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https://colaboramds.sharepoint.com/sites/DAF2022/Documentos compartidos/Presupuesto/2025 - PRESUPUESTO/Glosas Presupuestarias 2025/Glosas Ministeriales y Articulado de la Ley/Tercer Trimestre/"/>
    </mc:Choice>
  </mc:AlternateContent>
  <xr:revisionPtr revIDLastSave="2145" documentId="13_ncr:1_{0B11438B-7DCE-4B18-BD9F-93C97687377B}" xr6:coauthVersionLast="47" xr6:coauthVersionMax="47" xr10:uidLastSave="{680E9522-6F50-4A84-9D43-8D255B6A6226}"/>
  <bookViews>
    <workbookView xWindow="28680" yWindow="-120" windowWidth="29040" windowHeight="15720" tabRatio="836" activeTab="13" xr2:uid="{00000000-000D-0000-FFFF-FFFF00000000}"/>
  </bookViews>
  <sheets>
    <sheet name="Glosa N°04" sheetId="19" r:id="rId1"/>
    <sheet name="Art. 14 N°03" sheetId="45" r:id="rId2"/>
    <sheet name="Art. 14 N°06" sheetId="1" r:id="rId3"/>
    <sheet name="Art. 14 N°07 Viaticos Nac" sheetId="21" r:id="rId4"/>
    <sheet name="Art. 14 N°07 Viaticos Ext." sheetId="16" r:id="rId5"/>
    <sheet name="Art. 14 N°08" sheetId="42" r:id="rId6"/>
    <sheet name="Art. 14 N°09" sheetId="3" r:id="rId7"/>
    <sheet name="Art. 14 N°10 Gasto Personal" sheetId="35" state="hidden" r:id="rId8"/>
    <sheet name="Art. 14 N°10 Dotación" sheetId="40" state="hidden" r:id="rId9"/>
    <sheet name="Art. 14 N°11 Of. Circ. N°23" sheetId="48" r:id="rId10"/>
    <sheet name="Art. 14 N°11" sheetId="38" r:id="rId11"/>
    <sheet name="Art. 14 N°12" sheetId="12" r:id="rId12"/>
    <sheet name="Art. 14 N°19" sheetId="47" r:id="rId13"/>
    <sheet name="Art. 14 Letra A" sheetId="46" r:id="rId14"/>
    <sheet name="Art. 14 Letra B" sheetId="44"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xlnm._FilterDatabase" localSheetId="13" hidden="1">'Art. 14 Letra A'!$B$12:$O$466</definedName>
    <definedName name="_xlnm._FilterDatabase" localSheetId="14" hidden="1">'Art. 14 Letra B'!$B$12:$D$37</definedName>
    <definedName name="_xlnm._FilterDatabase" localSheetId="1" hidden="1">'Art. 14 N°03'!$B$12:$D$13</definedName>
    <definedName name="_xlnm._FilterDatabase" localSheetId="3" hidden="1">'Art. 14 N°07 Viaticos Nac'!$9:$128</definedName>
    <definedName name="_xlnm._FilterDatabase" localSheetId="6" hidden="1">'Art. 14 N°09'!$B$62:$K$502</definedName>
    <definedName name="_xlnm._FilterDatabase" localSheetId="8" hidden="1">'Art. 14 N°10 Dotación'!$B$91:$Q$158</definedName>
    <definedName name="_xlnm._FilterDatabase" localSheetId="0" hidden="1">'Glosa N°04'!$B$12:$K$17</definedName>
    <definedName name="_xlnm.Print_Area" localSheetId="2">'Art. 14 N°06'!$B$1:$O$44</definedName>
    <definedName name="_xlnm.Print_Area" localSheetId="4">'Art. 14 N°07 Viaticos Ext.'!$B$2:$R$24</definedName>
    <definedName name="_xlnm.Print_Area" localSheetId="3">'Art. 14 N°07 Viaticos Nac'!$A$2:$R$185</definedName>
    <definedName name="_xlnm.Print_Area" localSheetId="5">'Art. 14 N°08'!$B$2:$F$33</definedName>
    <definedName name="_xlnm.Print_Area" localSheetId="6">'Art. 14 N°09'!$B$2:$K$499</definedName>
    <definedName name="_xlnm.Print_Area" localSheetId="11">'Art. 14 N°12'!$B$1:$V$15</definedName>
    <definedName name="_xlnm.Print_Area" localSheetId="0">'Glosa N°04'!$B$1:$G$26</definedName>
    <definedName name="CHCC_G15_01A">'[1]TD CTAS 2013'!$A$3:$J$19</definedName>
    <definedName name="CHCC_G15_01A1">'[2]TD CTAS 2013'!$A$3:$J$19</definedName>
    <definedName name="CHCC_G15_02A">'[1]TD CTAS 2013'!$N$3:$W$19</definedName>
    <definedName name="CHCC_G15_03A">'[1]TD CTAS 2013'!$AA$3:$AJ$19</definedName>
    <definedName name="CHCC_G15_04A">'[1]TD CTAS 2013'!$AN$3:$AW$19</definedName>
    <definedName name="CHCC_G15_05A">'[3]CHCC G'!$BA$3:$BJ$19</definedName>
    <definedName name="CHCC_G15_06A">'[3]CHCC G'!$BN$3:$BW$19</definedName>
    <definedName name="CHCC_G15_07A">'[3]CHCC G'!$CA$3:$CJ$20</definedName>
    <definedName name="CHCC_G15_08A">'[3]CHCC G'!$CN$4:$CW$19</definedName>
    <definedName name="CHCC_G15_09A">'[3]CHCC G'!$DA$4:$DJ$19</definedName>
    <definedName name="CHCC_G15_10A">'[3]CHCC G'!$DN$3:$DV$200</definedName>
    <definedName name="CHCC_G15_11A">'[3]CHCC G'!$EA$1:$EJ$27</definedName>
    <definedName name="CHCC_G16_01A">'[3]CHCC G'!$A$3:$J$22</definedName>
    <definedName name="CHCC_G16_02A">'[3]CHCC G'!$N$3:$W$21</definedName>
    <definedName name="CHCC_G16_03A">'[3]CHCC G'!$AA$3:$AJ$26</definedName>
    <definedName name="CHCC_G16_04A">'[3]CHCC G'!$AN$4:$AW$21</definedName>
    <definedName name="CHCC_G16_05A">'[3]CHCC G'!$BA$3:$BJ$22</definedName>
    <definedName name="CHCC_I15_01A">'[1]TD CTAS 2013'!$A$3:$H$13</definedName>
    <definedName name="CHCC_I15_02A">'[1]TD CTAS 2013'!$L$3:$S$13</definedName>
    <definedName name="CHCC_I15_03A">'[1]TD CTAS 2013'!$W$3:$AD$13</definedName>
    <definedName name="CHCC_I15_04A">'[1]TD CTAS 2013'!$AH$3:$AO$14</definedName>
    <definedName name="CHCC_I15_05A">'[3]CHCC I'!$AS$3:$AZ$14</definedName>
    <definedName name="CHCC_I15_06A">'[3]CHCC I'!$BD$3:$BK$14</definedName>
    <definedName name="CHCC_I15_07A">'[3]CHCC I'!$BO$4:$BV$14</definedName>
    <definedName name="CHCC_I15_08A">'[3]CHCC I'!$BZ$4:$CG$14</definedName>
    <definedName name="CHCC_I15_09A">'[3]CHCC I'!$CK$4:$CR$14</definedName>
    <definedName name="CHCC_I15_10A">'[3]CHCC I'!$CV$3:$DC$56</definedName>
    <definedName name="CHCC_I15_11A">'[3]CHCC I'!$DG$1:$DN$18</definedName>
    <definedName name="CHCC_I16_01A">'[3]CHCC I'!$A$3:$H$13</definedName>
    <definedName name="CHCC_I16_02A">'[3]CHCC I'!$L$3:$S$13</definedName>
    <definedName name="CHCC_I16_03A">'[3]CHCC I'!$W$3:$AD$17</definedName>
    <definedName name="CHCC_I16_04A">'[3]CHCC I'!$AH$4:$AO$14</definedName>
    <definedName name="CHCC_I16_05A">'[3]CHCC I'!$AS$3:$AZ$15</definedName>
    <definedName name="CHISOL_G15_01A">'[1]TD CTAS 2013'!$A$3:$J$38</definedName>
    <definedName name="CHISOL_G15_02A">'[1]TD CTAS 2013'!$N$3:$W$38</definedName>
    <definedName name="CHISOL_G15_03A">'[1]TD CTAS 2013'!$AA$3:$AJ$38</definedName>
    <definedName name="CHISOL_G15_04A">'[1]TD CTAS 2013'!$AN$3:$AW$38</definedName>
    <definedName name="CHISOL_G15_05A">'[3]CHISOL G'!$BA$3:$BJ$38</definedName>
    <definedName name="CHISOL_G15_06A">'[3]CHISOL G'!$BN$3:$BW$38</definedName>
    <definedName name="CHISOL_G15_07A">'[3]CHISOL G'!$CA$3:$CJ$40</definedName>
    <definedName name="CHISOL_G15_08A">'[3]CHISOL G'!$CN$4:$CW$50</definedName>
    <definedName name="CHISOL_G15_09A">'[3]CHISOL G'!$DA$4:$DJ$38</definedName>
    <definedName name="CHISOL_G15_10A">'[3]CHISOL G'!$DN$3:$DW$200</definedName>
    <definedName name="CHISOL_G15_11A">'[3]CHISOL G'!$EA$1:$EJ$165</definedName>
    <definedName name="CHISOL_G16_01A">'[3]CHISOL G'!$A$3:$J$38</definedName>
    <definedName name="CHISOL_G16_02A">'[3]CHISOL G'!$N$3:$W$38</definedName>
    <definedName name="CHISOL_G16_03A">'[3]CHISOL G'!$AA$3:$AJ$40</definedName>
    <definedName name="CHISOL_G16_04A">'[3]CHISOL G'!$AN$4:$AW$38</definedName>
    <definedName name="CHISOL_G16_05A">'[3]CHISOL G'!$BA$3:$BJ$40</definedName>
    <definedName name="CHISOL_I15_01A">'[1]TD CTAS 2013'!$A$3:$H$13</definedName>
    <definedName name="CHISOL_I15_02A">'[1]TD CTAS 2013'!$L$3:$S$13</definedName>
    <definedName name="CHISOL_I15_03A">'[1]TD CTAS 2013'!$W$3:$AD$13</definedName>
    <definedName name="CHISOL_I15_04A">'[1]TD CTAS 2013'!$AH$3:$AO$14</definedName>
    <definedName name="CHISOL_I15_05A">'[3]CHISOL I'!$AS$3:$BA$14</definedName>
    <definedName name="CHISOL_I15_06A">'[3]CHISOL I'!$BD$3:$BK$14</definedName>
    <definedName name="CHISOL_I15_07A">'[3]CHISOL I'!$BO$3:$BV$14</definedName>
    <definedName name="CHISOL_I15_08A">'[3]CHISOL I'!$BZ$4:$CG$14</definedName>
    <definedName name="CHISOL_I15_09A">'[3]CHISOL I'!$CK$4:$CR$14</definedName>
    <definedName name="CHISOL_I15_10A">'[3]CHISOL I'!$DG$1:$DN$20</definedName>
    <definedName name="CHISOL_I15_11A">'[3]CHISOL I'!$DG$1:$DN$19</definedName>
    <definedName name="CHISOL_I16_01A">'[3]CHISOL I'!$A$3:$H$14</definedName>
    <definedName name="CHISOL_I16_02A">'[3]CHISOL I'!$L$3:$S$14</definedName>
    <definedName name="CHISOL_I16_03A">'[3]CHISOL I'!$W$3:$AD$16</definedName>
    <definedName name="CHISOL_I16_04A">'[3]CHISOL I'!$AH$4:$AO$14</definedName>
    <definedName name="CHISOL_I16_05A">'[3]CHISOL I'!$AS$3:$AZ$15</definedName>
    <definedName name="CONADI_G15_01A">'[3]CONADI G'!$A$4:$L$170</definedName>
    <definedName name="CONADI_G15_02A">'[1]TD CTAS 2013'!$A$4:$L$174</definedName>
    <definedName name="CONADI_G15_03A">'[1]TD CTAS 2013'!$N$4:$Y$174</definedName>
    <definedName name="CONADI_G15_04A">'[1]TD CTAS 2013'!$AA$4:$AL$175</definedName>
    <definedName name="CONADI_G15_05A">'[3]CONADI G'!$BA$4:$BL$180</definedName>
    <definedName name="CONADI_G15_06A">'[3]CONADI G'!$BN$4:$BY$181</definedName>
    <definedName name="CONADI_G15_07A">'[3]CONADI G'!$CA$4:$CL$190</definedName>
    <definedName name="CONADI_G15_08A">'[3]CONADI G'!$CN$4:$CY$189</definedName>
    <definedName name="CONADI_G15_09A">'[3]CONADI G'!$DA$4:$DL$189</definedName>
    <definedName name="CONADI_G15_10A">'[3]CONADI G'!$DN$4:$DY$200</definedName>
    <definedName name="CONADI_G15_11A">'[3]CONADI G'!$EA$4:$EL$191</definedName>
    <definedName name="CONADI_G16_01A">'[3]CONADI G'!$A$4:$L$158</definedName>
    <definedName name="CONADI_G16_02A">'[3]CONADI G'!$N$4:$Y$174</definedName>
    <definedName name="CONADI_G16_03A">'[3]CONADI G'!$AA$4:$AM$184</definedName>
    <definedName name="CONADI_G16_04A">'[3]CONADI G'!$AN$4:$AY$182</definedName>
    <definedName name="CONADI_G16_05A">'[3]CONADI G'!$BA$4:$BL$182</definedName>
    <definedName name="CONADI_I15_01A">'[3]CONADI I'!$A$4:$L$19</definedName>
    <definedName name="CONADI_I15_02A">'[1]TD CTAS 2013'!$A$4:$L$18</definedName>
    <definedName name="CONADI_I15_03A">'[1]TD CTAS 2013'!$N$4:$Y$19</definedName>
    <definedName name="CONADI_I15_04A">'[1]TD CTAS 2013'!$AA$4:$AL$20</definedName>
    <definedName name="CONADI_I15_05A">'[3]CONADI I'!$BA$4:$BL$20</definedName>
    <definedName name="CONADI_I15_06A">'[3]CONADI I'!$BN$4:$BY$20</definedName>
    <definedName name="CONADI_I15_07A">'[3]CONADI I'!$CA$4:$CL$20</definedName>
    <definedName name="CONADI_I15_08A">'[3]CONADI I'!$CN$4:$CY$20</definedName>
    <definedName name="CONADI_I15_09A">'[3]CONADI I'!$DA$4:$DL$22</definedName>
    <definedName name="CONADI_I15_10A">'[3]CONADI I'!$DN$4:$DY$42</definedName>
    <definedName name="CONADI_I15_11A">'[3]CONADI I'!$EA$4:$EL$22</definedName>
    <definedName name="CONADI_I16_01A">'[3]CONADI I'!$A$4:$L$19</definedName>
    <definedName name="CONADI_I16_02A">'[3]CONADI I'!$N$4:$Y$20</definedName>
    <definedName name="CONADI_I16_03A">'[3]CONADI I'!$AA$3:$AL$20</definedName>
    <definedName name="CONADI_I16_04A">'[3]CONADI I'!$AN$4:$AY$20</definedName>
    <definedName name="CONADI_I16_05A">'[3]CONADI I'!$BA$4:$BL$21</definedName>
    <definedName name="CtasCONADI_2015">'[1]Consolidado 2013'!$S$2:$T$3997</definedName>
    <definedName name="CtasFOSIS_2013">'[4]Consolidado 2013'!$F$611:$J$1166</definedName>
    <definedName name="CtasFOSIS_2015">'[1]Consolidado 2013'!$S$2:$T$4096</definedName>
    <definedName name="CtasINJUV_2015">'[1]Consolidado 2013'!$S$2:$T$3993</definedName>
    <definedName name="CtasSENADIS_2015">'[1]Consolidado 2013'!$S$2:$T$3992</definedName>
    <definedName name="CtasSENAMA_2015">'[1]Consolidado 2013'!$S$2:$T$3997</definedName>
    <definedName name="CtasSES_2015">'[1]Consolidado 2013'!$S$2:$T$3994</definedName>
    <definedName name="CtasSUB_2013">[5]Mencabezado!$F$3:$K$620</definedName>
    <definedName name="CtasSUB_2015">'[1]Consolidado 2013'!$S$2:$T$3990</definedName>
    <definedName name="FOSIS_G15_01A">'[1]TD CTAS 2013'!$A$3:$J$131</definedName>
    <definedName name="FOSIS_G15_02A">'[1]TD CTAS 2013'!$N$3:$W$137</definedName>
    <definedName name="FOSIS_G15_03A">'[1]TD CTAS 2013'!$AA$3:$AJ$151</definedName>
    <definedName name="FOSIS_G15_04A">'[1]TD CTAS 2013'!$AN$3:$AW$152</definedName>
    <definedName name="FOSIS_G15_05A">'[3]FOSIS G'!$BA$3:$BJ$157</definedName>
    <definedName name="FOSIS_G15_06A">'[3]FOSIS G'!$BN$3:$BW$160</definedName>
    <definedName name="FOSIS_G15_07A">'[3]FOSIS G'!$CA$3:$CJ$170</definedName>
    <definedName name="FOSIS_G15_08A">'[3]FOSIS G'!$CN$4:$CW$180</definedName>
    <definedName name="FOSIS_G15_09A">'[3]FOSIS G'!$DA$4:$DJ$167</definedName>
    <definedName name="FOSIS_G15_10A">'[3]FOSIS G'!$DN$3:$DW$799</definedName>
    <definedName name="FOSIS_G15_11A">'[3]FOSIS G'!$EA$1:$EJ$392</definedName>
    <definedName name="FOSIS_G16_01A">'[3]FOSIS G'!$A$3:$J$147</definedName>
    <definedName name="FOSIS_G16_02A">'[3]FOSIS G'!$N$3:$V$151</definedName>
    <definedName name="FOSIS_G16_03A">'[3]FOSIS G'!$AA$3:$AJ$154</definedName>
    <definedName name="FOSIS_G16_04A">'[3]FOSIS G'!$AN$4:$AW$156</definedName>
    <definedName name="FOSIS_G16_05A">'[3]FOSIS G'!$BA$3:$BJ$157</definedName>
    <definedName name="FOSIS_I15_01A">'[1]TD CTAS 2013'!$A$3:$H$30</definedName>
    <definedName name="FOSIS_I15_02A">'[1]TD CTAS 2013'!$L$3:$S$30</definedName>
    <definedName name="FOSIS_I15_03A">'[1]TD CTAS 2013'!$W$3:$AD$30</definedName>
    <definedName name="FOSIS_I15_04A">'[1]TD CTAS 2013'!$AH$3:$AO$30</definedName>
    <definedName name="FOSIS_I15_05A">'[3]FOSIS I'!$AS$3:$AZ$30</definedName>
    <definedName name="FOSIS_I15_06A">'[3]FOSIS I'!$BD$3:$BK$30</definedName>
    <definedName name="FOSIS_I15_07A">'[3]FOSIS I'!$BO$3:$BV$30</definedName>
    <definedName name="FOSIS_I15_08A">'[3]FOSIS I'!$BZ$4:$CG$32</definedName>
    <definedName name="FOSIS_I15_09A">'[3]FOSIS I'!$CK$4:$CR$32</definedName>
    <definedName name="FOSIS_I15_10A">'[3]FOSIS I'!$CV$3:$DC$57</definedName>
    <definedName name="FOSIS_I15_11A">'[3]FOSIS I'!$DG$3:$DN$35</definedName>
    <definedName name="FOSIS_I16_01A">'[3]FOSIS I'!$A$3:$H$30</definedName>
    <definedName name="FOSIS_I16_02A">'[3]FOSIS I'!$L$3:$S$30</definedName>
    <definedName name="FOSIS_I16_03A">'[3]FOSIS I'!$W$3:$AD$32</definedName>
    <definedName name="FOSIS_I16_04A">'[3]FOSIS I'!$AH$4:$AO$30</definedName>
    <definedName name="FOSIS_I16_05A">'[3]FOSIS I'!$AS$3:$AZ$31</definedName>
    <definedName name="INJUV_G15_01A">'[1]TD CTAS 2013'!$A$4:$L$140</definedName>
    <definedName name="INJUV_G15_02A">'[1]TD CTAS 2013'!$N$4:$Y$140</definedName>
    <definedName name="INJUV_G15_03A">'[1]TD CTAS 2013'!$AA$4:$AL$142</definedName>
    <definedName name="INJUV_G15_04A">'[1]TD CTAS 2013'!$AN$4:$AY$142</definedName>
    <definedName name="INJUV_G15_05A">'[3]INJUV G'!$BA$4:$BL$142</definedName>
    <definedName name="INJUV_G15_06A">'[3]INJUV G'!$BN$4:$BY$146</definedName>
    <definedName name="INJUV_G15_07A">'[3]INJUV G'!$CA$4:$CL$150</definedName>
    <definedName name="INJUV_G15_08A">'[3]INJUV G'!$CN$4:$CY$153</definedName>
    <definedName name="INJUV_G15_09A">'[3]INJUV G'!$DA$4:$DL$153</definedName>
    <definedName name="INJUV_G15_10A">'[3]INJUV G'!$DN$4:$DY$148</definedName>
    <definedName name="INJUV_G15_11A">'[3]INJUV G'!$EA$4:$EL$167</definedName>
    <definedName name="INJUV_G16_01A">'[3]INJUV G'!$A$4:$L$132</definedName>
    <definedName name="INJUV_G16_02A">'[3]INJUV G'!$N$4:$Y$136</definedName>
    <definedName name="INJUV_G16_03A">'[3]INJUV G'!$AA$4:$AL$142</definedName>
    <definedName name="INJUV_G16_04A">'[3]INJUV G'!$AN$4:$AY$140</definedName>
    <definedName name="INJUV_G16_05A">'[3]INJUV G'!$BA$4:$BL$140</definedName>
    <definedName name="INJUV_I15_01A">'[1]TD CTAS 2013'!$A$4:$L$17</definedName>
    <definedName name="INJUV_I15_02A">'[1]TD CTAS 2013'!$N$4:$Y$17</definedName>
    <definedName name="INJUV_I15_03A">'[1]TD CTAS 2013'!$AA$4:$AL$17</definedName>
    <definedName name="INJUV_I15_04A">'[1]TD CTAS 2013'!$AN$4:$AY$17</definedName>
    <definedName name="INJUV_I15_05A">'[3]INJUV I'!$BA$4:$BL$17</definedName>
    <definedName name="INJUV_I15_06A">'[3]INJUV I'!$BN$3:$BY$17</definedName>
    <definedName name="INJUV_I15_07A">'[3]INJUV I'!$CA$4:$CL$17</definedName>
    <definedName name="INJUV_I15_08A">'[3]INJUV I'!$CN$4:$CY$17</definedName>
    <definedName name="INJUV_I15_09A">'[3]INJUV I'!$DA$4:$DL$17</definedName>
    <definedName name="INJUV_I15_10A">'[3]INJUV I'!$DN$4:$DY$294</definedName>
    <definedName name="INJUV_I15_11A">'[3]INJUV I'!$EA$4:$EL$17</definedName>
    <definedName name="INJUV_I16_01A">'[3]INJUV I'!$A$4:$L$16</definedName>
    <definedName name="INJUV_I16_02A">'[3]INJUV I'!$N$4:$Y$23</definedName>
    <definedName name="INJUV_I16_03A">'[3]INJUV I'!$AA$3:$AL$21</definedName>
    <definedName name="INJUV_I16_04A">'[3]INJUV I'!$AN$4:$AY$16</definedName>
    <definedName name="INJUV_I16_05A">'[3]INJUV I'!$BA$4:$BL$18</definedName>
    <definedName name="MEncP21">[5]Mencabezado!$K$1:$M$26</definedName>
    <definedName name="Mfechas">[5]Mencabezado!$A$1:$F$13</definedName>
    <definedName name="PptoInicialSES">[6]SES!$D$1:$Q$661</definedName>
    <definedName name="SENADIS_G15_01A">'[3]SENADIS G'!$A$4:$L$92</definedName>
    <definedName name="SENADIS_G15_02A">'[1]TD CTAS 2013'!$A$4:$L$95</definedName>
    <definedName name="SENADIS_G15_03A">'[1]TD CTAS 2013'!$N$4:$Y$95</definedName>
    <definedName name="SENADIS_G15_04A">'[1]TD CTAS 2013'!$AA$4:$AL$95</definedName>
    <definedName name="SENADIS_G15_05A">'[3]SENADIS G'!$BA$4:$BL$95</definedName>
    <definedName name="SENADIS_G15_06A">'[3]SENADIS G'!$BN$4:$BY$95</definedName>
    <definedName name="SENADIS_G15_07A">'[3]SENADIS G'!$CA$4:$CL$100</definedName>
    <definedName name="SENADIS_G15_08A">'[3]SENADIS G'!$CN$4:$CY$100</definedName>
    <definedName name="SENADIS_G15_09A">'[3]SENADIS G'!$DA$4:$DL$96</definedName>
    <definedName name="SENADIS_G15_10A">'[3]SENADIS G'!$DN$4:$DY$113</definedName>
    <definedName name="SENADIS_G15_11A">'[3]SENADIS G'!$EA$4:$EL$98</definedName>
    <definedName name="SENADIS_G16_01A">'[3]SENADIS G'!$A$4:$L$79</definedName>
    <definedName name="SENADIS_G16_02A">'[3]SENADIS G'!$N$4:$Y$81</definedName>
    <definedName name="SENADIS_G16_03A">'[3]SENADIS G'!$AA$4:$AL$89</definedName>
    <definedName name="SENADIS_G16_04A">'[3]SENADIS G'!$AN$4:$AY$87</definedName>
    <definedName name="SENADIS_G16_05A">'[3]SENADIS G'!$BA$4:$BL$88</definedName>
    <definedName name="SENADIS_I15_01A">'[3]SENADIS I'!$A$4:$L$17</definedName>
    <definedName name="SENADIS_I15_02A">'[1]TD CTAS 2013'!$A$4:$L$17</definedName>
    <definedName name="SENADIS_I15_03A">'[1]TD CTAS 2013'!$N$4:$Y$17</definedName>
    <definedName name="SENADIS_I15_04A">'[1]TD CTAS 2013'!$AA$4:$AL$17</definedName>
    <definedName name="SENADIS_I15_05A">'[3]SENADIS I'!$BA$4:$BL$17</definedName>
    <definedName name="SENADIS_I15_06A">'[3]SENADIS I'!$BN$3:$BY$17</definedName>
    <definedName name="SENADIS_I15_07A">'[3]SENADIS I'!$CA$4:$CL$17</definedName>
    <definedName name="SENADIS_I15_08A">'[3]SENADIS I'!$CN$4:$CY$17</definedName>
    <definedName name="SENADIS_I15_09A">'[3]SENADIS I'!$DA$4:$DL$17</definedName>
    <definedName name="SENADIS_I15_10A">'[3]SENADIS I'!$DN$4:$DY$35</definedName>
    <definedName name="SENADIS_I15_11A">'[3]SENADIS I'!$EA$4:$EL$17</definedName>
    <definedName name="SENADIS_I16_01A">'[3]SENADIS I'!$A$4:$L$17</definedName>
    <definedName name="SENADIS_I16_02A">'[3]SENADIS I'!$N$4:$Y$17</definedName>
    <definedName name="SENADIS_I16_03A">'[3]SENADIS I'!$AA$3:$AL$20</definedName>
    <definedName name="SENADIS_I16_04A">'[3]SENADIS I'!$AN$4:$AY$18</definedName>
    <definedName name="SENADIS_I16_05A">'[3]SENADIS I'!$BA$4:$BL$18</definedName>
    <definedName name="SENAMA_G15_01A">'[3]SENAMA G'!$A$4:$L$176</definedName>
    <definedName name="SENAMA_G15_02A">'[1]TD CTAS 2013'!$A$4:$L$175</definedName>
    <definedName name="SENAMA_G15_03A">'[1]TD CTAS 2013'!$N$4:$Y$181</definedName>
    <definedName name="SENAMA_G15_04A">'[1]TD CTAS 2013'!$AA$4:$AL$182</definedName>
    <definedName name="SENAMA_G15_05A">'[3]SENAMA G'!$BA$4:$BL$183</definedName>
    <definedName name="SENAMA_G15_06A">'[3]SENAMA G'!$BN$4:$BY$188</definedName>
    <definedName name="SENAMA_G15_07A">'[3]SENAMA G'!$CA$4:$CL$200</definedName>
    <definedName name="SENAMA_G15_08A">'[3]SENAMA G'!$CN$4:$CY$195</definedName>
    <definedName name="SENAMA_G15_09A">'[3]SENAMA G'!$DA$4:$DL$190</definedName>
    <definedName name="SENAMA_G15_10A">'[3]SENAMA G'!$DN$4:$DY$193</definedName>
    <definedName name="SENAMA_G15_11A">'[3]SENAMA G'!$EA$4:$EL$196</definedName>
    <definedName name="SENAMA_G16_01A">'[7]SENAMA G'!$A$4:$L$172</definedName>
    <definedName name="SENAMA_G16_02A">'[3]SENAMA G'!$N$4:$Y$172</definedName>
    <definedName name="SENAMA_G16_03A">'[3]SENAMA G'!$AA$4:$AL$178</definedName>
    <definedName name="SENAMA_G16_04A">'[3]SENAMA G'!$AN$4:$AY$179</definedName>
    <definedName name="SENAMA_G16_05A">'[3]SENAMA G'!$BA$4:$BL$180</definedName>
    <definedName name="SENAMA_I15_01A">'[3]SENAMA I'!$A$4:$L$19</definedName>
    <definedName name="SENAMA_I15_02A">'[1]TD CTAS 2013'!$A$4:$L$17</definedName>
    <definedName name="SENAMA_I15_03A">'[1]TD CTAS 2013'!$N$4:$Y$17</definedName>
    <definedName name="SENAMA_I15_04A">'[1]TD CTAS 2013'!$AA$4:$AL$19</definedName>
    <definedName name="SENAMA_I15_05A">'[3]SENAMA I'!$BA$4:$BL$19</definedName>
    <definedName name="SENAMA_I15_06A">'[3]SENAMA I'!$BN$4:$BY$19</definedName>
    <definedName name="SENAMA_I15_07A">'[3]SENAMA I'!$CA$4:$CL$19</definedName>
    <definedName name="SENAMA_I15_08A">'[3]SENAMA I'!$CN$4:$CY$19</definedName>
    <definedName name="SENAMA_I15_09A">'[3]SENAMA I'!$DA$4:$DL$19</definedName>
    <definedName name="SENAMA_I15_10A">'[3]SENAMA I'!$DN$4:$DY$21</definedName>
    <definedName name="SENAMA_I15_11A">'[3]SENAMA I'!$EA$4:$EL$22</definedName>
    <definedName name="SENAMA_I16_01A">'[7]SENAMA I'!$A$4:$L$17</definedName>
    <definedName name="SENAMA_I16_02A">'[3]SENAMA I'!$N$4:$Y$17</definedName>
    <definedName name="SENAMA_I16_03A">'[3]SENAMA I'!$AA$3:$AL$19</definedName>
    <definedName name="SENAMA_I16_04A">'[3]SENAMA I'!$AN$4:$AY$21</definedName>
    <definedName name="SENAMA_I16_05A">'[3]SENAMA I'!$BA$4:$BL$18</definedName>
    <definedName name="SES_G15_01A">'[3]SES G'!$A$4:$L$147</definedName>
    <definedName name="SES_G15_02A">'[1]TD CTAS 2013'!$A$4:$L$147</definedName>
    <definedName name="SES_G15_03A">'[1]TD CTAS 2013'!$N$4:$Y$150</definedName>
    <definedName name="SES_G15_04A">'[1]TD CTAS 2013'!$AA$4:$AL$150</definedName>
    <definedName name="SES_G15_05A">'[3]SES G'!$BA$4:$BL$154</definedName>
    <definedName name="SES_G15_06A">'[3]SES G'!$BN$4:$BY$156</definedName>
    <definedName name="SES_G15_07A">'[3]SES G'!$CA$4:$CL$165</definedName>
    <definedName name="SES_G15_08A">'[3]SES G'!$CN$4:$CY$170</definedName>
    <definedName name="SES_G15_09A">'[3]SES G'!$DA$4:$DL$157</definedName>
    <definedName name="SES_G15_10A">'[3]SES G'!$DN$4:$DY$158</definedName>
    <definedName name="SES_G15_11A">'[3]SES G'!$EA$4:$EL$208</definedName>
    <definedName name="SES_G16_01A">'[7]SES G'!$A$4:$L$136</definedName>
    <definedName name="SES_G16_02A">'[3]SES G'!$N$4:$Y$137</definedName>
    <definedName name="SES_G16_03A">'[3]SES G'!$AA$4:$AL$143</definedName>
    <definedName name="SES_G16_04A">'[3]SES G'!$AN$4:$AY$145</definedName>
    <definedName name="SES_G16_05A">'[3]SES G'!$BA$4:$BL$143</definedName>
    <definedName name="SES_I15_02A">'[1]TD CTAS 2013'!$A$4:$L$20</definedName>
    <definedName name="SES_I15_03A">'[1]TD CTAS 2013'!$N$4:$Y$20</definedName>
    <definedName name="SES_I15_04A">'[1]TD CTAS 2013'!$AA$4:$AL$22</definedName>
    <definedName name="SES_I15_05A">'[3]SES I'!$BA$4:$BL$23</definedName>
    <definedName name="SES_I15_06A">'[3]SES I'!$BN$4:$BY$23</definedName>
    <definedName name="SES_I15_07A">'[3]SES I'!$CA$4:$CL$23</definedName>
    <definedName name="SES_I15_08A">'[3]SES I'!$CN$4:$CY$23</definedName>
    <definedName name="SES_I15_09A">'[3]SES I'!$DA$4:$DL$23</definedName>
    <definedName name="SES_I15_10A">'[3]SES I'!$DN$4:$DY$23</definedName>
    <definedName name="SES_I15_11A">'[3]SES I'!$EA$1:$EL$30</definedName>
    <definedName name="SES_I16_01A">'[7]SES I'!$A$4:$L$25</definedName>
    <definedName name="SES_I16_02A">'[3]SES I'!$N$4:$Y$25</definedName>
    <definedName name="SES_I16_03A">'[3]SES I'!$AA$3:$AL$26</definedName>
    <definedName name="SES_I16_04A">'[3]SES I'!$AN$4:$AY$26</definedName>
    <definedName name="SES_I16_05A">'[3]SES I'!$BA$4:$BL$26</definedName>
    <definedName name="SSS_G15_01A">'[1]TD CTAS 2013'!$A$4:$J$194</definedName>
    <definedName name="SSS_G15_02A">'[1]TD CTAS 2013'!$N$3:$W$195</definedName>
    <definedName name="SSS_G15_03A">'[1]TD CTAS 2013'!$AA$3:$AJ$163</definedName>
    <definedName name="SSS_G15_04A">'[1]TD CTAS 2013'!$AN$3:$AW$165</definedName>
    <definedName name="SSS_G15_05A">'[3]SSS G'!$BA$3:$BJ$200</definedName>
    <definedName name="SSS_G15_06A">'[3]SSS G'!$BN$3:$BW$169</definedName>
    <definedName name="SSS_G15_07A">'[3]SSS G'!$CA$4:$CJ$180</definedName>
    <definedName name="SSS_G15_08A">'[3]SSS G'!$CN$4:$CW$169</definedName>
    <definedName name="SSS_G15_09A">'[3]SSS G'!$DA$4:$DJ$171</definedName>
    <definedName name="SSS_G15_10A">'[3]SSS G'!$DN$3:$DW$197</definedName>
    <definedName name="SSS_G15_11A">'[3]SSS G'!$EA$1:$EJ$980</definedName>
    <definedName name="SSS_G16_01A">'[3]SSS G'!$A$3:$J$157</definedName>
    <definedName name="SSS_G16_02A">'[3]SSS G'!$N$3:$W$160</definedName>
    <definedName name="SSS_G16_03A">'[3]SSS G'!$AA$3:$AJ$175</definedName>
    <definedName name="SSS_G16_04A">'[3]SSS G'!$AN$3:$AW$173</definedName>
    <definedName name="SSS_G16_05A">'[3]SSS G'!$BA$3:$BJ$174</definedName>
    <definedName name="SSS_I15_01A">'[1]TD CTAS 2013'!$A$3:$H$23</definedName>
    <definedName name="SSS_I15_02A">'[1]TD CTAS 2013'!$L$3:$S$22</definedName>
    <definedName name="SSS_I15_03A">'[1]TD CTAS 2013'!$W$3:$AD$23</definedName>
    <definedName name="SSS_I15_04A">'[1]TD CTAS 2013'!$AH$3:$AO$27</definedName>
    <definedName name="SSS_I15_05A">'[3]SSS I'!$AS$3:$BA$27</definedName>
    <definedName name="SSS_I15_06A">'[3]SSS I'!$BD$3:$BK$29</definedName>
    <definedName name="SSS_I15_07A">'[3]SSS I'!$BO$3:$BV$29</definedName>
    <definedName name="SSS_I15_08A">'[3]SSS I'!$BZ$4:$CG$29</definedName>
    <definedName name="SSS_I15_09A">'[3]SSS I'!$CK$4:$CR$29</definedName>
    <definedName name="SSS_I15_10A">'[3]SSS I'!$CV$3:$DC$33</definedName>
    <definedName name="SSS_I15_11A">'[3]SSS I'!$DG$1:$DN$44</definedName>
    <definedName name="SSS_I16_01A">'[3]SSS I'!$A$3:$H$23</definedName>
    <definedName name="SSS_I16_02A">'[3]SSS I'!$L$3:$S$23</definedName>
    <definedName name="SSS_I16_03A">'[3]SSS I'!$W$3:$AD$27</definedName>
    <definedName name="SSS_I16_04A">'[3]SSS I'!$AH$4:$AO$27</definedName>
    <definedName name="SSS_I16_05A">'[3]SSS I'!$AS$3:$AZ$28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79" i="3" l="1"/>
  <c r="M266" i="3"/>
  <c r="M268" i="3" s="1"/>
  <c r="K266" i="3"/>
  <c r="K276" i="3" l="1"/>
  <c r="K277" i="3"/>
  <c r="K278" i="3"/>
  <c r="K280" i="3"/>
  <c r="K281" i="3"/>
  <c r="K282" i="3"/>
  <c r="K283" i="3"/>
  <c r="K284" i="3"/>
  <c r="K285" i="3"/>
  <c r="K286" i="3"/>
  <c r="K287" i="3"/>
  <c r="K288" i="3"/>
  <c r="K289" i="3"/>
  <c r="K290" i="3"/>
  <c r="K291" i="3"/>
  <c r="K292" i="3"/>
  <c r="J199" i="48" l="1"/>
  <c r="I199" i="48"/>
  <c r="H199" i="48"/>
  <c r="F199" i="48"/>
  <c r="E199" i="48"/>
  <c r="D199" i="48"/>
  <c r="N198" i="48"/>
  <c r="M198" i="48"/>
  <c r="L198" i="48"/>
  <c r="K198" i="48"/>
  <c r="G198" i="48"/>
  <c r="N197" i="48"/>
  <c r="M197" i="48"/>
  <c r="L197" i="48"/>
  <c r="K197" i="48"/>
  <c r="G197" i="48"/>
  <c r="N196" i="48"/>
  <c r="M196" i="48"/>
  <c r="L196" i="48"/>
  <c r="O196" i="48" s="1"/>
  <c r="K196" i="48"/>
  <c r="G196" i="48"/>
  <c r="N195" i="48"/>
  <c r="M195" i="48"/>
  <c r="L195" i="48"/>
  <c r="K195" i="48"/>
  <c r="G195" i="48"/>
  <c r="N194" i="48"/>
  <c r="M194" i="48"/>
  <c r="L194" i="48"/>
  <c r="K194" i="48"/>
  <c r="G194" i="48"/>
  <c r="N193" i="48"/>
  <c r="M193" i="48"/>
  <c r="L193" i="48"/>
  <c r="O193" i="48" s="1"/>
  <c r="K193" i="48"/>
  <c r="G193" i="48"/>
  <c r="N192" i="48"/>
  <c r="M192" i="48"/>
  <c r="L192" i="48"/>
  <c r="K192" i="48"/>
  <c r="G192" i="48"/>
  <c r="J183" i="48"/>
  <c r="I183" i="48"/>
  <c r="H183" i="48"/>
  <c r="F183" i="48"/>
  <c r="E183" i="48"/>
  <c r="D183" i="48"/>
  <c r="N182" i="48"/>
  <c r="M182" i="48"/>
  <c r="L182" i="48"/>
  <c r="K182" i="48"/>
  <c r="G182" i="48"/>
  <c r="N181" i="48"/>
  <c r="M181" i="48"/>
  <c r="L181" i="48"/>
  <c r="K181" i="48"/>
  <c r="G181" i="48"/>
  <c r="N180" i="48"/>
  <c r="M180" i="48"/>
  <c r="L180" i="48"/>
  <c r="K180" i="48"/>
  <c r="G180" i="48"/>
  <c r="N179" i="48"/>
  <c r="M179" i="48"/>
  <c r="L179" i="48"/>
  <c r="K179" i="48"/>
  <c r="G179" i="48"/>
  <c r="N178" i="48"/>
  <c r="M178" i="48"/>
  <c r="L178" i="48"/>
  <c r="K178" i="48"/>
  <c r="G178" i="48"/>
  <c r="N177" i="48"/>
  <c r="M177" i="48"/>
  <c r="L177" i="48"/>
  <c r="K177" i="48"/>
  <c r="G177" i="48"/>
  <c r="N176" i="48"/>
  <c r="M176" i="48"/>
  <c r="L176" i="48"/>
  <c r="K176" i="48"/>
  <c r="G176" i="48"/>
  <c r="J167" i="48"/>
  <c r="I167" i="48"/>
  <c r="H167" i="48"/>
  <c r="F167" i="48"/>
  <c r="E167" i="48"/>
  <c r="D167" i="48"/>
  <c r="N166" i="48"/>
  <c r="M166" i="48"/>
  <c r="O166" i="48" s="1"/>
  <c r="L166" i="48"/>
  <c r="K166" i="48"/>
  <c r="G166" i="48"/>
  <c r="N165" i="48"/>
  <c r="O165" i="48" s="1"/>
  <c r="M165" i="48"/>
  <c r="L165" i="48"/>
  <c r="K165" i="48"/>
  <c r="G165" i="48"/>
  <c r="N164" i="48"/>
  <c r="M164" i="48"/>
  <c r="L164" i="48"/>
  <c r="O164" i="48" s="1"/>
  <c r="K164" i="48"/>
  <c r="G164" i="48"/>
  <c r="N163" i="48"/>
  <c r="M163" i="48"/>
  <c r="L163" i="48"/>
  <c r="K163" i="48"/>
  <c r="G163" i="48"/>
  <c r="N162" i="48"/>
  <c r="M162" i="48"/>
  <c r="L162" i="48"/>
  <c r="K162" i="48"/>
  <c r="G162" i="48"/>
  <c r="N161" i="48"/>
  <c r="M161" i="48"/>
  <c r="L161" i="48"/>
  <c r="K161" i="48"/>
  <c r="G161" i="48"/>
  <c r="N160" i="48"/>
  <c r="M160" i="48"/>
  <c r="L160" i="48"/>
  <c r="K160" i="48"/>
  <c r="K167" i="48" s="1"/>
  <c r="G160" i="48"/>
  <c r="J151" i="48"/>
  <c r="I151" i="48"/>
  <c r="H151" i="48"/>
  <c r="F151" i="48"/>
  <c r="E151" i="48"/>
  <c r="D151" i="48"/>
  <c r="N150" i="48"/>
  <c r="M150" i="48"/>
  <c r="L150" i="48"/>
  <c r="O150" i="48" s="1"/>
  <c r="K150" i="48"/>
  <c r="G150" i="48"/>
  <c r="N149" i="48"/>
  <c r="M149" i="48"/>
  <c r="L149" i="48"/>
  <c r="K149" i="48"/>
  <c r="G149" i="48"/>
  <c r="N148" i="48"/>
  <c r="M148" i="48"/>
  <c r="L148" i="48"/>
  <c r="K148" i="48"/>
  <c r="G148" i="48"/>
  <c r="N147" i="48"/>
  <c r="M147" i="48"/>
  <c r="L147" i="48"/>
  <c r="K147" i="48"/>
  <c r="G147" i="48"/>
  <c r="N146" i="48"/>
  <c r="M146" i="48"/>
  <c r="L146" i="48"/>
  <c r="K146" i="48"/>
  <c r="G146" i="48"/>
  <c r="N145" i="48"/>
  <c r="M145" i="48"/>
  <c r="O145" i="48" s="1"/>
  <c r="L145" i="48"/>
  <c r="K145" i="48"/>
  <c r="G145" i="48"/>
  <c r="N144" i="48"/>
  <c r="M144" i="48"/>
  <c r="L144" i="48"/>
  <c r="K144" i="48"/>
  <c r="G144" i="48"/>
  <c r="K199" i="48" l="1"/>
  <c r="O192" i="48"/>
  <c r="O195" i="48"/>
  <c r="M199" i="48"/>
  <c r="O197" i="48"/>
  <c r="N199" i="48"/>
  <c r="O194" i="48"/>
  <c r="O199" i="48" s="1"/>
  <c r="G199" i="48"/>
  <c r="O198" i="48"/>
  <c r="O176" i="48"/>
  <c r="O178" i="48"/>
  <c r="K183" i="48"/>
  <c r="K184" i="48" s="1"/>
  <c r="O179" i="48"/>
  <c r="M183" i="48"/>
  <c r="O177" i="48"/>
  <c r="O181" i="48"/>
  <c r="O180" i="48"/>
  <c r="O183" i="48" s="1"/>
  <c r="L183" i="48"/>
  <c r="G183" i="48"/>
  <c r="O182" i="48"/>
  <c r="O163" i="48"/>
  <c r="M167" i="48"/>
  <c r="N167" i="48"/>
  <c r="O160" i="48"/>
  <c r="O162" i="48"/>
  <c r="G167" i="48"/>
  <c r="G184" i="48" s="1"/>
  <c r="L167" i="48"/>
  <c r="O161" i="48"/>
  <c r="O144" i="48"/>
  <c r="O147" i="48"/>
  <c r="M151" i="48"/>
  <c r="N151" i="48"/>
  <c r="O149" i="48"/>
  <c r="K151" i="48"/>
  <c r="O146" i="48"/>
  <c r="O148" i="48"/>
  <c r="G151" i="48"/>
  <c r="L151" i="48"/>
  <c r="L199" i="48"/>
  <c r="N183" i="48"/>
  <c r="O167" i="48" l="1"/>
  <c r="O184" i="48" s="1"/>
  <c r="O151" i="48"/>
  <c r="O152" i="48" s="1"/>
  <c r="G152" i="48" l="1"/>
  <c r="K152" i="48"/>
  <c r="P120" i="21" l="1"/>
  <c r="P125" i="21"/>
  <c r="P132" i="21"/>
  <c r="P134" i="21"/>
  <c r="P139" i="21"/>
  <c r="P140" i="21"/>
  <c r="P146" i="21"/>
  <c r="P147" i="21"/>
  <c r="P148" i="21"/>
  <c r="P149" i="21"/>
  <c r="P151" i="21"/>
  <c r="P114" i="21"/>
  <c r="H115" i="21"/>
  <c r="H116" i="21"/>
  <c r="H117" i="21"/>
  <c r="H118" i="21"/>
  <c r="H119" i="21"/>
  <c r="H120" i="21"/>
  <c r="H121" i="21"/>
  <c r="H122" i="21"/>
  <c r="H123" i="21"/>
  <c r="H124" i="21"/>
  <c r="H125" i="21"/>
  <c r="H126" i="21"/>
  <c r="H127" i="21"/>
  <c r="H128" i="21"/>
  <c r="H129" i="21"/>
  <c r="H130" i="21"/>
  <c r="H131" i="21"/>
  <c r="H132" i="21"/>
  <c r="H133" i="21"/>
  <c r="H134" i="21"/>
  <c r="H135" i="21"/>
  <c r="H136" i="21"/>
  <c r="H137" i="21"/>
  <c r="H138" i="21"/>
  <c r="H139" i="21"/>
  <c r="H140" i="21"/>
  <c r="H141" i="21"/>
  <c r="H142" i="21"/>
  <c r="H143" i="21"/>
  <c r="H144" i="21"/>
  <c r="H145" i="21"/>
  <c r="H146" i="21"/>
  <c r="H147" i="21"/>
  <c r="H148" i="21"/>
  <c r="H149" i="21"/>
  <c r="H150" i="21"/>
  <c r="H151" i="21"/>
  <c r="H152" i="21"/>
  <c r="H153" i="21"/>
  <c r="H154" i="21"/>
  <c r="H155" i="21"/>
  <c r="H156" i="21"/>
  <c r="H157" i="21"/>
  <c r="H158" i="21"/>
  <c r="H159" i="21"/>
  <c r="H160" i="21"/>
  <c r="H161" i="21"/>
  <c r="H162" i="21"/>
  <c r="H114" i="21"/>
  <c r="F13" i="35" l="1"/>
  <c r="F14" i="35"/>
  <c r="K113" i="3" l="1"/>
  <c r="K114" i="3"/>
  <c r="K115" i="3"/>
  <c r="K116" i="3"/>
  <c r="K117" i="3"/>
  <c r="K118" i="3"/>
  <c r="K119" i="3"/>
  <c r="K120" i="3"/>
  <c r="K121" i="3"/>
  <c r="K122" i="3"/>
  <c r="K123" i="3"/>
  <c r="K124" i="3"/>
  <c r="K125" i="3"/>
  <c r="K126" i="3"/>
  <c r="K127" i="3"/>
  <c r="K128" i="3"/>
  <c r="K129" i="3"/>
  <c r="K130" i="3"/>
  <c r="K131" i="3"/>
  <c r="K132" i="3"/>
  <c r="K133" i="3"/>
  <c r="K134" i="3"/>
  <c r="K135" i="3"/>
  <c r="K136" i="3"/>
  <c r="K137" i="3"/>
  <c r="K138" i="3"/>
  <c r="K139" i="3"/>
  <c r="K140" i="3"/>
  <c r="K141" i="3"/>
  <c r="K142" i="3"/>
  <c r="K143" i="3"/>
  <c r="K144" i="3"/>
  <c r="K145" i="3"/>
  <c r="K146" i="3"/>
  <c r="K147" i="3"/>
  <c r="K148" i="3"/>
  <c r="K149" i="3"/>
  <c r="K150" i="3"/>
  <c r="K151" i="3"/>
  <c r="K152" i="3"/>
  <c r="K153" i="3"/>
  <c r="K154" i="3"/>
  <c r="K155" i="3"/>
  <c r="K156" i="3"/>
  <c r="K157" i="3"/>
  <c r="K158" i="3"/>
  <c r="K159" i="3"/>
  <c r="K160" i="3"/>
  <c r="K161" i="3"/>
  <c r="K162" i="3"/>
  <c r="K163" i="3"/>
  <c r="K164" i="3"/>
  <c r="K165" i="3"/>
  <c r="K166" i="3"/>
  <c r="K167" i="3"/>
  <c r="K168" i="3"/>
  <c r="K169" i="3"/>
  <c r="K170" i="3"/>
  <c r="K171" i="3"/>
  <c r="K172" i="3"/>
  <c r="P50" i="21" l="1"/>
  <c r="P45" i="21"/>
  <c r="M112" i="21"/>
  <c r="P112" i="21"/>
  <c r="J135" i="48" l="1"/>
  <c r="I135" i="48"/>
  <c r="H135" i="48"/>
  <c r="F135" i="48"/>
  <c r="E135" i="48"/>
  <c r="D135" i="48"/>
  <c r="N134" i="48"/>
  <c r="M134" i="48"/>
  <c r="L134" i="48"/>
  <c r="K134" i="48"/>
  <c r="G134" i="48"/>
  <c r="N133" i="48"/>
  <c r="M133" i="48"/>
  <c r="L133" i="48"/>
  <c r="K133" i="48"/>
  <c r="G133" i="48"/>
  <c r="N132" i="48"/>
  <c r="M132" i="48"/>
  <c r="L132" i="48"/>
  <c r="K132" i="48"/>
  <c r="G132" i="48"/>
  <c r="N131" i="48"/>
  <c r="M131" i="48"/>
  <c r="L131" i="48"/>
  <c r="K131" i="48"/>
  <c r="G131" i="48"/>
  <c r="N130" i="48"/>
  <c r="M130" i="48"/>
  <c r="L130" i="48"/>
  <c r="K130" i="48"/>
  <c r="G130" i="48"/>
  <c r="N129" i="48"/>
  <c r="M129" i="48"/>
  <c r="L129" i="48"/>
  <c r="K129" i="48"/>
  <c r="G129" i="48"/>
  <c r="N128" i="48"/>
  <c r="M128" i="48"/>
  <c r="L128" i="48"/>
  <c r="K128" i="48"/>
  <c r="G128" i="48"/>
  <c r="J119" i="48"/>
  <c r="I119" i="48"/>
  <c r="H119" i="48"/>
  <c r="F119" i="48"/>
  <c r="E119" i="48"/>
  <c r="D119" i="48"/>
  <c r="N118" i="48"/>
  <c r="M118" i="48"/>
  <c r="L118" i="48"/>
  <c r="K118" i="48"/>
  <c r="G118" i="48"/>
  <c r="N117" i="48"/>
  <c r="M117" i="48"/>
  <c r="L117" i="48"/>
  <c r="K117" i="48"/>
  <c r="G117" i="48"/>
  <c r="N116" i="48"/>
  <c r="M116" i="48"/>
  <c r="L116" i="48"/>
  <c r="K116" i="48"/>
  <c r="G116" i="48"/>
  <c r="N115" i="48"/>
  <c r="M115" i="48"/>
  <c r="L115" i="48"/>
  <c r="K115" i="48"/>
  <c r="G115" i="48"/>
  <c r="N114" i="48"/>
  <c r="M114" i="48"/>
  <c r="L114" i="48"/>
  <c r="K114" i="48"/>
  <c r="G114" i="48"/>
  <c r="N113" i="48"/>
  <c r="M113" i="48"/>
  <c r="L113" i="48"/>
  <c r="K113" i="48"/>
  <c r="G113" i="48"/>
  <c r="N112" i="48"/>
  <c r="M112" i="48"/>
  <c r="L112" i="48"/>
  <c r="K112" i="48"/>
  <c r="G112" i="48"/>
  <c r="J103" i="48"/>
  <c r="I103" i="48"/>
  <c r="H103" i="48"/>
  <c r="F103" i="48"/>
  <c r="E103" i="48"/>
  <c r="D103" i="48"/>
  <c r="N102" i="48"/>
  <c r="M102" i="48"/>
  <c r="L102" i="48"/>
  <c r="K102" i="48"/>
  <c r="G102" i="48"/>
  <c r="N101" i="48"/>
  <c r="M101" i="48"/>
  <c r="L101" i="48"/>
  <c r="K101" i="48"/>
  <c r="G101" i="48"/>
  <c r="N100" i="48"/>
  <c r="M100" i="48"/>
  <c r="L100" i="48"/>
  <c r="K100" i="48"/>
  <c r="G100" i="48"/>
  <c r="N99" i="48"/>
  <c r="M99" i="48"/>
  <c r="L99" i="48"/>
  <c r="K99" i="48"/>
  <c r="G99" i="48"/>
  <c r="N98" i="48"/>
  <c r="M98" i="48"/>
  <c r="L98" i="48"/>
  <c r="K98" i="48"/>
  <c r="G98" i="48"/>
  <c r="N97" i="48"/>
  <c r="M97" i="48"/>
  <c r="L97" i="48"/>
  <c r="K97" i="48"/>
  <c r="G97" i="48"/>
  <c r="N96" i="48"/>
  <c r="M96" i="48"/>
  <c r="L96" i="48"/>
  <c r="K96" i="48"/>
  <c r="G96" i="48"/>
  <c r="J87" i="48"/>
  <c r="I87" i="48"/>
  <c r="H87" i="48"/>
  <c r="F87" i="48"/>
  <c r="E87" i="48"/>
  <c r="D87" i="48"/>
  <c r="N86" i="48"/>
  <c r="M86" i="48"/>
  <c r="L86" i="48"/>
  <c r="K86" i="48"/>
  <c r="G86" i="48"/>
  <c r="N85" i="48"/>
  <c r="M85" i="48"/>
  <c r="L85" i="48"/>
  <c r="K85" i="48"/>
  <c r="G85" i="48"/>
  <c r="N84" i="48"/>
  <c r="M84" i="48"/>
  <c r="L84" i="48"/>
  <c r="K84" i="48"/>
  <c r="G84" i="48"/>
  <c r="N83" i="48"/>
  <c r="M83" i="48"/>
  <c r="L83" i="48"/>
  <c r="K83" i="48"/>
  <c r="G83" i="48"/>
  <c r="N82" i="48"/>
  <c r="M82" i="48"/>
  <c r="L82" i="48"/>
  <c r="K82" i="48"/>
  <c r="G82" i="48"/>
  <c r="N81" i="48"/>
  <c r="M81" i="48"/>
  <c r="L81" i="48"/>
  <c r="K81" i="48"/>
  <c r="G81" i="48"/>
  <c r="N80" i="48"/>
  <c r="M80" i="48"/>
  <c r="L80" i="48"/>
  <c r="K80" i="48"/>
  <c r="G80" i="48"/>
  <c r="O40" i="48"/>
  <c r="L65" i="48"/>
  <c r="M65" i="48"/>
  <c r="N65" i="48"/>
  <c r="L66" i="48"/>
  <c r="M66" i="48"/>
  <c r="N66" i="48"/>
  <c r="L67" i="48"/>
  <c r="M67" i="48"/>
  <c r="N67" i="48"/>
  <c r="L68" i="48"/>
  <c r="M68" i="48"/>
  <c r="N68" i="48"/>
  <c r="L69" i="48"/>
  <c r="M69" i="48"/>
  <c r="N69" i="48"/>
  <c r="L70" i="48"/>
  <c r="M70" i="48"/>
  <c r="N70" i="48"/>
  <c r="M64" i="48"/>
  <c r="N64" i="48"/>
  <c r="L64" i="48"/>
  <c r="L49" i="48"/>
  <c r="M49" i="48"/>
  <c r="N49" i="48"/>
  <c r="L50" i="48"/>
  <c r="M50" i="48"/>
  <c r="N50" i="48"/>
  <c r="L51" i="48"/>
  <c r="M51" i="48"/>
  <c r="N51" i="48"/>
  <c r="L52" i="48"/>
  <c r="M52" i="48"/>
  <c r="N52" i="48"/>
  <c r="L53" i="48"/>
  <c r="M53" i="48"/>
  <c r="N53" i="48"/>
  <c r="L54" i="48"/>
  <c r="M54" i="48"/>
  <c r="N54" i="48"/>
  <c r="M48" i="48"/>
  <c r="N48" i="48"/>
  <c r="L48" i="48"/>
  <c r="L36" i="48"/>
  <c r="L35" i="48"/>
  <c r="L33" i="48"/>
  <c r="M33" i="48"/>
  <c r="N33" i="48"/>
  <c r="L34" i="48"/>
  <c r="M34" i="48"/>
  <c r="N34" i="48"/>
  <c r="M35" i="48"/>
  <c r="N35" i="48"/>
  <c r="M36" i="48"/>
  <c r="N36" i="48"/>
  <c r="L37" i="48"/>
  <c r="M37" i="48"/>
  <c r="N37" i="48"/>
  <c r="L38" i="48"/>
  <c r="M38" i="48"/>
  <c r="N38" i="48"/>
  <c r="M32" i="48"/>
  <c r="N32" i="48"/>
  <c r="L32" i="48"/>
  <c r="M17" i="48"/>
  <c r="N17" i="48"/>
  <c r="M18" i="48"/>
  <c r="N18" i="48"/>
  <c r="M19" i="48"/>
  <c r="N19" i="48"/>
  <c r="M20" i="48"/>
  <c r="N20" i="48"/>
  <c r="M21" i="48"/>
  <c r="N21" i="48"/>
  <c r="M22" i="48"/>
  <c r="N22" i="48"/>
  <c r="L19" i="48"/>
  <c r="L18" i="48"/>
  <c r="L17" i="48"/>
  <c r="L20" i="48"/>
  <c r="L21" i="48"/>
  <c r="L22" i="48"/>
  <c r="N16" i="48"/>
  <c r="M16" i="48"/>
  <c r="L16" i="48"/>
  <c r="O86" i="48" l="1"/>
  <c r="O102" i="48"/>
  <c r="O131" i="48"/>
  <c r="O116" i="48"/>
  <c r="O115" i="48"/>
  <c r="O99" i="48"/>
  <c r="O84" i="48"/>
  <c r="O113" i="48"/>
  <c r="O96" i="48"/>
  <c r="O117" i="48"/>
  <c r="L135" i="48"/>
  <c r="O97" i="48"/>
  <c r="O114" i="48"/>
  <c r="M135" i="48"/>
  <c r="O83" i="48"/>
  <c r="O130" i="48"/>
  <c r="M87" i="48"/>
  <c r="O85" i="48"/>
  <c r="N87" i="48"/>
  <c r="O82" i="48"/>
  <c r="O101" i="48"/>
  <c r="O98" i="48"/>
  <c r="O112" i="48"/>
  <c r="O134" i="48"/>
  <c r="L103" i="48"/>
  <c r="G119" i="48"/>
  <c r="O128" i="48"/>
  <c r="O81" i="48"/>
  <c r="M103" i="48"/>
  <c r="K119" i="48"/>
  <c r="O133" i="48"/>
  <c r="N135" i="48"/>
  <c r="G87" i="48"/>
  <c r="O118" i="48"/>
  <c r="G103" i="48"/>
  <c r="K87" i="48"/>
  <c r="M119" i="48"/>
  <c r="G135" i="48"/>
  <c r="O132" i="48"/>
  <c r="O100" i="48"/>
  <c r="K103" i="48"/>
  <c r="O80" i="48"/>
  <c r="N119" i="48"/>
  <c r="K135" i="48"/>
  <c r="O129" i="48"/>
  <c r="L87" i="48"/>
  <c r="L119" i="48"/>
  <c r="N103" i="48"/>
  <c r="N71" i="48"/>
  <c r="M71" i="48"/>
  <c r="L71" i="48"/>
  <c r="J71" i="48"/>
  <c r="I71" i="48"/>
  <c r="H71" i="48"/>
  <c r="F71" i="48"/>
  <c r="E71" i="48"/>
  <c r="D71" i="48"/>
  <c r="O70" i="48"/>
  <c r="K70" i="48"/>
  <c r="G70" i="48"/>
  <c r="O69" i="48"/>
  <c r="K69" i="48"/>
  <c r="G69" i="48"/>
  <c r="O68" i="48"/>
  <c r="K68" i="48"/>
  <c r="G68" i="48"/>
  <c r="O67" i="48"/>
  <c r="K67" i="48"/>
  <c r="G67" i="48"/>
  <c r="O66" i="48"/>
  <c r="K66" i="48"/>
  <c r="G66" i="48"/>
  <c r="O65" i="48"/>
  <c r="K65" i="48"/>
  <c r="G65" i="48"/>
  <c r="O64" i="48"/>
  <c r="K64" i="48"/>
  <c r="G64" i="48"/>
  <c r="E55" i="48"/>
  <c r="F55" i="48"/>
  <c r="H55" i="48"/>
  <c r="I55" i="48"/>
  <c r="J55" i="48"/>
  <c r="L55" i="48"/>
  <c r="M55" i="48"/>
  <c r="N55" i="48"/>
  <c r="D55" i="48"/>
  <c r="O49" i="48"/>
  <c r="O50" i="48"/>
  <c r="O51" i="48"/>
  <c r="O52" i="48"/>
  <c r="O53" i="48"/>
  <c r="O54" i="48"/>
  <c r="O48" i="48"/>
  <c r="K49" i="48"/>
  <c r="K50" i="48"/>
  <c r="K51" i="48"/>
  <c r="K52" i="48"/>
  <c r="K53" i="48"/>
  <c r="K54" i="48"/>
  <c r="K48" i="48"/>
  <c r="G49" i="48"/>
  <c r="G50" i="48"/>
  <c r="G51" i="48"/>
  <c r="G52" i="48"/>
  <c r="G53" i="48"/>
  <c r="G54" i="48"/>
  <c r="G48" i="48"/>
  <c r="O33" i="48"/>
  <c r="O34" i="48"/>
  <c r="O35" i="48"/>
  <c r="O36" i="48"/>
  <c r="O37" i="48"/>
  <c r="O38" i="48"/>
  <c r="O32" i="48"/>
  <c r="K33" i="48"/>
  <c r="K34" i="48"/>
  <c r="K35" i="48"/>
  <c r="K36" i="48"/>
  <c r="K37" i="48"/>
  <c r="K38" i="48"/>
  <c r="K32" i="48"/>
  <c r="G33" i="48"/>
  <c r="G34" i="48"/>
  <c r="G35" i="48"/>
  <c r="G36" i="48"/>
  <c r="G37" i="48"/>
  <c r="G38" i="48"/>
  <c r="G32" i="48"/>
  <c r="O17" i="48"/>
  <c r="O18" i="48"/>
  <c r="O19" i="48"/>
  <c r="O20" i="48"/>
  <c r="O21" i="48"/>
  <c r="O22" i="48"/>
  <c r="O16" i="48"/>
  <c r="K17" i="48"/>
  <c r="K18" i="48"/>
  <c r="K19" i="48"/>
  <c r="K20" i="48"/>
  <c r="K21" i="48"/>
  <c r="K22" i="48"/>
  <c r="K16" i="48"/>
  <c r="G17" i="48"/>
  <c r="G18" i="48"/>
  <c r="G19" i="48"/>
  <c r="G20" i="48"/>
  <c r="G21" i="48"/>
  <c r="G22" i="48"/>
  <c r="G16" i="48"/>
  <c r="E39" i="48"/>
  <c r="F39" i="48"/>
  <c r="H39" i="48"/>
  <c r="I39" i="48"/>
  <c r="J39" i="48"/>
  <c r="L39" i="48"/>
  <c r="M39" i="48"/>
  <c r="N39" i="48"/>
  <c r="D39" i="48"/>
  <c r="H23" i="48"/>
  <c r="I23" i="48"/>
  <c r="J23" i="48"/>
  <c r="L23" i="48"/>
  <c r="M23" i="48"/>
  <c r="N23" i="48"/>
  <c r="E23" i="48"/>
  <c r="F23" i="48"/>
  <c r="D23" i="48"/>
  <c r="G120" i="48" l="1"/>
  <c r="O103" i="48"/>
  <c r="O135" i="48"/>
  <c r="O119" i="48"/>
  <c r="O120" i="48" s="1"/>
  <c r="K120" i="48"/>
  <c r="O87" i="48"/>
  <c r="O88" i="48" s="1"/>
  <c r="G39" i="48"/>
  <c r="G23" i="48"/>
  <c r="G55" i="48"/>
  <c r="K55" i="48"/>
  <c r="O55" i="48"/>
  <c r="O39" i="48"/>
  <c r="G71" i="48"/>
  <c r="O71" i="48"/>
  <c r="K71" i="48"/>
  <c r="K39" i="48"/>
  <c r="O23" i="48"/>
  <c r="O24" i="48" s="1"/>
  <c r="K23" i="48"/>
  <c r="G88" i="48" l="1"/>
  <c r="K88" i="48"/>
  <c r="K56" i="48"/>
  <c r="G56" i="48"/>
  <c r="O56" i="48"/>
  <c r="K24" i="48"/>
  <c r="G24" i="48"/>
  <c r="F61" i="3" l="1"/>
  <c r="G61" i="3"/>
  <c r="H61" i="3"/>
  <c r="I61" i="3"/>
  <c r="J61" i="3"/>
  <c r="K56" i="3"/>
  <c r="K57" i="3"/>
  <c r="K58" i="3"/>
  <c r="K59" i="3"/>
  <c r="K60" i="3"/>
  <c r="K54" i="3"/>
  <c r="K55" i="3"/>
  <c r="K39" i="3"/>
  <c r="K40" i="3"/>
  <c r="K41" i="3"/>
  <c r="K42" i="3"/>
  <c r="K21" i="3"/>
  <c r="K22" i="3"/>
  <c r="K23" i="3"/>
  <c r="K24" i="3"/>
  <c r="K25" i="3"/>
  <c r="K26" i="3"/>
  <c r="K14" i="3"/>
  <c r="K15" i="3"/>
  <c r="K16" i="3"/>
  <c r="K17" i="3"/>
  <c r="K18" i="3"/>
  <c r="K19" i="3"/>
  <c r="K20" i="3"/>
  <c r="K49" i="3"/>
  <c r="K50" i="3"/>
  <c r="K51" i="3"/>
  <c r="K52" i="3"/>
  <c r="K53" i="3"/>
  <c r="J13" i="35" l="1"/>
  <c r="J14" i="35"/>
  <c r="E24" i="19" l="1"/>
  <c r="E21" i="19"/>
  <c r="E18" i="19"/>
  <c r="E15" i="19"/>
  <c r="E18" i="1"/>
  <c r="E25" i="1"/>
  <c r="E43" i="1"/>
  <c r="E37" i="1"/>
  <c r="K412" i="3"/>
  <c r="K413" i="3"/>
  <c r="K414" i="3"/>
  <c r="K415" i="3"/>
  <c r="K416" i="3"/>
  <c r="K417" i="3"/>
  <c r="K418" i="3"/>
  <c r="K354" i="3"/>
  <c r="K355" i="3"/>
  <c r="K356" i="3"/>
  <c r="K357" i="3"/>
  <c r="K351" i="3"/>
  <c r="K352" i="3"/>
  <c r="K353" i="3"/>
  <c r="K316" i="3"/>
  <c r="K317" i="3"/>
  <c r="K318" i="3"/>
  <c r="K319" i="3"/>
  <c r="K320" i="3"/>
  <c r="K321" i="3"/>
  <c r="K322" i="3"/>
  <c r="K323" i="3"/>
  <c r="K324" i="3"/>
  <c r="K325" i="3"/>
  <c r="K326" i="3"/>
  <c r="K327" i="3"/>
  <c r="K328" i="3"/>
  <c r="K329" i="3"/>
  <c r="K330" i="3"/>
  <c r="K331" i="3"/>
  <c r="K332" i="3"/>
  <c r="K333" i="3"/>
  <c r="K334" i="3"/>
  <c r="K335" i="3"/>
  <c r="K336" i="3"/>
  <c r="K337" i="3"/>
  <c r="K338" i="3"/>
  <c r="K339" i="3"/>
  <c r="K340" i="3"/>
  <c r="K341" i="3"/>
  <c r="K342" i="3"/>
  <c r="K343" i="3"/>
  <c r="K344" i="3"/>
  <c r="K345" i="3"/>
  <c r="K346" i="3"/>
  <c r="K347" i="3"/>
  <c r="K348" i="3"/>
  <c r="K349" i="3"/>
  <c r="K350" i="3"/>
  <c r="K358" i="3"/>
  <c r="K359" i="3"/>
  <c r="K360" i="3"/>
  <c r="K361" i="3"/>
  <c r="K362" i="3"/>
  <c r="K363" i="3"/>
  <c r="K364" i="3"/>
  <c r="K365" i="3"/>
  <c r="K366" i="3"/>
  <c r="K367" i="3"/>
  <c r="K368" i="3"/>
  <c r="K369" i="3"/>
  <c r="K370" i="3"/>
  <c r="K371" i="3"/>
  <c r="K372" i="3"/>
  <c r="K373" i="3"/>
  <c r="K374" i="3"/>
  <c r="K375" i="3"/>
  <c r="K376" i="3"/>
  <c r="K377" i="3"/>
  <c r="K378" i="3"/>
  <c r="K379" i="3"/>
  <c r="K380" i="3"/>
  <c r="K381" i="3"/>
  <c r="K382" i="3"/>
  <c r="K383" i="3"/>
  <c r="K384" i="3"/>
  <c r="K385" i="3"/>
  <c r="K386" i="3"/>
  <c r="K387" i="3"/>
  <c r="K388" i="3"/>
  <c r="K389" i="3"/>
  <c r="K390" i="3"/>
  <c r="K391" i="3"/>
  <c r="K392" i="3"/>
  <c r="K393" i="3"/>
  <c r="K394" i="3"/>
  <c r="K395" i="3"/>
  <c r="K396" i="3"/>
  <c r="K397" i="3"/>
  <c r="K398" i="3"/>
  <c r="K399" i="3"/>
  <c r="K400" i="3"/>
  <c r="K401" i="3"/>
  <c r="K402" i="3"/>
  <c r="K403" i="3"/>
  <c r="K404" i="3"/>
  <c r="K405" i="3"/>
  <c r="K406" i="3"/>
  <c r="K407" i="3"/>
  <c r="K408" i="3"/>
  <c r="K409" i="3"/>
  <c r="K410" i="3"/>
  <c r="K411" i="3"/>
  <c r="K419" i="3"/>
  <c r="K420" i="3"/>
  <c r="K421" i="3"/>
  <c r="K422" i="3"/>
  <c r="K423" i="3"/>
  <c r="K424" i="3"/>
  <c r="K425" i="3"/>
  <c r="K426" i="3"/>
  <c r="K427" i="3"/>
  <c r="K428" i="3"/>
  <c r="K429" i="3"/>
  <c r="K430" i="3"/>
  <c r="K431" i="3"/>
  <c r="K432" i="3"/>
  <c r="K433" i="3"/>
  <c r="K434" i="3"/>
  <c r="K435" i="3"/>
  <c r="K436" i="3"/>
  <c r="K437" i="3"/>
  <c r="K438" i="3"/>
  <c r="K439" i="3"/>
  <c r="K440" i="3"/>
  <c r="K441" i="3"/>
  <c r="K442" i="3"/>
  <c r="K443" i="3"/>
  <c r="K444" i="3"/>
  <c r="K445" i="3"/>
  <c r="K446" i="3"/>
  <c r="K447" i="3"/>
  <c r="K448" i="3"/>
  <c r="K449" i="3"/>
  <c r="K450" i="3"/>
  <c r="K451" i="3"/>
  <c r="K452" i="3"/>
  <c r="K453" i="3"/>
  <c r="K454" i="3"/>
  <c r="K455" i="3"/>
  <c r="K456" i="3"/>
  <c r="K457" i="3"/>
  <c r="K458" i="3"/>
  <c r="K459" i="3"/>
  <c r="K460" i="3"/>
  <c r="K461" i="3"/>
  <c r="K462" i="3"/>
  <c r="K463" i="3"/>
  <c r="K464" i="3"/>
  <c r="K465" i="3"/>
  <c r="K466" i="3"/>
  <c r="K467" i="3"/>
  <c r="K468" i="3"/>
  <c r="K469" i="3"/>
  <c r="K470" i="3"/>
  <c r="K471" i="3"/>
  <c r="K472" i="3"/>
  <c r="K473" i="3"/>
  <c r="K474" i="3"/>
  <c r="K475" i="3"/>
  <c r="K476" i="3"/>
  <c r="K477" i="3"/>
  <c r="K478" i="3"/>
  <c r="K479" i="3"/>
  <c r="K480" i="3"/>
  <c r="K481" i="3"/>
  <c r="K482" i="3"/>
  <c r="K483" i="3"/>
  <c r="K484" i="3"/>
  <c r="K485" i="3"/>
  <c r="K486" i="3"/>
  <c r="K487" i="3"/>
  <c r="K488" i="3"/>
  <c r="K489" i="3"/>
  <c r="K490" i="3"/>
  <c r="K491" i="3"/>
  <c r="K492" i="3"/>
  <c r="K493" i="3"/>
  <c r="K494" i="3"/>
  <c r="K495" i="3"/>
  <c r="K496" i="3"/>
  <c r="K497" i="3"/>
  <c r="K498" i="3"/>
  <c r="K499" i="3"/>
  <c r="K315" i="3"/>
  <c r="E44" i="1" l="1"/>
  <c r="J63" i="35"/>
  <c r="J62" i="35"/>
  <c r="F63" i="35"/>
  <c r="F62" i="35"/>
  <c r="O62" i="35"/>
  <c r="O63" i="35"/>
  <c r="P179" i="21" l="1"/>
  <c r="M179" i="21" l="1"/>
  <c r="G31" i="44"/>
  <c r="K244" i="3" l="1"/>
  <c r="K243" i="3"/>
  <c r="K237" i="3"/>
  <c r="K238" i="3"/>
  <c r="K239" i="3"/>
  <c r="K240" i="3"/>
  <c r="K241" i="3"/>
  <c r="K242" i="3"/>
  <c r="K245" i="3"/>
  <c r="K246" i="3"/>
  <c r="K188" i="3"/>
  <c r="K189" i="3"/>
  <c r="K190" i="3"/>
  <c r="K191" i="3"/>
  <c r="K178" i="3"/>
  <c r="K179" i="3"/>
  <c r="K180" i="3"/>
  <c r="K181" i="3"/>
  <c r="K182" i="3"/>
  <c r="K183" i="3"/>
  <c r="K184" i="3"/>
  <c r="K185" i="3"/>
  <c r="K186" i="3"/>
  <c r="K187" i="3"/>
  <c r="K192" i="3"/>
  <c r="K193" i="3"/>
  <c r="K194" i="3"/>
  <c r="K195" i="3"/>
  <c r="K196" i="3"/>
  <c r="K197" i="3"/>
  <c r="K198" i="3"/>
  <c r="K199" i="3"/>
  <c r="K200" i="3"/>
  <c r="K201" i="3"/>
  <c r="K202" i="3"/>
  <c r="K203" i="3"/>
  <c r="K204" i="3"/>
  <c r="K205" i="3"/>
  <c r="K206" i="3"/>
  <c r="K207" i="3"/>
  <c r="K208" i="3"/>
  <c r="K209" i="3"/>
  <c r="K210" i="3"/>
  <c r="K211" i="3"/>
  <c r="K212" i="3"/>
  <c r="K213" i="3"/>
  <c r="K214" i="3"/>
  <c r="K215" i="3"/>
  <c r="K216" i="3"/>
  <c r="K217" i="3"/>
  <c r="K218" i="3"/>
  <c r="K219" i="3"/>
  <c r="K220" i="3"/>
  <c r="K221" i="3"/>
  <c r="K222" i="3"/>
  <c r="K223" i="3"/>
  <c r="K224" i="3"/>
  <c r="K225" i="3"/>
  <c r="K226" i="3"/>
  <c r="K227" i="3"/>
  <c r="K228" i="3"/>
  <c r="K229" i="3"/>
  <c r="K230" i="3"/>
  <c r="K231" i="3"/>
  <c r="K232" i="3"/>
  <c r="K233" i="3"/>
  <c r="K234" i="3"/>
  <c r="K235" i="3"/>
  <c r="K236" i="3"/>
  <c r="K247" i="3"/>
  <c r="K248" i="3"/>
  <c r="K249" i="3"/>
  <c r="K250" i="3"/>
  <c r="K251" i="3"/>
  <c r="K252" i="3"/>
  <c r="K253" i="3"/>
  <c r="K254" i="3"/>
  <c r="K255" i="3"/>
  <c r="K256" i="3"/>
  <c r="K257" i="3"/>
  <c r="K258" i="3"/>
  <c r="K259" i="3"/>
  <c r="K260" i="3"/>
  <c r="K261" i="3"/>
  <c r="K262" i="3"/>
  <c r="K263" i="3"/>
  <c r="K264" i="3"/>
  <c r="K265" i="3"/>
  <c r="K267" i="3"/>
  <c r="K268" i="3"/>
  <c r="K269" i="3"/>
  <c r="K270" i="3"/>
  <c r="K271" i="3"/>
  <c r="K272" i="3"/>
  <c r="K273" i="3"/>
  <c r="K274" i="3"/>
  <c r="K275" i="3"/>
  <c r="G36" i="44" l="1"/>
  <c r="G18" i="44"/>
  <c r="G15" i="44"/>
  <c r="U13" i="35"/>
  <c r="S13" i="35"/>
  <c r="G37" i="44" l="1"/>
  <c r="K95" i="3"/>
  <c r="K96" i="3"/>
  <c r="K97" i="3"/>
  <c r="K98" i="3"/>
  <c r="K99" i="3"/>
  <c r="K100" i="3"/>
  <c r="K101" i="3"/>
  <c r="K102" i="3"/>
  <c r="K103" i="3"/>
  <c r="K104" i="3"/>
  <c r="K105" i="3"/>
  <c r="K106" i="3"/>
  <c r="K107" i="3"/>
  <c r="K108" i="3"/>
  <c r="K109" i="3"/>
  <c r="K110" i="3"/>
  <c r="K111" i="3"/>
  <c r="K112" i="3"/>
  <c r="E173" i="3"/>
  <c r="F173" i="3"/>
  <c r="G173" i="3"/>
  <c r="H173" i="3"/>
  <c r="I173" i="3"/>
  <c r="J173" i="3"/>
  <c r="K64" i="3"/>
  <c r="K65" i="3"/>
  <c r="K66" i="3"/>
  <c r="K67" i="3"/>
  <c r="K68" i="3"/>
  <c r="K69" i="3"/>
  <c r="K70" i="3"/>
  <c r="K71" i="3"/>
  <c r="K72" i="3"/>
  <c r="K73" i="3"/>
  <c r="K74" i="3"/>
  <c r="K75" i="3"/>
  <c r="K76" i="3"/>
  <c r="K77" i="3"/>
  <c r="K78" i="3"/>
  <c r="K79" i="3"/>
  <c r="K80" i="3"/>
  <c r="K81" i="3"/>
  <c r="K82" i="3"/>
  <c r="K83" i="3"/>
  <c r="K84" i="3"/>
  <c r="K85" i="3"/>
  <c r="K86" i="3"/>
  <c r="K87" i="3"/>
  <c r="K88" i="3"/>
  <c r="K89" i="3"/>
  <c r="K90" i="3"/>
  <c r="K91" i="3"/>
  <c r="K92" i="3"/>
  <c r="K93" i="3"/>
  <c r="K94" i="3"/>
  <c r="E293" i="3"/>
  <c r="F293" i="3"/>
  <c r="G293" i="3"/>
  <c r="H293" i="3"/>
  <c r="I293" i="3"/>
  <c r="J293" i="3"/>
  <c r="R228" i="21" l="1"/>
  <c r="R112" i="21"/>
  <c r="R38" i="21"/>
  <c r="R39" i="21" s="1"/>
  <c r="R113" i="21" l="1"/>
  <c r="R179" i="21" s="1"/>
  <c r="B20" i="35"/>
  <c r="K27" i="3" l="1"/>
  <c r="K28" i="3"/>
  <c r="K33" i="3" l="1"/>
  <c r="G21" i="19"/>
  <c r="G15" i="19"/>
  <c r="B105" i="35"/>
  <c r="B104" i="35"/>
  <c r="B98" i="35"/>
  <c r="B97" i="35"/>
  <c r="B91" i="35"/>
  <c r="B90" i="35"/>
  <c r="B84" i="35"/>
  <c r="B83" i="35"/>
  <c r="B77" i="35"/>
  <c r="B76" i="35"/>
  <c r="B70" i="35"/>
  <c r="B69" i="35"/>
  <c r="K13" i="3" l="1"/>
  <c r="E61" i="3"/>
  <c r="K29" i="3"/>
  <c r="K30" i="3"/>
  <c r="K31" i="3"/>
  <c r="K32" i="3"/>
  <c r="K34" i="3"/>
  <c r="K35" i="3"/>
  <c r="K36" i="3"/>
  <c r="K37" i="3"/>
  <c r="K38" i="3"/>
  <c r="K43" i="3"/>
  <c r="K44" i="3"/>
  <c r="K45" i="3"/>
  <c r="K46" i="3"/>
  <c r="K47" i="3"/>
  <c r="K48" i="3"/>
  <c r="F62" i="3"/>
  <c r="I62" i="3"/>
  <c r="J62" i="3"/>
  <c r="K63" i="3"/>
  <c r="K175" i="3"/>
  <c r="K176" i="3"/>
  <c r="K177" i="3"/>
  <c r="K295" i="3"/>
  <c r="K296" i="3"/>
  <c r="K297" i="3"/>
  <c r="K298" i="3"/>
  <c r="K299" i="3"/>
  <c r="K300" i="3"/>
  <c r="K301" i="3"/>
  <c r="K302" i="3"/>
  <c r="K303" i="3"/>
  <c r="K304" i="3"/>
  <c r="K305" i="3"/>
  <c r="K306" i="3"/>
  <c r="K307" i="3"/>
  <c r="K308" i="3"/>
  <c r="K309" i="3"/>
  <c r="K310" i="3"/>
  <c r="K311" i="3"/>
  <c r="K312" i="3"/>
  <c r="K313" i="3"/>
  <c r="K314" i="3"/>
  <c r="E500" i="3"/>
  <c r="F500" i="3"/>
  <c r="G500" i="3"/>
  <c r="H500" i="3"/>
  <c r="I500" i="3"/>
  <c r="J500" i="3"/>
  <c r="U69" i="35"/>
  <c r="S69" i="35"/>
  <c r="U62" i="35"/>
  <c r="S62" i="35"/>
  <c r="B62" i="35"/>
  <c r="J174" i="3" l="1"/>
  <c r="J294" i="3" s="1"/>
  <c r="J501" i="3" s="1"/>
  <c r="I174" i="3"/>
  <c r="I294" i="3" s="1"/>
  <c r="I501" i="3" s="1"/>
  <c r="F174" i="3"/>
  <c r="F294" i="3" s="1"/>
  <c r="F501" i="3" s="1"/>
  <c r="K500" i="3"/>
  <c r="J502" i="3"/>
  <c r="K293" i="3"/>
  <c r="K173" i="3"/>
  <c r="G502" i="3"/>
  <c r="E62" i="3"/>
  <c r="E502" i="3"/>
  <c r="K61" i="3"/>
  <c r="I502" i="3"/>
  <c r="G62" i="3"/>
  <c r="G174" i="3" s="1"/>
  <c r="F502" i="3"/>
  <c r="R180" i="21"/>
  <c r="E174" i="3" l="1"/>
  <c r="E294" i="3" s="1"/>
  <c r="E501" i="3" s="1"/>
  <c r="G294" i="3"/>
  <c r="G501" i="3" s="1"/>
  <c r="K502" i="3"/>
  <c r="H502" i="3"/>
  <c r="H62" i="3"/>
  <c r="H174" i="3" s="1"/>
  <c r="H294" i="3" l="1"/>
  <c r="H501" i="3" s="1"/>
  <c r="K62" i="3"/>
  <c r="K174" i="3" s="1"/>
  <c r="K294" i="3" s="1"/>
  <c r="K501" i="3" s="1"/>
  <c r="I13" i="45"/>
  <c r="M13" i="35"/>
  <c r="B13" i="35" l="1"/>
  <c r="B56" i="35" l="1"/>
  <c r="B55" i="35"/>
  <c r="B49" i="35"/>
  <c r="B48" i="35"/>
  <c r="B42" i="35"/>
  <c r="B41" i="35"/>
  <c r="B35" i="35" l="1"/>
  <c r="B34" i="35"/>
  <c r="B21" i="35"/>
  <c r="B14" i="35"/>
  <c r="B28" i="35"/>
  <c r="B27" i="35"/>
  <c r="M38" i="21" l="1"/>
  <c r="G24" i="38" l="1"/>
  <c r="F24" i="38"/>
  <c r="E24" i="38"/>
  <c r="G21" i="38"/>
  <c r="F21" i="38"/>
  <c r="E21" i="38"/>
  <c r="G18" i="38"/>
  <c r="F18" i="38"/>
  <c r="E18" i="38"/>
  <c r="G15" i="38"/>
  <c r="G16" i="38" s="1"/>
  <c r="F15" i="38"/>
  <c r="F16" i="38" s="1"/>
  <c r="E15" i="38"/>
  <c r="E16" i="38" s="1"/>
  <c r="J71" i="35"/>
  <c r="M14" i="35"/>
  <c r="R22" i="16"/>
  <c r="R18" i="16"/>
  <c r="R15" i="16"/>
  <c r="R11" i="16"/>
  <c r="R12" i="16" s="1"/>
  <c r="P22" i="16"/>
  <c r="P18" i="16"/>
  <c r="P15" i="16"/>
  <c r="P11" i="16"/>
  <c r="P12" i="16" s="1"/>
  <c r="M18" i="16"/>
  <c r="M15" i="16"/>
  <c r="M11" i="16"/>
  <c r="M12" i="16" s="1"/>
  <c r="P228" i="21"/>
  <c r="M228" i="21"/>
  <c r="P38" i="21"/>
  <c r="P39" i="21" s="1"/>
  <c r="P113" i="21" s="1"/>
  <c r="M39" i="21"/>
  <c r="M113" i="21" s="1"/>
  <c r="P16" i="16" l="1"/>
  <c r="P19" i="16" s="1"/>
  <c r="P23" i="16" s="1"/>
  <c r="P24" i="16" s="1"/>
  <c r="R16" i="16"/>
  <c r="R19" i="16" s="1"/>
  <c r="R23" i="16" s="1"/>
  <c r="R24" i="16" s="1"/>
  <c r="M16" i="16"/>
  <c r="M19" i="16" s="1"/>
  <c r="E26" i="38"/>
  <c r="F26" i="38"/>
  <c r="G26" i="38"/>
  <c r="F19" i="38"/>
  <c r="F22" i="38" s="1"/>
  <c r="F25" i="38" s="1"/>
  <c r="E19" i="38"/>
  <c r="E22" i="38" s="1"/>
  <c r="E25" i="38" s="1"/>
  <c r="G19" i="38"/>
  <c r="G22" i="38" s="1"/>
  <c r="G25" i="38" s="1"/>
  <c r="M180" i="21"/>
  <c r="G24" i="19" l="1"/>
  <c r="G18" i="19"/>
  <c r="G16" i="19"/>
  <c r="G19" i="19" l="1"/>
  <c r="U76" i="35" l="1"/>
  <c r="S76" i="35"/>
  <c r="S61" i="35" l="1"/>
  <c r="U61" i="35"/>
  <c r="F92" i="35" l="1"/>
  <c r="M22" i="16" l="1"/>
  <c r="M23" i="16" s="1"/>
  <c r="M24" i="16" s="1"/>
  <c r="M229" i="21" l="1"/>
  <c r="M230" i="21"/>
  <c r="O22" i="35" l="1"/>
  <c r="P20" i="35" s="1"/>
  <c r="M22" i="35"/>
  <c r="N21" i="35" s="1"/>
  <c r="N20" i="35" l="1"/>
  <c r="P21" i="35"/>
  <c r="O106" i="35" l="1"/>
  <c r="M106" i="35"/>
  <c r="J106" i="35"/>
  <c r="H106" i="35"/>
  <c r="F106" i="35"/>
  <c r="D106" i="35"/>
  <c r="O99" i="35"/>
  <c r="M99" i="35"/>
  <c r="J99" i="35"/>
  <c r="H99" i="35"/>
  <c r="F99" i="35"/>
  <c r="D99" i="35"/>
  <c r="O92" i="35"/>
  <c r="M92" i="35"/>
  <c r="J92" i="35"/>
  <c r="H92" i="35"/>
  <c r="D92" i="35"/>
  <c r="O85" i="35"/>
  <c r="M85" i="35"/>
  <c r="J85" i="35"/>
  <c r="H85" i="35"/>
  <c r="F85" i="35"/>
  <c r="D85" i="35"/>
  <c r="O78" i="35"/>
  <c r="M78" i="35"/>
  <c r="J78" i="35"/>
  <c r="H78" i="35"/>
  <c r="F78" i="35"/>
  <c r="D78" i="35"/>
  <c r="O71" i="35"/>
  <c r="M71" i="35"/>
  <c r="H71" i="35"/>
  <c r="F71" i="35"/>
  <c r="D71" i="35"/>
  <c r="N104" i="35" l="1"/>
  <c r="N105" i="35"/>
  <c r="K98" i="35"/>
  <c r="K97" i="35"/>
  <c r="K105" i="35"/>
  <c r="K104" i="35"/>
  <c r="G98" i="35"/>
  <c r="G97" i="35"/>
  <c r="G105" i="35"/>
  <c r="G104" i="35"/>
  <c r="K84" i="35"/>
  <c r="K83" i="35"/>
  <c r="K91" i="35"/>
  <c r="K90" i="35"/>
  <c r="G84" i="35"/>
  <c r="G83" i="35"/>
  <c r="G91" i="35"/>
  <c r="G90" i="35"/>
  <c r="G92" i="35" s="1"/>
  <c r="K70" i="35"/>
  <c r="K69" i="35"/>
  <c r="K71" i="35" s="1"/>
  <c r="K77" i="35"/>
  <c r="K76" i="35"/>
  <c r="G70" i="35"/>
  <c r="G69" i="35"/>
  <c r="G77" i="35"/>
  <c r="G76" i="35"/>
  <c r="P105" i="35"/>
  <c r="P104" i="35"/>
  <c r="P98" i="35"/>
  <c r="P97" i="35"/>
  <c r="P99" i="35" s="1"/>
  <c r="N98" i="35"/>
  <c r="N97" i="35"/>
  <c r="P90" i="35"/>
  <c r="P91" i="35"/>
  <c r="N90" i="35"/>
  <c r="N91" i="35"/>
  <c r="P84" i="35"/>
  <c r="P83" i="35"/>
  <c r="N83" i="35"/>
  <c r="N84" i="35"/>
  <c r="P76" i="35"/>
  <c r="P77" i="35"/>
  <c r="N77" i="35"/>
  <c r="N76" i="35"/>
  <c r="O64" i="35"/>
  <c r="P63" i="35" s="1"/>
  <c r="P70" i="35"/>
  <c r="P69" i="35"/>
  <c r="N70" i="35"/>
  <c r="N69" i="35"/>
  <c r="B92" i="35"/>
  <c r="D64" i="35"/>
  <c r="M64" i="35"/>
  <c r="N63" i="35" s="1"/>
  <c r="F64" i="35"/>
  <c r="G62" i="35" s="1"/>
  <c r="J64" i="35"/>
  <c r="K62" i="35" s="1"/>
  <c r="B71" i="35"/>
  <c r="C70" i="35" s="1"/>
  <c r="B106" i="35"/>
  <c r="C104" i="35" s="1"/>
  <c r="B63" i="35"/>
  <c r="H64" i="35"/>
  <c r="B85" i="35"/>
  <c r="B78" i="35"/>
  <c r="B99" i="35"/>
  <c r="C97" i="35" s="1"/>
  <c r="K99" i="35" l="1"/>
  <c r="P106" i="35"/>
  <c r="N85" i="35"/>
  <c r="G99" i="35"/>
  <c r="G71" i="35"/>
  <c r="N99" i="35"/>
  <c r="K92" i="35"/>
  <c r="N78" i="35"/>
  <c r="K85" i="35"/>
  <c r="C69" i="35"/>
  <c r="C71" i="35" s="1"/>
  <c r="G78" i="35"/>
  <c r="G85" i="35"/>
  <c r="G106" i="35"/>
  <c r="K78" i="35"/>
  <c r="K106" i="35"/>
  <c r="I97" i="35"/>
  <c r="I98" i="35"/>
  <c r="E98" i="35"/>
  <c r="E97" i="35"/>
  <c r="I105" i="35"/>
  <c r="E105" i="35"/>
  <c r="I104" i="35"/>
  <c r="E104" i="35"/>
  <c r="N106" i="35"/>
  <c r="C105" i="35"/>
  <c r="C106" i="35" s="1"/>
  <c r="C98" i="35"/>
  <c r="C99" i="35" s="1"/>
  <c r="I83" i="35"/>
  <c r="E83" i="35"/>
  <c r="I84" i="35"/>
  <c r="E84" i="35"/>
  <c r="C83" i="35"/>
  <c r="I90" i="35"/>
  <c r="E90" i="35"/>
  <c r="I91" i="35"/>
  <c r="E91" i="35"/>
  <c r="K63" i="35"/>
  <c r="K64" i="35" s="1"/>
  <c r="C84" i="35"/>
  <c r="C90" i="35"/>
  <c r="C91" i="35"/>
  <c r="I77" i="35"/>
  <c r="E77" i="35"/>
  <c r="I76" i="35"/>
  <c r="E76" i="35"/>
  <c r="P78" i="35"/>
  <c r="C76" i="35"/>
  <c r="N71" i="35"/>
  <c r="I70" i="35"/>
  <c r="E70" i="35"/>
  <c r="I69" i="35"/>
  <c r="E69" i="35"/>
  <c r="P71" i="35"/>
  <c r="G63" i="35"/>
  <c r="G64" i="35" s="1"/>
  <c r="C77" i="35"/>
  <c r="P92" i="35"/>
  <c r="N92" i="35"/>
  <c r="P85" i="35"/>
  <c r="N62" i="35"/>
  <c r="N64" i="35" s="1"/>
  <c r="P62" i="35"/>
  <c r="P64" i="35" s="1"/>
  <c r="B64" i="35"/>
  <c r="C85" i="35" l="1"/>
  <c r="I78" i="35"/>
  <c r="I85" i="35"/>
  <c r="I92" i="35"/>
  <c r="E85" i="35"/>
  <c r="I99" i="35"/>
  <c r="E106" i="35"/>
  <c r="E99" i="35"/>
  <c r="I106" i="35"/>
  <c r="C92" i="35"/>
  <c r="E92" i="35"/>
  <c r="E63" i="35"/>
  <c r="I63" i="35"/>
  <c r="I62" i="35"/>
  <c r="E62" i="35"/>
  <c r="C62" i="35"/>
  <c r="E71" i="35"/>
  <c r="C63" i="35"/>
  <c r="I71" i="35"/>
  <c r="C78" i="35"/>
  <c r="E78" i="35"/>
  <c r="I64" i="35" l="1"/>
  <c r="E64" i="35"/>
  <c r="C64" i="35"/>
  <c r="P230" i="21" l="1"/>
  <c r="P180" i="21"/>
  <c r="P229" i="21" s="1"/>
  <c r="G22" i="19" l="1"/>
  <c r="G25" i="19" l="1"/>
  <c r="G26" i="19" s="1"/>
  <c r="U27" i="35" l="1"/>
  <c r="U20" i="35"/>
  <c r="S27" i="35"/>
  <c r="S20" i="35"/>
  <c r="O14" i="35"/>
  <c r="O13" i="35"/>
  <c r="O57" i="35"/>
  <c r="M57" i="35"/>
  <c r="N56" i="35" s="1"/>
  <c r="O50" i="35"/>
  <c r="M50" i="35"/>
  <c r="O43" i="35"/>
  <c r="M43" i="35"/>
  <c r="M29" i="35"/>
  <c r="J57" i="35"/>
  <c r="H57" i="35"/>
  <c r="F57" i="35"/>
  <c r="D57" i="35"/>
  <c r="J50" i="35"/>
  <c r="H50" i="35"/>
  <c r="F50" i="35"/>
  <c r="D50" i="35"/>
  <c r="J43" i="35"/>
  <c r="H43" i="35"/>
  <c r="F43" i="35"/>
  <c r="D43" i="35"/>
  <c r="S12" i="35" l="1"/>
  <c r="U12" i="35"/>
  <c r="N41" i="35"/>
  <c r="N42" i="35"/>
  <c r="N55" i="35"/>
  <c r="P42" i="35"/>
  <c r="P41" i="35"/>
  <c r="P56" i="35"/>
  <c r="P55" i="35"/>
  <c r="N49" i="35"/>
  <c r="N48" i="35"/>
  <c r="P49" i="35"/>
  <c r="P48" i="35"/>
  <c r="N28" i="35"/>
  <c r="N27" i="35"/>
  <c r="M15" i="35"/>
  <c r="G56" i="35"/>
  <c r="G55" i="35"/>
  <c r="K56" i="35"/>
  <c r="K55" i="35"/>
  <c r="G49" i="35"/>
  <c r="G48" i="35"/>
  <c r="K49" i="35"/>
  <c r="K48" i="35"/>
  <c r="K42" i="35"/>
  <c r="K41" i="35"/>
  <c r="G42" i="35"/>
  <c r="G41" i="35"/>
  <c r="B57" i="35"/>
  <c r="C55" i="35" s="1"/>
  <c r="B43" i="35"/>
  <c r="B50" i="35"/>
  <c r="C49" i="35" l="1"/>
  <c r="E48" i="35"/>
  <c r="E49" i="35"/>
  <c r="N13" i="35"/>
  <c r="N14" i="35"/>
  <c r="C48" i="35"/>
  <c r="I55" i="35"/>
  <c r="E55" i="35"/>
  <c r="I56" i="35"/>
  <c r="E56" i="35"/>
  <c r="C56" i="35"/>
  <c r="I48" i="35"/>
  <c r="I49" i="35"/>
  <c r="E42" i="35"/>
  <c r="E41" i="35"/>
  <c r="I42" i="35"/>
  <c r="I41" i="35"/>
  <c r="C41" i="35"/>
  <c r="C42" i="35"/>
  <c r="D22" i="35" l="1"/>
  <c r="F22" i="35"/>
  <c r="G21" i="35" s="1"/>
  <c r="H22" i="35"/>
  <c r="J22" i="35"/>
  <c r="K21" i="35" s="1"/>
  <c r="D29" i="35"/>
  <c r="F29" i="35"/>
  <c r="H29" i="35"/>
  <c r="J29" i="35"/>
  <c r="K27" i="35" s="1"/>
  <c r="O29" i="35"/>
  <c r="D36" i="35"/>
  <c r="F36" i="35"/>
  <c r="H36" i="35"/>
  <c r="J36" i="35"/>
  <c r="M36" i="35"/>
  <c r="O36" i="35"/>
  <c r="N35" i="35" l="1"/>
  <c r="N34" i="35"/>
  <c r="P34" i="35"/>
  <c r="P35" i="35"/>
  <c r="P28" i="35"/>
  <c r="P27" i="35"/>
  <c r="G35" i="35"/>
  <c r="G34" i="35"/>
  <c r="G28" i="35"/>
  <c r="G27" i="35"/>
  <c r="O15" i="35"/>
  <c r="K35" i="35"/>
  <c r="B15" i="35"/>
  <c r="E13" i="35" s="1"/>
  <c r="K20" i="35"/>
  <c r="K22" i="35" s="1"/>
  <c r="K28" i="35"/>
  <c r="K29" i="35" s="1"/>
  <c r="K34" i="35"/>
  <c r="J15" i="35"/>
  <c r="K14" i="35" s="1"/>
  <c r="B22" i="35"/>
  <c r="C21" i="35" s="1"/>
  <c r="B29" i="35"/>
  <c r="I28" i="35" s="1"/>
  <c r="H15" i="35"/>
  <c r="B36" i="35"/>
  <c r="P22" i="35"/>
  <c r="G20" i="35"/>
  <c r="G22" i="35" s="1"/>
  <c r="N22" i="35"/>
  <c r="N29" i="35"/>
  <c r="D15" i="35"/>
  <c r="F15" i="35"/>
  <c r="G14" i="35" s="1"/>
  <c r="P29" i="35" l="1"/>
  <c r="G29" i="35"/>
  <c r="N36" i="35"/>
  <c r="P13" i="35"/>
  <c r="P14" i="35"/>
  <c r="P43" i="35"/>
  <c r="N57" i="35"/>
  <c r="G36" i="35"/>
  <c r="E27" i="35"/>
  <c r="I27" i="35"/>
  <c r="I29" i="35" s="1"/>
  <c r="P36" i="35"/>
  <c r="N50" i="35"/>
  <c r="I21" i="35"/>
  <c r="P50" i="35"/>
  <c r="P57" i="35"/>
  <c r="N43" i="35"/>
  <c r="N15" i="35"/>
  <c r="G50" i="35"/>
  <c r="G43" i="35"/>
  <c r="G57" i="35"/>
  <c r="K36" i="35"/>
  <c r="K50" i="35"/>
  <c r="K43" i="35"/>
  <c r="K57" i="35"/>
  <c r="E34" i="35"/>
  <c r="E57" i="35"/>
  <c r="I57" i="35"/>
  <c r="C27" i="35"/>
  <c r="C28" i="35"/>
  <c r="E20" i="35"/>
  <c r="E28" i="35"/>
  <c r="K13" i="35"/>
  <c r="K15" i="35" s="1"/>
  <c r="E35" i="35"/>
  <c r="C35" i="35"/>
  <c r="C20" i="35"/>
  <c r="C22" i="35" s="1"/>
  <c r="E21" i="35"/>
  <c r="I20" i="35"/>
  <c r="I35" i="35"/>
  <c r="I14" i="35"/>
  <c r="I13" i="35"/>
  <c r="I34" i="35"/>
  <c r="C14" i="35"/>
  <c r="C34" i="35"/>
  <c r="E14" i="35"/>
  <c r="E15" i="35" s="1"/>
  <c r="C13" i="35"/>
  <c r="G13" i="35"/>
  <c r="G15" i="35" s="1"/>
  <c r="E36" i="35" l="1"/>
  <c r="P15" i="35"/>
  <c r="I22" i="35"/>
  <c r="E29" i="35"/>
  <c r="C57" i="35"/>
  <c r="C43" i="35"/>
  <c r="I43" i="35"/>
  <c r="E43" i="35"/>
  <c r="C50" i="35"/>
  <c r="E50" i="35"/>
  <c r="I50" i="35"/>
  <c r="C29" i="35"/>
  <c r="C36" i="35"/>
  <c r="E22" i="35"/>
  <c r="I36" i="35"/>
  <c r="C15" i="35"/>
  <c r="I15" i="35"/>
  <c r="R229" i="21" l="1"/>
  <c r="R230" i="21"/>
  <c r="F15" i="12"/>
  <c r="G15" i="12"/>
  <c r="H15" i="12"/>
  <c r="J15" i="12"/>
  <c r="K15" i="12"/>
  <c r="L15" i="12"/>
  <c r="N15" i="12"/>
  <c r="O15" i="12"/>
  <c r="P15" i="12"/>
  <c r="R15" i="12"/>
  <c r="S15" i="12"/>
  <c r="T15" i="12"/>
  <c r="I13" i="12"/>
  <c r="M13" i="12" s="1"/>
  <c r="Q13" i="12" s="1"/>
  <c r="U13" i="12" s="1"/>
  <c r="I14" i="12"/>
  <c r="M14" i="12" s="1"/>
  <c r="I12" i="12"/>
  <c r="M12" i="12" s="1"/>
  <c r="Q12" i="12" s="1"/>
  <c r="U12" i="12" s="1"/>
  <c r="I15" i="12" l="1"/>
  <c r="Q14" i="12"/>
  <c r="M15" i="12"/>
  <c r="V12" i="12"/>
  <c r="V13" i="12"/>
  <c r="U14" i="12" l="1"/>
  <c r="Q15" i="12"/>
  <c r="U15" i="12" l="1"/>
  <c r="V14" i="12"/>
  <c r="V15"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Invitado</author>
  </authors>
  <commentList>
    <comment ref="H14" authorId="0" shapeId="0" xr:uid="{00000000-0006-0000-0000-000001000000}">
      <text>
        <r>
          <rPr>
            <sz val="9"/>
            <color indexed="81"/>
            <rFont val="Tahoma"/>
            <family val="2"/>
          </rPr>
          <t>Gastos asociados a información a usuarios sobre la forma de acceder a las prestaciones que otorgan</t>
        </r>
      </text>
    </comment>
  </commentList>
</comments>
</file>

<file path=xl/sharedStrings.xml><?xml version="1.0" encoding="utf-8"?>
<sst xmlns="http://schemas.openxmlformats.org/spreadsheetml/2006/main" count="8079" uniqueCount="1810">
  <si>
    <t>Ministerio de Desarrollo Social</t>
  </si>
  <si>
    <t>Partida</t>
  </si>
  <si>
    <t>Subsecretaría de la Niñez</t>
  </si>
  <si>
    <t>Capítulo</t>
  </si>
  <si>
    <t>Programa</t>
  </si>
  <si>
    <t>01</t>
  </si>
  <si>
    <t>Región / Nivel Central</t>
  </si>
  <si>
    <t>Datos de Gastos</t>
  </si>
  <si>
    <t>Datos de la compra</t>
  </si>
  <si>
    <t xml:space="preserve">Observaciones </t>
  </si>
  <si>
    <t>Descripción Gasto</t>
  </si>
  <si>
    <t>Tipo gasto (Indicar Asig. Pptaria)</t>
  </si>
  <si>
    <r>
      <t xml:space="preserve">Montos </t>
    </r>
    <r>
      <rPr>
        <b/>
        <u val="singleAccounting"/>
        <sz val="9"/>
        <rFont val="Calibri"/>
        <family val="2"/>
        <scheme val="minor"/>
      </rPr>
      <t>$</t>
    </r>
    <r>
      <rPr>
        <b/>
        <sz val="9"/>
        <rFont val="Calibri"/>
        <family val="2"/>
        <scheme val="minor"/>
      </rPr>
      <t xml:space="preserve"> devengados </t>
    </r>
  </si>
  <si>
    <t>Fecha del gasto devengado</t>
  </si>
  <si>
    <t>Gasto para el cumplimiento de funciones del Servicio</t>
  </si>
  <si>
    <t>Gasto asociado a información a usuarios</t>
  </si>
  <si>
    <t>Gasto corresponde a la naturaleza de la imputación</t>
  </si>
  <si>
    <t>Respecto a las suscripciones a revistas, diarios y servicios de información electrónicos, ¿estos son indispensables para el quehacer del Servicio?</t>
  </si>
  <si>
    <t>Nombre proveedor</t>
  </si>
  <si>
    <t>Rut proveedor</t>
  </si>
  <si>
    <t>ID Orden de Compra</t>
  </si>
  <si>
    <t>Mecanismo de adquisición</t>
  </si>
  <si>
    <t>Total devengado al 1er trimestre</t>
  </si>
  <si>
    <t>Total Primer Trimestre</t>
  </si>
  <si>
    <t>Total devengado al 2do trimestre</t>
  </si>
  <si>
    <t>Total Segundo Trimestre</t>
  </si>
  <si>
    <t>Total devengado al 3er trimestre</t>
  </si>
  <si>
    <t>Total Tercer Trimestre</t>
  </si>
  <si>
    <t>Total devengado al 4to trimestre</t>
  </si>
  <si>
    <t>Total Cuarto Trimestre</t>
  </si>
  <si>
    <t xml:space="preserve">Total Acumulado </t>
  </si>
  <si>
    <t>Ministerio de Desarrollo Social y Familia</t>
  </si>
  <si>
    <t>Total Presupuesto</t>
  </si>
  <si>
    <t>Nombre de la capacitación</t>
  </si>
  <si>
    <t>Nombre Entidad Ejecutora</t>
  </si>
  <si>
    <t xml:space="preserve">Mecanismo de adjudicación  </t>
  </si>
  <si>
    <t>Funcionarios
capacitados</t>
  </si>
  <si>
    <t>Fecha</t>
  </si>
  <si>
    <t>$ (devengado)</t>
  </si>
  <si>
    <t>TOTAL PRIMER TRIMESTRE</t>
  </si>
  <si>
    <t>TOTAL DEVENGADO AL PRIMER TRIMESTRE</t>
  </si>
  <si>
    <t>TOTAL SEGUNDO TRIMESTRE</t>
  </si>
  <si>
    <t>TOTAL DEVENGADO AL SEGUNDO TRIMESTRE</t>
  </si>
  <si>
    <t>TOTAL TERCER TRIMESTRE</t>
  </si>
  <si>
    <t>TOTAL DEVENGADO AL TERCER TRIMESTRE</t>
  </si>
  <si>
    <t>TOTAL CUARTO TRIMESTRE</t>
  </si>
  <si>
    <t>TOTAL DEVENGADO AL CUARTO TRIMESTRE</t>
  </si>
  <si>
    <t>SALDO DISPONIBLE</t>
  </si>
  <si>
    <t>Detalle Comisiones de Servicios</t>
  </si>
  <si>
    <t>Pasajes</t>
  </si>
  <si>
    <t>Aéreo</t>
  </si>
  <si>
    <t>Terrestre</t>
  </si>
  <si>
    <t>Región</t>
  </si>
  <si>
    <t>Nombre del Funcionario</t>
  </si>
  <si>
    <t>Calidad Jurídica</t>
  </si>
  <si>
    <t>Cuenta Presupuestaria</t>
  </si>
  <si>
    <t>Grado</t>
  </si>
  <si>
    <t>Lugar</t>
  </si>
  <si>
    <t>Avión</t>
  </si>
  <si>
    <t>Motivo</t>
  </si>
  <si>
    <t>Desde:</t>
  </si>
  <si>
    <t>Hasta:</t>
  </si>
  <si>
    <t>Resolución</t>
  </si>
  <si>
    <t>N° Factura</t>
  </si>
  <si>
    <t>Monto</t>
  </si>
  <si>
    <t>ID</t>
  </si>
  <si>
    <t>Desde</t>
  </si>
  <si>
    <t>N°</t>
  </si>
  <si>
    <t>$</t>
  </si>
  <si>
    <t>PLANTA</t>
  </si>
  <si>
    <t>Total Acumulado</t>
  </si>
  <si>
    <t xml:space="preserve">PASAJES </t>
  </si>
  <si>
    <t>AEREO</t>
  </si>
  <si>
    <t>TERRESTRE</t>
  </si>
  <si>
    <t>PAÍS</t>
  </si>
  <si>
    <t>NOMBRE FUNCIONARIO</t>
  </si>
  <si>
    <t>CALIDAD JURIDICA</t>
  </si>
  <si>
    <t>GRADO</t>
  </si>
  <si>
    <t>Hasta</t>
  </si>
  <si>
    <t>N° Decreto</t>
  </si>
  <si>
    <t>Fecha Decreto</t>
  </si>
  <si>
    <t>N° FACTURA</t>
  </si>
  <si>
    <t xml:space="preserve">FECHA </t>
  </si>
  <si>
    <t>MONTO</t>
  </si>
  <si>
    <t>Nombre del funcionario/a</t>
  </si>
  <si>
    <t xml:space="preserve">Cargo </t>
  </si>
  <si>
    <t xml:space="preserve">Título de Educación </t>
  </si>
  <si>
    <t xml:space="preserve">Antigüedad en el cargo </t>
  </si>
  <si>
    <t>PRIMER TRIMESTRE</t>
  </si>
  <si>
    <t>SEGUNDO TRIMESTRE</t>
  </si>
  <si>
    <t>TERCER TRIMESTRE</t>
  </si>
  <si>
    <t>CUARTO TRIMESTRE</t>
  </si>
  <si>
    <r>
      <t xml:space="preserve">MDS - Artículo 14 N°09 </t>
    </r>
    <r>
      <rPr>
        <sz val="12"/>
        <rFont val="Arial"/>
        <family val="2"/>
      </rPr>
      <t xml:space="preserve">Los montos de dinero mensuales que son implementados directamente por la institución, aquellos que son ejecutados por medio de convenio marco, licitación pública, licitación privada o trato directo, en cada uno de los programas que constituyen la respectiva partida. Esta información se remitirá trimestralmente, dentro de los treinta días siguientes al término del respectivo trimestre e incluirá a la Comisión de Hacienda de la Cámara de Diputados  </t>
    </r>
  </si>
  <si>
    <t>Mes</t>
  </si>
  <si>
    <t>Subtitulo</t>
  </si>
  <si>
    <t>Ejecución directa</t>
  </si>
  <si>
    <t>Convenio Marco</t>
  </si>
  <si>
    <t>Licitación Publica</t>
  </si>
  <si>
    <t>Licitación Privada</t>
  </si>
  <si>
    <t>Trato Directo</t>
  </si>
  <si>
    <t xml:space="preserve">Total Ejecución </t>
  </si>
  <si>
    <t>Subsecretaría de la Niñez/Sistema de Protección Integral a la Infancia</t>
  </si>
  <si>
    <t>01-02</t>
  </si>
  <si>
    <t>Consolidado Primer Semestre</t>
  </si>
  <si>
    <t>CALIDAD JURÍDICA</t>
  </si>
  <si>
    <t>Género</t>
  </si>
  <si>
    <t>Cantidad</t>
  </si>
  <si>
    <t>% Cal. Jur.</t>
  </si>
  <si>
    <t>CONTRATA</t>
  </si>
  <si>
    <t>HONORARIOS</t>
  </si>
  <si>
    <t>Calidad Juridica</t>
  </si>
  <si>
    <t>Cantidad de contratos 1er semestre</t>
  </si>
  <si>
    <t>N° de contratos por estamento</t>
  </si>
  <si>
    <t>Porcentaje Cal. Jurídica</t>
  </si>
  <si>
    <t>% Cantidad</t>
  </si>
  <si>
    <t>Gasto $</t>
  </si>
  <si>
    <t>% Gasto</t>
  </si>
  <si>
    <t>Primer Semestre</t>
  </si>
  <si>
    <t>HOMBRE</t>
  </si>
  <si>
    <t>Honorarios</t>
  </si>
  <si>
    <t>MUJER</t>
  </si>
  <si>
    <t>Directivo</t>
  </si>
  <si>
    <t>Totales</t>
  </si>
  <si>
    <t>Profesional</t>
  </si>
  <si>
    <t>Técnico</t>
  </si>
  <si>
    <t>Enero</t>
  </si>
  <si>
    <t>Administrativo</t>
  </si>
  <si>
    <t>Auxiliar</t>
  </si>
  <si>
    <t xml:space="preserve">Contrata </t>
  </si>
  <si>
    <t>Febrero</t>
  </si>
  <si>
    <t>Planta</t>
  </si>
  <si>
    <t>Marzo</t>
  </si>
  <si>
    <t>Abril</t>
  </si>
  <si>
    <t>Mayo</t>
  </si>
  <si>
    <t>Junio</t>
  </si>
  <si>
    <t>Consolidado Segundo Semestre</t>
  </si>
  <si>
    <t>Cantidad de contratos 2do semestre</t>
  </si>
  <si>
    <t>Segundo Semestre</t>
  </si>
  <si>
    <t>Julio</t>
  </si>
  <si>
    <t>Agosto</t>
  </si>
  <si>
    <t>Septiembre</t>
  </si>
  <si>
    <t>Octubre</t>
  </si>
  <si>
    <t>Noviembre</t>
  </si>
  <si>
    <t>Diciembre</t>
  </si>
  <si>
    <r>
      <t xml:space="preserve">MDS - Artículo 14 N°10 </t>
    </r>
    <r>
      <rPr>
        <sz val="12"/>
        <rFont val="Arial"/>
        <family val="2"/>
      </rPr>
      <t>Los gastos asociados a remuneraciones de trabajadores, con indicación de la calidad jurídica de los contratos y los porcentajes de tipos de contratación en relación con el total del personal, diferenciado según género y por estamento, la duración media y promedio de cada contrato, así como el número de veces que ha sido contratado bajo esta modalidad por la entidad pública referida. Esta información se remitirá semestralmente e incluirá a la Comisión de Hacienda de la Cámara de Diputados</t>
    </r>
  </si>
  <si>
    <t>Identificación del funcionario</t>
  </si>
  <si>
    <t>Programa Presupuestario</t>
  </si>
  <si>
    <t>Asig. Presupuestaria</t>
  </si>
  <si>
    <t>Duración media (en meses)</t>
  </si>
  <si>
    <t>Promedio $</t>
  </si>
  <si>
    <t>Calidad 
Jurídica</t>
  </si>
  <si>
    <t>N° de veces que ha sido contratado bajo esta modalidad</t>
  </si>
  <si>
    <r>
      <rPr>
        <b/>
        <sz val="11"/>
        <color theme="1"/>
        <rFont val="Calibri"/>
        <family val="2"/>
        <scheme val="minor"/>
      </rPr>
      <t>Asignación Presupuestaria:</t>
    </r>
    <r>
      <rPr>
        <sz val="11"/>
        <color theme="1"/>
        <rFont val="Calibri"/>
        <family val="2"/>
        <scheme val="minor"/>
      </rPr>
      <t xml:space="preserve"> 08-01-001 Reembolso Art. 4° Ley N° 19.345 y Ley N° 19.117 Art. Único</t>
    </r>
  </si>
  <si>
    <t>Genero M / F</t>
  </si>
  <si>
    <t xml:space="preserve">Licencias médicas </t>
  </si>
  <si>
    <t>Días de ausentismo</t>
  </si>
  <si>
    <t>Monto devengado</t>
  </si>
  <si>
    <t>Monto percibido</t>
  </si>
  <si>
    <t>Totales Primer Trimestre</t>
  </si>
  <si>
    <t>Totales Segundo Trimestre</t>
  </si>
  <si>
    <t>Totales Tercer Trimestre</t>
  </si>
  <si>
    <t>Totales Cuarto Trimestre</t>
  </si>
  <si>
    <r>
      <t xml:space="preserve">MDS - Glosa Art. 14 N°12: </t>
    </r>
    <r>
      <rPr>
        <sz val="12"/>
        <rFont val="Arial"/>
        <family val="2"/>
      </rPr>
      <t xml:space="preserve">"Los gastos asociados al arriendo de terrenos u otros bienes inmuebles que sirvan de dependencias para las actividades propias del ministerio; que se informará trimestralmente, treinta días después del término del trimestre respectivo, e incluirá a la Comisión de Vivienda y Urbanismo del Senado, y a la Comisión de Vivienda, Desarrollo Urbano y Bienes Nacionales de la Cámara de Diputados."  </t>
    </r>
  </si>
  <si>
    <r>
      <rPr>
        <b/>
        <sz val="11"/>
        <color theme="1"/>
        <rFont val="Calibri"/>
        <family val="2"/>
        <scheme val="minor"/>
      </rPr>
      <t>Asignación Presupuestaria:</t>
    </r>
    <r>
      <rPr>
        <sz val="11"/>
        <color theme="1"/>
        <rFont val="Calibri"/>
        <family val="2"/>
        <scheme val="minor"/>
      </rPr>
      <t xml:space="preserve"> 22-09-001 Arriendo de Terrenos y 22-09-002 Arriendo de Edificios </t>
    </r>
  </si>
  <si>
    <t>Asignación Presupuestaria</t>
  </si>
  <si>
    <t>Nombre del Arrendador</t>
  </si>
  <si>
    <t>Direccion inmueble</t>
  </si>
  <si>
    <t>Acumulado  1er Trimestre</t>
  </si>
  <si>
    <t>Acumulado 2do. Trimestre</t>
  </si>
  <si>
    <t>Acumulado 3er. Trimestre</t>
  </si>
  <si>
    <t>Acumulado  4to. Trimestre</t>
  </si>
  <si>
    <t>Asignacición Presupuestaria</t>
  </si>
  <si>
    <t xml:space="preserve">Programa Presupuestario </t>
  </si>
  <si>
    <t>Denominación</t>
  </si>
  <si>
    <t>Total distribución primer trimestre</t>
  </si>
  <si>
    <t>Total distribución segundo trimestre</t>
  </si>
  <si>
    <t>Total distribución tercer trimestre</t>
  </si>
  <si>
    <t>Total distribución cuarto trimestre</t>
  </si>
  <si>
    <t>Cifras en miles de $</t>
  </si>
  <si>
    <t xml:space="preserve">Modalidad de Compra </t>
  </si>
  <si>
    <t>Denominación (nombre del proceso)</t>
  </si>
  <si>
    <t>Proyecto Nuevo o Arrastre</t>
  </si>
  <si>
    <t>Presupuesto Anual</t>
  </si>
  <si>
    <t xml:space="preserve">Fecha Inicio </t>
  </si>
  <si>
    <t>Fecha Término</t>
  </si>
  <si>
    <r>
      <t xml:space="preserve">MDSF - Art. 14 N°07 </t>
    </r>
    <r>
      <rPr>
        <sz val="12"/>
        <rFont val="Arial"/>
        <family val="2"/>
      </rPr>
      <t xml:space="preserve">"Comisiones de Servicios en el País."  </t>
    </r>
  </si>
  <si>
    <r>
      <t xml:space="preserve">MDSF - Art. 14 N°07 </t>
    </r>
    <r>
      <rPr>
        <sz val="12"/>
        <rFont val="Arial"/>
        <family val="2"/>
      </rPr>
      <t xml:space="preserve">"Comisiones de Servicios en el Extranjero"  </t>
    </r>
  </si>
  <si>
    <r>
      <t xml:space="preserve">MDS - Artículo 14 N°11 </t>
    </r>
    <r>
      <rPr>
        <sz val="12"/>
        <rFont val="Arial"/>
        <family val="2"/>
      </rPr>
      <t xml:space="preserve">"Las licencias médicas, con identificación de las que corresponden a enfermedades laborales, el hecho de haber sido reembolsadas, el nivel de cumplimiento de la obligación de reembolso y los montos involucrados. La información deberá detallar los días de ausencia y el número de funcionarios y funcionarias que presentan licencias, diferenciado según género. Se remitirá trimestralmente, treinta días después del trimestre respectivo, e incluirá a las Comisiones de Salud del Senado y de la Cámara de Diputados y a la Dirección de Presupuestos."  </t>
    </r>
  </si>
  <si>
    <t xml:space="preserve">Enero </t>
  </si>
  <si>
    <t xml:space="preserve">Nivel Central </t>
  </si>
  <si>
    <t xml:space="preserve">Febrero </t>
  </si>
  <si>
    <t>-</t>
  </si>
  <si>
    <t xml:space="preserve">Junio </t>
  </si>
  <si>
    <t>Enlace</t>
  </si>
  <si>
    <t>Convenios Transferencias</t>
  </si>
  <si>
    <r>
      <t>MDS - Artículo 14, Letra B:</t>
    </r>
    <r>
      <rPr>
        <sz val="12"/>
        <rFont val="Arial"/>
        <family val="2"/>
      </rPr>
      <t xml:space="preserve"> Publicar en sus respectivos portales de transparencia activa las actas de evaluación emitidas por las comisiones evaluadoras de licitaciones y compras públicas de bienes y servicios que realicen en el marco de la ley N° 19.886, dentro de los treinta días siguientes al término del respectivo proceso.
La precitada información deberá ser remitida a la Comisión Especial Mixta de Presupuestos trimestralmente, dentro de los treinta días posteriores al término del trimestre respectivo con el mismo detalle.</t>
    </r>
  </si>
  <si>
    <t>Causal de Cesación</t>
  </si>
  <si>
    <t>Ingreso o Egreso</t>
  </si>
  <si>
    <r>
      <t>MDS - Artículo 14, Letra</t>
    </r>
    <r>
      <rPr>
        <sz val="12"/>
        <rFont val="Arial"/>
        <family val="2"/>
      </rPr>
      <t xml:space="preserve"> </t>
    </r>
    <r>
      <rPr>
        <b/>
        <sz val="12"/>
        <rFont val="Arial"/>
        <family val="2"/>
      </rPr>
      <t>a)</t>
    </r>
    <r>
      <rPr>
        <sz val="12"/>
        <rFont val="Arial"/>
        <family val="2"/>
      </rPr>
      <t xml:space="preserve"> 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 En caso de contener coberturas y recursos asignados en glosa, la información deberá presentarse con dicho nivel de desagregación. Si las asignaciones a las que hace mención el párrafo precedente corresponden a transferencias a municipios, el informe respectivo también deberá contener una copia de los convenios firmados con los alcaldes, el desglose por municipio de los montos transferidos y el criterio bajo el cual éstos fueron distribuidos. La precitada información deberá ser remitida en igual plazo y con el mismo detalle a la Comisión Especial Mixta de Presupuestos</t>
    </r>
  </si>
  <si>
    <t>02</t>
  </si>
  <si>
    <t>Actos y resoluciones con efectos sobre terceros</t>
  </si>
  <si>
    <t>Año</t>
  </si>
  <si>
    <t>Tipología del Acto</t>
  </si>
  <si>
    <t>Tipo de acto</t>
  </si>
  <si>
    <t>Denominación acto</t>
  </si>
  <si>
    <t>Número acto</t>
  </si>
  <si>
    <t>Fecha acto</t>
  </si>
  <si>
    <t xml:space="preserve">Fecha de publicación en el DO o Fecha de Publicidad </t>
  </si>
  <si>
    <t xml:space="preserve">Indicación del medio y forma de publicidad </t>
  </si>
  <si>
    <t>Tiene efectos generales</t>
  </si>
  <si>
    <t>Fecha última actualización (dd/mm/aaaa), si corresponde a actos y resoluciones con efectos generales</t>
  </si>
  <si>
    <t>Breve descripción del objeto del acto</t>
  </si>
  <si>
    <t>Vínculo al texto íntegro y actualizado</t>
  </si>
  <si>
    <t>Enlace a la modificación o archivo correspondiente (no ingresar)</t>
  </si>
  <si>
    <t>Sistema de Protección Integral a la Infancia</t>
  </si>
  <si>
    <t>01 - 02</t>
  </si>
  <si>
    <t xml:space="preserve">Octubre </t>
  </si>
  <si>
    <t>LEY DE PRESUPUESTOS AÑO 2025</t>
  </si>
  <si>
    <r>
      <t xml:space="preserve">Presupuesto autorizado, </t>
    </r>
    <r>
      <rPr>
        <b/>
        <u/>
        <sz val="11"/>
        <color theme="1"/>
        <rFont val="Calibri"/>
        <family val="2"/>
        <scheme val="minor"/>
      </rPr>
      <t>según Decreto N°XX del XX de XX de 2025:</t>
    </r>
  </si>
  <si>
    <t>Estado de Ejecución al Primer Semestre</t>
  </si>
  <si>
    <t>Total 2do semestre 2025</t>
  </si>
  <si>
    <t>Total 1er semestre 2025</t>
  </si>
  <si>
    <t>TOTAL ACUMULADO 2025</t>
  </si>
  <si>
    <t>Total distribución al 31.12.2025</t>
  </si>
  <si>
    <t>No hay información que reportar en el primer trimestre</t>
  </si>
  <si>
    <t>Veronica Silva Villalobos</t>
  </si>
  <si>
    <t>C</t>
  </si>
  <si>
    <t>Pichilemu</t>
  </si>
  <si>
    <t>Valparaíso</t>
  </si>
  <si>
    <t>NO</t>
  </si>
  <si>
    <t>Corrida Recreativa Familiar De Centros De Cuidado Para Trabajas De Temporada - Cctt-2024-2025</t>
  </si>
  <si>
    <t>Comisión Constitución Pdl Adopción En El Congreso De Valparaíso</t>
  </si>
  <si>
    <t>Comisión Constitucion Pdl- Adopcion En El Congreso De Valparaiso,</t>
  </si>
  <si>
    <t>Sala Senado - Pdl Armonizacion Y Comision De Desarrollo Social Camara De Diputados En El Congreso De Valparaiso</t>
  </si>
  <si>
    <t>Programa Jornada De Trabajo Seremi O`Higgins, Presentacion Sistema Nacional De Apoyos Y Cuidados Sise, Ley De Garantias Y Proteccion De Derechos De Las Niñez Y Adolecencia(21430)</t>
  </si>
  <si>
    <t>Comision De La Familia Por Pdl 16.638-18 Y 16.272-18 Sesion Presencial Congreso Valparaiso</t>
  </si>
  <si>
    <t>Cobertura De Jornada Coordinadores Oln O Higgins</t>
  </si>
  <si>
    <t>Catalina Campos Becerra</t>
  </si>
  <si>
    <t>Contrata</t>
  </si>
  <si>
    <t>Rancagua</t>
  </si>
  <si>
    <t>Coordinar E Impartir Capacitación En Normas Mínimas De Protección A La Niñez Y Adolescencia En La Acción Humanitaria, Destinada A Equipos Regionales De La Seremi Mdsf, Salud, Educación, Senadis, Senapred, Spe Y Profesionales Oln.</t>
  </si>
  <si>
    <t>Se Realizarán Actividades De Supervisión Por Evento Crítico A Proyecto De Cuidado Alternativo, Reunión De Seguimiento De Supervisión En Curso De Proyecto Con Dirección Regional Del Servicio, Y Participación En Comisión Coordinadora De Protección Regional.</t>
  </si>
  <si>
    <t>Catalina Soto Espinoza</t>
  </si>
  <si>
    <t>Julio Pintos Silva</t>
  </si>
  <si>
    <t xml:space="preserve">Visista Y Jorada De Rabajo Con Oln, Asistencia Técnica, Estudio De Casos Y Gestión De Lista De Espera Reposrtada Por Oln  </t>
  </si>
  <si>
    <t>Se Realizara Visita A Proyectos En Convenio Con Servicio De Protección Especializada Para Supervisión De Trayectorias Proteccionales En Putaendo Y Los Andres. En Razón De Confidencialidad Del Requerimiento, Procedimiento Está A Cargo De Supervisores Macrozonales.</t>
  </si>
  <si>
    <t>Concurre Citación A Congreso Nacional En Valparaíso Para Discutir Pdl De Adopción A Las 10.30.</t>
  </si>
  <si>
    <t>Karla Toro Inostroza</t>
  </si>
  <si>
    <t>Supervisión De Casos Y Trayectorias En La Red Proteccional, Respecto De Casos Vigentes Y Egresados De Diversos Proyectos De Intervención En La Región, Por Lo Que Se Requiere Revisar Carpetas Físicas, Acción Que Realizarán Supervisores Macrozonales En Virtud De La Reserva De Información Que Conlleva Este Procedimiento.</t>
  </si>
  <si>
    <t>Laura Cid Cifuentes</t>
  </si>
  <si>
    <t>Concurrir A Citación Senado Por Pdl De Adopción Al Congreso En Valparaíso.</t>
  </si>
  <si>
    <t>Esta Instancia De Visita A La Región De O’Higgins, Tiene Por Objetivo Presentar El Piloto Sobre El Protocolo Interinstitucional Para Niños, Niñas Y Adolescentes Víctimas De Delitos: Previniendo La Victimización Secundaria. Este Protocolo Ha Sido Trabajado Por Tres Instituciones: Subsecretaría De La Niñez, Servicio De Protección Especializada A La Niñez Y Adolescencia (Spe) Y El Ministerio Público.</t>
  </si>
  <si>
    <t>Natalia Lara San Martín</t>
  </si>
  <si>
    <t>Santa Cruz</t>
  </si>
  <si>
    <t>Traslado Subsecretaria Al Congreso Nacional</t>
  </si>
  <si>
    <t>Traslado Subsecretaria A Gobierno Regional</t>
  </si>
  <si>
    <t>Victor Maureira Ibañez</t>
  </si>
  <si>
    <t>Victoria  Cornejo Montecinos</t>
  </si>
  <si>
    <t>Camila Rojas Múñoz</t>
  </si>
  <si>
    <t>Cobertura De Corrida Recreativa Familiar Del Programa Centros De Cuidados Para Nna De Trabajadores -Cct-2024-25</t>
  </si>
  <si>
    <t xml:space="preserve">Visita Y Jornada De Rabajo Con Oln, Asistencia Técnica, Estudio De Casos Y Gestión De Lista De Espera Reposrtada Por Oln  </t>
  </si>
  <si>
    <t>Concurre A Citación De La Sala De Senado Para Arobar En Primer Trámite Constitucional</t>
  </si>
  <si>
    <t>Oscar Jara Monardes</t>
  </si>
  <si>
    <t>Traslado de Subsecretaria y Asesores a la V región, Congreso Nacional</t>
  </si>
  <si>
    <t>Lilian Araya Ortiz</t>
  </si>
  <si>
    <t>Profesional de apoyo Chile Crece Contigo</t>
  </si>
  <si>
    <t>Terapeuta Ocupacional</t>
  </si>
  <si>
    <t>Nancy Armijo Araya</t>
  </si>
  <si>
    <t>Profesional de transferencias y rendiciones</t>
  </si>
  <si>
    <t>Fredy Arriagada Brito</t>
  </si>
  <si>
    <t>Encargado de transferencias y rendiciones</t>
  </si>
  <si>
    <t>Ingeniero Comercial</t>
  </si>
  <si>
    <t>Jesus Figueroa Ramos</t>
  </si>
  <si>
    <t>Coordinador de gestión y desarrollo de las personas</t>
  </si>
  <si>
    <t>Psicologo</t>
  </si>
  <si>
    <t>Catalina Fuentealba Aranda</t>
  </si>
  <si>
    <t>Profesional de Apoyo</t>
  </si>
  <si>
    <t>Asistente Social</t>
  </si>
  <si>
    <t>Andres Jaime Elias</t>
  </si>
  <si>
    <t>Analista Cuantitativo</t>
  </si>
  <si>
    <t>Sociologo</t>
  </si>
  <si>
    <t>Renuncia Voluntaria</t>
  </si>
  <si>
    <t>Jorge Bravo Orellana</t>
  </si>
  <si>
    <t>Encargado de programa educativo</t>
  </si>
  <si>
    <t>Administrados Publico</t>
  </si>
  <si>
    <t>Alvaro Perez Vasquez</t>
  </si>
  <si>
    <t>Profesional de apoyo tecnico para sistema</t>
  </si>
  <si>
    <t>Convenio</t>
  </si>
  <si>
    <t>Decreto</t>
  </si>
  <si>
    <t>Sistema Gestión de Convenios (SIGEC) del Ministerio de Desarrollo Social y Familia</t>
  </si>
  <si>
    <t>No</t>
  </si>
  <si>
    <t>Aprueba Segunda Modificación de Convenio de Colaboración y Transferencia de Recursos 24.03.113 "Plan Integral para el Bienestar de Niños, Niñas y Adolescentes" 2025. Servicio Nacional de Turismo.</t>
  </si>
  <si>
    <t>ADENDA SERNATUR 2025</t>
  </si>
  <si>
    <t>Aprueba Convenio de Colaboración y Transferencia de Recursos 24.03.113 "Plan Integral para el Bienestar de Niños, Niñas y Adolescentes, Modelo de Activación Social y Comunitaria para el Bienestar de los NNA en el Barrio" 2025. Fundación de las Familias</t>
  </si>
  <si>
    <t>PIB FUNFAS</t>
  </si>
  <si>
    <t>Aprueba Convenio de Transferencia de Recursos 24.03.004 "Programa Oficina Local de la Niñez" 2025. Municipalidad de Pozo Almonte</t>
  </si>
  <si>
    <t>Pozo Almonte OLN 2025</t>
  </si>
  <si>
    <t>Aprueba Convenio de Transferencia de Recursos 24.03.004 "Programa Oficina Local de la Niñez" 2025. Municipalidad de Camiña</t>
  </si>
  <si>
    <t>Camiña OLN 2025</t>
  </si>
  <si>
    <t>Aprueba Convenio de Transferencia de Recursos 24.03.004 "Programa Oficina Local de la Niñez" 2025. Municipalidad de Huara</t>
  </si>
  <si>
    <t>Huara OLN 2025</t>
  </si>
  <si>
    <t>Aprueba Convenio de Transferencia de Recursos 24.03.004 "Programa Oficina Local de la Niñez" 2025. Municipalidad de La Higuera</t>
  </si>
  <si>
    <t>La Higuera OLN 2025</t>
  </si>
  <si>
    <t>Aprueba Convenio de Transferencia de Recursos 24.03.004 "Programa Oficina Local de la Niñez" 2025. Municipalidad de Monte Patria</t>
  </si>
  <si>
    <t>Monte Patria OLN 2025</t>
  </si>
  <si>
    <t>Aprueba Convenio de Transferencia de Recursos 24.03.004 "Programa Oficina Local de la Niñez" 2025. Municipalidad de Cabildo</t>
  </si>
  <si>
    <t>Cabildo OLN 2025</t>
  </si>
  <si>
    <t>Aprueba Convenio de Transferencia de Recursos 24.03.004 "Programa Oficina Local de la Niñez" 2025. Municipalidad de Papudo</t>
  </si>
  <si>
    <t>Papudo OLN 2025</t>
  </si>
  <si>
    <t>Aprueba Convenio de Transferencia de Recursos 24.03.004 "Programa Oficina Local de la Niñez" 2025. Municipalidad de Petorca</t>
  </si>
  <si>
    <t>Petorca OLN 2025</t>
  </si>
  <si>
    <t>Aprueba Convenio de Transferencia de Recursos 24.03.004 "Programa Oficina Local de la Niñez" 2025. Municipalidad de La Cruz</t>
  </si>
  <si>
    <t>La Cruz OLN 2025</t>
  </si>
  <si>
    <t>Aprueba Convenio de Transferencia de Recursos 24.03.004 "Programa Oficina Local de la Niñez" 2025. Municipalidad de Llay Llay</t>
  </si>
  <si>
    <t>Llay Llay OLN 2025</t>
  </si>
  <si>
    <t>Aprueba Convenio de Transferencia de Recursos 24.03.004 "Programa Oficina Local de la Niñez" 2025. Municipalidad de Coltauco</t>
  </si>
  <si>
    <t>Coltauco OLN 2025</t>
  </si>
  <si>
    <t>Aprueba Convenio de Transferencia de Recursos 24.03.004 "Programa Oficina Local de la Niñez" 2025. Municipalidad de Las Cabras</t>
  </si>
  <si>
    <t>Las Cabras OLN 2025</t>
  </si>
  <si>
    <t>Aprueba Convenio de Transferencia de Recursos 24.03.004 "Programa Oficina Local de la Niñez" 2025. Municipalidad de La Estrella</t>
  </si>
  <si>
    <t>La Estrella OLN 2025</t>
  </si>
  <si>
    <t>Aprueba Convenio de Transferencia de Recursos 24.03.004 "Programa Oficina Local de la Niñez" 2025. Municipalidad de Paredones</t>
  </si>
  <si>
    <t>Paredones OLN 2025</t>
  </si>
  <si>
    <t>Aprueba Convenio de Transferencia de Recursos 24.03.004 "Programa Oficina Local de la Niñez" 2025. Municipalidad de Chépica</t>
  </si>
  <si>
    <t>Chepica OLN 2025</t>
  </si>
  <si>
    <t>Aprueba Convenio de Transferencia de Recursos 24.03.004 "Programa Oficina Local de la Niñez" 2025. Municipalidad de Lolol</t>
  </si>
  <si>
    <t>Lolol OLN 2025</t>
  </si>
  <si>
    <t>Aprueba Convenio de Transferencia de Recursos 24.03.004 "Programa Oficina Local de la Niñez" 2025. Municipalidad de Nancagua</t>
  </si>
  <si>
    <t>Nancagua OLN 2025</t>
  </si>
  <si>
    <t>Aprueba Convenio de Transferencia de Recursos 24.03.004 "Programa Oficina Local de la Niñez" 2025. Municipalidad de Peralillo</t>
  </si>
  <si>
    <t>Peralillo OLN 2025</t>
  </si>
  <si>
    <t>Aprueba Convenio de Transferencia de Recursos 24.03.004 "Programa Oficina Local de la Niñez" 2025. Municipalidad de Pelarco</t>
  </si>
  <si>
    <t>Pelarco OLN 2025</t>
  </si>
  <si>
    <t>Aprueba Convenio de Transferencia de Recursos 24.03.004 "Programa Oficina Local de la Niñez" 2025. Municipalidad de Pencahue</t>
  </si>
  <si>
    <t>Pencahue OLN 2025</t>
  </si>
  <si>
    <t>Aprueba Convenio de Transferencia de Recursos 24.03.004 "Programa Oficina Local de la Niñez" 2025. Municipalidad de Chanco</t>
  </si>
  <si>
    <t>Chanco OLN 2025</t>
  </si>
  <si>
    <t>Aprueba Convenio de Transferencia de Recursos 24.03.004 "Programa Oficina Local de la Niñez" 2025. Municipalidad de Curicó</t>
  </si>
  <si>
    <t>Curicó OLN 2025</t>
  </si>
  <si>
    <t>Aprueba Convenio de Transferencia de Recursos 24.03.004 "Programa Oficina Local de la Niñez" 2025. Municipalidad de Hualañé</t>
  </si>
  <si>
    <t>Hualañé OLN 2025</t>
  </si>
  <si>
    <t>Aprueba Convenio de Transferencia de Recursos 24.03.004 "Programa Oficina Local de la Niñez" 2025. Municipalidad de Licantén</t>
  </si>
  <si>
    <t>Licanten OLN 2025</t>
  </si>
  <si>
    <t>Aprueba Convenio de Transferencia de Recursos 24.03.004 "Programa Oficina Local de la Niñez" 2025. Municipalidad de Molina</t>
  </si>
  <si>
    <t>Molina OLN 2025</t>
  </si>
  <si>
    <t>Aprueba Convenio de Transferencia de Recursos 24.03.004 "Programa Oficina Local de la Niñez" 2025. Municipalidad de Romeral</t>
  </si>
  <si>
    <t>Romeral OLN 2025</t>
  </si>
  <si>
    <t>Aprueba Convenio de Transferencia de Recursos 24.03.004 "Programa Oficina Local de la Niñez" 2025. Municipalidad de Sagrada Familia</t>
  </si>
  <si>
    <t>Sagrada Familia OLN 2025</t>
  </si>
  <si>
    <t>Aprueba Convenio de Transferencia de Recursos 24.03.004 "Programa Oficina Local de la Niñez" 2025. Municipalidad de Colbún</t>
  </si>
  <si>
    <t>Colbún OLN 2025</t>
  </si>
  <si>
    <t>Aprueba Convenio de Transferencia de Recursos 24.03.004 "Programa Oficina Local de la Niñez" 2025. Municipalidad de Retiro</t>
  </si>
  <si>
    <t>Retiro OLN 2025</t>
  </si>
  <si>
    <t>Aprueba Convenio de Transferencia de Recursos 24.03.004 "Programa Oficina Local de la Niñez" 2025. Municipalidad de Yerbas Buenas</t>
  </si>
  <si>
    <t>Yerbas Buenas OLN 2025</t>
  </si>
  <si>
    <t>Aprueba Convenio de Transferencia de Recursos 24.03.004 "Programa Oficina Local de la Niñez" 2025. Municipalidad de Pemuco</t>
  </si>
  <si>
    <t>Pemuco OLN 2025</t>
  </si>
  <si>
    <t>Aprueba Convenio de Transferencia de Recursos 24.03.004 "Programa Oficina Local de la Niñez" 2025. Municipalidad de Pinto</t>
  </si>
  <si>
    <t>Pinto OLN 2025</t>
  </si>
  <si>
    <t>Aprueba Convenio de Transferencia de Recursos 24.03.004 "Programa Oficina Local de la Niñez" 2025. Municipalidad de Ninhue</t>
  </si>
  <si>
    <t>Ninhue OLN 2025</t>
  </si>
  <si>
    <t>Aprueba Convenio de Transferencia de Recursos 24.03.004 "Programa Oficina Local de la Niñez" 2025. Municipalidad de Portezuelo</t>
  </si>
  <si>
    <t>Portezuelo OLN 2025</t>
  </si>
  <si>
    <t>Aprueba Convenio de Transferencia de Recursos 24.03.004 "Programa Oficina Local de la Niñez" 2025. Municipalidad de Trehuaco</t>
  </si>
  <si>
    <t>Trehuaco OLN 2025</t>
  </si>
  <si>
    <t>Aprueba Convenio de Transferencia de Recursos 24.03.004 "Programa Oficina Local de la Niñez" 2025. Municipalidad de San Carlos</t>
  </si>
  <si>
    <t>San Carlos OLN 2025</t>
  </si>
  <si>
    <t>Aprueba Convenio de Transferencia de Recursos 24.03.004 "Programa Oficina Local de la Niñez" 2025. Municipalidad de Ñiquén</t>
  </si>
  <si>
    <t>Ñiquen OLN 2025</t>
  </si>
  <si>
    <t>Aprueba Convenio de Transferencia de Recursos 24.03.004 "Programa Oficina Local de la Niñez" 2025. Municipalidad de San Fabián</t>
  </si>
  <si>
    <t>San Fabian OLN 2025</t>
  </si>
  <si>
    <t>Aprueba Convenio de Transferencia de Recursos 24.03.004 "Programa Oficina Local de la Niñez" 2025. Municipalidad de San Nicolás</t>
  </si>
  <si>
    <t>San Nicolas OLN 2025</t>
  </si>
  <si>
    <t>Aprueba Convenio de Transferencia de Recursos 24.03.004 "Programa Oficina Local de la Niñez" 2025. Municipalidad de Chiguayante</t>
  </si>
  <si>
    <t>Chiguayante OLN 2025</t>
  </si>
  <si>
    <t>Aprueba Convenio de Transferencia de Recursos 24.03.004 "Programa Oficina Local de la Niñez" 2025. Municipalidad de Hualqui</t>
  </si>
  <si>
    <t>Hualqui OLN 2025</t>
  </si>
  <si>
    <t>Aprueba Convenio de Transferencia de Recursos 24.03.004 "Programa Oficina Local de la Niñez" 2025. Municipalidad de Penco</t>
  </si>
  <si>
    <t>Penco OLN 2025</t>
  </si>
  <si>
    <t>Aprueba Convenio de Transferencia de Recursos 24.03.004 "Programa Oficina Local de la Niñez" 2025. Municipalidad de San Pedro De La Paz</t>
  </si>
  <si>
    <t>San Pedro de la Paz OLN 2025</t>
  </si>
  <si>
    <t>Aprueba Convenio de Transferencia de Recursos 24.03.004 "Programa Oficina Local de la Niñez" 2025. Municipalidad de Arauco</t>
  </si>
  <si>
    <t>Arauco OLN 2025</t>
  </si>
  <si>
    <t>Aprueba Convenio de Transferencia de Recursos 24.03.004 "Programa Oficina Local de la Niñez" 2025. Municipalidad de Contulmo</t>
  </si>
  <si>
    <t>Contulmo OLN 2025</t>
  </si>
  <si>
    <t>Aprueba Convenio de Transferencia de Recursos 24.03.004 "Programa Oficina Local de la Niñez" 2025. Municipalidad de Los Álamos</t>
  </si>
  <si>
    <t>Los Álamos OLN 2025</t>
  </si>
  <si>
    <t>Aprueba Convenio de Transferencia de Recursos 24.03.004 "Programa Oficina Local de la Niñez" 2025. Municipalidad de Antuco</t>
  </si>
  <si>
    <t>Antuco OLN 2025</t>
  </si>
  <si>
    <t>Aprueba Convenio de Transferencia de Recursos 24.03.004 "Programa Oficina Local de la Niñez" 2025. Municipalidad de Laja</t>
  </si>
  <si>
    <t>Laja OLN 2025</t>
  </si>
  <si>
    <t>Aprueba Convenio de Transferencia de Recursos 24.03.004 "Programa Oficina Local de la Niñez" 2025. Municipalidad de Mulchén</t>
  </si>
  <si>
    <t>Mulchen OLN 2025</t>
  </si>
  <si>
    <t>Aprueba Convenio de Transferencia de Recursos 24.03.004 "Programa Oficina Local de la Niñez" 2025. Municipalidad de Quilleco</t>
  </si>
  <si>
    <t>Quilleco OLN 2025</t>
  </si>
  <si>
    <t>Aprueba Convenio de Transferencia de Recursos 24.03.004 "Programa Oficina Local de la Niñez" 2025. Municipalidad de San Rosendo</t>
  </si>
  <si>
    <t>San Rosendo OLN 2025</t>
  </si>
  <si>
    <t>Aprueba Convenio de Transferencia de Recursos 24.03.004 "Programa Oficina Local de la Niñez" 2025. Municipalidad de Alto Biobío</t>
  </si>
  <si>
    <t>Alto Bio Bio OLN 2025</t>
  </si>
  <si>
    <t>Aprueba Convenio de Transferencia de Recursos 24.03.004 "Programa Oficina Local de la Niñez" 2025. Municipalidad de Carahue</t>
  </si>
  <si>
    <t>Carahue OLN 2025</t>
  </si>
  <si>
    <t>Aprueba Convenio de Transferencia de Recursos 24.03.004 "Programa Oficina Local de la Niñez" 2025. Municipalidad de Cunco</t>
  </si>
  <si>
    <t>Cunco OLN 2025</t>
  </si>
  <si>
    <t>Aprueba Convenio de Transferencia de Recursos 24.03.004 "Programa Oficina Local de la Niñez" 2025. Municipalidad de Loncoche</t>
  </si>
  <si>
    <t>Loncoche OLN 2025</t>
  </si>
  <si>
    <t>Aprueba Convenio de Transferencia de Recursos 24.03.004 "Programa Oficina Local de la Niñez" 2025. Municipalidad de Melipeuco</t>
  </si>
  <si>
    <t>Melipeuco OLN 2025</t>
  </si>
  <si>
    <t>Aprueba Convenio de Transferencia de Recursos 24.03.004 "Programa Oficina Local de la Niñez" 2025. Municipalidad de Pucón</t>
  </si>
  <si>
    <t>Pucon OLN 2025</t>
  </si>
  <si>
    <t>Aprueba Convenio de Transferencia de Recursos 24.03.004 "Programa Oficina Local de la Niñez" 2025. Municipalidad de Saavedra</t>
  </si>
  <si>
    <t>Saavedra OLN 2025</t>
  </si>
  <si>
    <t>Aprueba Convenio de Transferencia de Recursos 24.03.004 "Programa Oficina Local de la Niñez" 2025. Municipalidad de Teodoro Schmidt</t>
  </si>
  <si>
    <t>Teodoro Schmidt OLN 2025</t>
  </si>
  <si>
    <t>Aprueba Convenio de Transferencia de Recursos 24.03.004 "Programa Oficina Local de la Niñez" 2025. Municipalidad de Tolten</t>
  </si>
  <si>
    <t>Tolten OLN 2025</t>
  </si>
  <si>
    <t>Aprueba Convenio de Transferencia de Recursos 24.03.004 "Programa Oficina Local de la Niñez" 2025. Municipalidad de Curacautín</t>
  </si>
  <si>
    <t>Curacautìn OLN 2025</t>
  </si>
  <si>
    <t>Aprueba Convenio de Transferencia de Recursos 24.03.004 "Programa Oficina Local de la Niñez" 2025. Municipalidad de Ercilla</t>
  </si>
  <si>
    <t>Ercilla OLN 2025</t>
  </si>
  <si>
    <t>Aprueba Convenio de Transferencia de Recursos 24.03.004 "Programa Oficina Local de la Niñez" 2025. Municipalidad de Lonquimay</t>
  </si>
  <si>
    <t>Lonquimay OLN 2025</t>
  </si>
  <si>
    <t>Aprueba Convenio de Transferencia de Recursos 24.03.004 "Programa Oficina Local de la Niñez" 2025. Municipalidad de Los Sauces</t>
  </si>
  <si>
    <t>Los Sauces OLN 2025</t>
  </si>
  <si>
    <t>Aprueba Convenio de Transferencia de Recursos 24.03.004 "Programa Oficina Local de la Niñez" 2025. Municipalidad de Lumaco</t>
  </si>
  <si>
    <t>Lumaco OLN 2025</t>
  </si>
  <si>
    <t>Aprueba Convenio de Transferencia de Recursos 24.03.004 "Programa Oficina Local de la Niñez" 2025. Municipalidad de Purén</t>
  </si>
  <si>
    <t>Puren OLN 2025</t>
  </si>
  <si>
    <t>Aprueba Convenio de Transferencia de Recursos 24.03.004 "Programa Oficina Local de la Niñez" 2025. Municipalidad de Renaico</t>
  </si>
  <si>
    <t>Renaico OLN 2025</t>
  </si>
  <si>
    <t>Aprueba Convenio de Transferencia de Recursos 24.03.004 "Programa Oficina Local de la Niñez" 2025. Municipalidad de Traiguén</t>
  </si>
  <si>
    <t>Traiguen OLN 2025</t>
  </si>
  <si>
    <t>Aprueba Convenio de Transferencia de Recursos 24.03.004 "Programa Oficina Local de la Niñez" 2025. Municipalidad de Victoria</t>
  </si>
  <si>
    <t>Victoria OLN 2025</t>
  </si>
  <si>
    <t>Aprueba Convenio de Transferencia de Recursos 24.03.004 "Programa Oficina Local de la Niñez" 2025. Municipalidad de Los Lagos</t>
  </si>
  <si>
    <t>Los Lagos OLN 2025</t>
  </si>
  <si>
    <t>Aprueba Convenio de Transferencia de Recursos 24.03.004 "Programa Oficina Local de la Niñez" 2025. Municipalidad de Máfil</t>
  </si>
  <si>
    <t>Máfil OLN 2025</t>
  </si>
  <si>
    <t>Aprueba Convenio de Transferencia de Recursos 24.03.004 "Programa Oficina Local de la Niñez" 2025. Municipalidad de Mariquina</t>
  </si>
  <si>
    <t>Mariquina OLN 2025</t>
  </si>
  <si>
    <t>Aprueba Convenio de Transferencia de Recursos 24.03.004 "Programa Oficina Local de la Niñez" 2025. Municipalidad de Paillaco</t>
  </si>
  <si>
    <t>Paillaco OLN 2025</t>
  </si>
  <si>
    <t>Aprueba Convenio de Transferencia de Recursos 24.03.004 "Programa Oficina Local de la Niñez" 2025. Municipalidad de Lago Ranco</t>
  </si>
  <si>
    <t>Lago Ranco OLN 2025</t>
  </si>
  <si>
    <t>Aprueba Convenio de Transferencia de Recursos 24.03.004 "Programa Oficina Local de la Niñez" 2025. Municipalidad de Río Bueno</t>
  </si>
  <si>
    <t>Río Bueno OLN 2025</t>
  </si>
  <si>
    <t>Aprueba Convenio de Transferencia de Recursos 24.03.004 "Programa Oficina Local de la Niñez" 2025. Municipalidad de Maullín</t>
  </si>
  <si>
    <t>Maullin OLN 2025</t>
  </si>
  <si>
    <t>Aprueba Convenio de Transferencia de Recursos 24.03.004 "Programa Oficina Local de la Niñez" 2025. Municipalidad de Castro</t>
  </si>
  <si>
    <t>Castro OLN 2025</t>
  </si>
  <si>
    <t>Aprueba Convenio de Transferencia de Recursos 24.03.004 "Programa Oficina Local de la Niñez" 2025. Municipalidad de Chonchi</t>
  </si>
  <si>
    <t>Chonchi OLN 2025</t>
  </si>
  <si>
    <t>Aprueba Convenio de Transferencia de Recursos 24.03.004 "Programa Oficina Local de la Niñez" 2025. Municipalidad de Queilén</t>
  </si>
  <si>
    <t>Queilen OLN 2025</t>
  </si>
  <si>
    <t>Aprueba Convenio de Transferencia de Recursos 24.03.004 "Programa Oficina Local de la Niñez" 2025. Municipalidad de San Pablo</t>
  </si>
  <si>
    <t>San Pablo OLN 2025</t>
  </si>
  <si>
    <t>Aprueba Convenio de Transferencia de Recursos 24.03.004 "Programa Oficina Local de la Niñez" 2025. Municipalidad de Chaitén</t>
  </si>
  <si>
    <t>Chaitén OLN 2025</t>
  </si>
  <si>
    <t>Aprueba Convenio de Transferencia de Recursos 24.03.004 "Programa Oficina Local de la Niñez" 2025. Municipalidad de Guaitecas</t>
  </si>
  <si>
    <t>Guaitecas OLN 2025</t>
  </si>
  <si>
    <t>Aprueba Convenio de Transferencia de Recursos 24.03.004 "Programa Oficina Local de la Niñez" 2025. Municipalidad de O'Higgins</t>
  </si>
  <si>
    <t>O´higgins OLN 2025</t>
  </si>
  <si>
    <t>Aprueba Convenio de Transferencia de Recursos 24.03.004 "Programa Oficina Local de la Niñez" 2025. Municipalidad de Porvenir</t>
  </si>
  <si>
    <t>Porvenir OLN 2025</t>
  </si>
  <si>
    <t>Aprueba Convenio de Transferencia de Recursos 24.03.004 "Programa Oficina Local de la Niñez" 2025. Municipalidad de Torres Del Paine</t>
  </si>
  <si>
    <t>Torres del Paine OLN 2025</t>
  </si>
  <si>
    <t>Aprueba Convenio de Transferencia de Recursos 24.03.004 "Programa Oficina Local de la Niñez" 2025. Municipalidad de Vilcún</t>
  </si>
  <si>
    <t>Vilcún OLN 2025</t>
  </si>
  <si>
    <t>Combarbalá FIADI 2025</t>
  </si>
  <si>
    <t>Salamanca FIADI 2025</t>
  </si>
  <si>
    <t>Linares FIADI 2025</t>
  </si>
  <si>
    <t>Coelemu FIADI 2025</t>
  </si>
  <si>
    <t>Coihueco FIADI 2025</t>
  </si>
  <si>
    <t>El Carmen FIADI 2025</t>
  </si>
  <si>
    <t>Pinto FIADI 2025</t>
  </si>
  <si>
    <t>Quirihue FIADI 2025</t>
  </si>
  <si>
    <t>San Nicolás FIADI 2025</t>
  </si>
  <si>
    <t>Florida FIADI 2025</t>
  </si>
  <si>
    <t>Corral FIADI 2025</t>
  </si>
  <si>
    <t>Porvenir FIADI 2025</t>
  </si>
  <si>
    <t>Torres del Paine FIADI 2025</t>
  </si>
  <si>
    <t>Establece monto a transferir 24.08.001 "Fono Infancia" 2025. Fundación Educacional para el Desarrollo Integral de la Niñez</t>
  </si>
  <si>
    <t>Fono Infancia 2025</t>
  </si>
  <si>
    <t>Establece monto a transferir 24.02.002 "Programa de Apoyo al Recién Nacido" 2025. Subsecretaría de Redes Asistenciales</t>
  </si>
  <si>
    <t>PARN 2025</t>
  </si>
  <si>
    <t>Aprueba Convenio de Transferencia de Recursos 24.03.004 "Programa Oficina Local de la Niñez" 2025. Municipalidad de Ovalle</t>
  </si>
  <si>
    <t>Ovalle OLN 2025</t>
  </si>
  <si>
    <t>Aprueba Convenio de Transferencia de Recursos 24.03.004 "Programa Oficina Local de la Niñez" 2025. Municipalidad de Punitaqui</t>
  </si>
  <si>
    <t>Punitaqui OLN 2025</t>
  </si>
  <si>
    <t>Aprueba Convenio de Transferencia de Recursos 24.03.004 "Programa Oficina Local de la Niñez" 2025. Municipalidad de San Esteban</t>
  </si>
  <si>
    <t>San Esteban OLN 2025</t>
  </si>
  <si>
    <t>Aprueba Convenio de Transferencia de Recursos 24.03.004 "Programa Oficina Local de la Niñez" 2025. Municipalidad de Quillota</t>
  </si>
  <si>
    <t>Quillota OLN 2025</t>
  </si>
  <si>
    <t>Aprueba Convenio de Transferencia de Recursos 24.03.004 "Programa Oficina Local de la Niñez" 2025. Municipalidad de La Calera</t>
  </si>
  <si>
    <t>Calera OLN 2025</t>
  </si>
  <si>
    <t>Aprueba Convenio de Transferencia de Recursos 24.03.004 "Programa Oficina Local de la Niñez" 2025. Municipalidad de Nogales</t>
  </si>
  <si>
    <t>Nogales OLN 2025</t>
  </si>
  <si>
    <t>Aprueba Convenio de Transferencia de Recursos 24.03.004 "Programa Oficina Local de la Niñez" 2025. Municipalidad de Villa Alemana</t>
  </si>
  <si>
    <t>Villa Alemana OLN 2025</t>
  </si>
  <si>
    <t>Aprueba Convenio de Transferencia de Recursos 24.03.004 "Programa Oficina Local de la Niñez" 2025. Municipalidad de Cerrillos</t>
  </si>
  <si>
    <t>Cerrillos OLN 2025</t>
  </si>
  <si>
    <t>Aprueba Convenio de Transferencia de Recursos 24.03.004 "Programa Oficina Local de la Niñez" 2025. Municipalidad de Tiltil</t>
  </si>
  <si>
    <t>Tiltil OLN 2025</t>
  </si>
  <si>
    <t>Aprueba Convenio de Transferencia de Recursos 24.03.004 "Programa Oficina Local de la Niñez" 2025. Municipalidad de Navidad</t>
  </si>
  <si>
    <t>Navidad OLN 2025</t>
  </si>
  <si>
    <t>Aprueba Convenio de Transferencia de Recursos 24.03.004 "Programa Oficina Local de la Niñez" 2025. Municipalidad de Bulnes</t>
  </si>
  <si>
    <t>Bulnes OLN 2025</t>
  </si>
  <si>
    <t>Aprueba Convenio de Transferencia de Recursos 24.03.004 "Programa Oficina Local de la Niñez" 2025. Municipalidad de Coihueco</t>
  </si>
  <si>
    <t>Coihueco OLN 2025</t>
  </si>
  <si>
    <t>Aprueba Convenio de Transferencia de Recursos 24.03.004 "Programa Oficina Local de la Niñez" 2025. Municipalidad de Yumbel</t>
  </si>
  <si>
    <t>Yumbel OLN 2025</t>
  </si>
  <si>
    <t>Aprueba Convenio de Transferencia de Recursos 24.03.004 "Programa Oficina Local de la Niñez" 2025. Municipalidad de Cisnes</t>
  </si>
  <si>
    <t>Cisnes OLN 2025</t>
  </si>
  <si>
    <t>Aprueba Convenio de Transferencia de Recursos 24.03.004 "Programa Oficina Local de la Niñez" 2025. Municipalidad de Tortel</t>
  </si>
  <si>
    <t>Tortel OLN 2025</t>
  </si>
  <si>
    <t>Quintero FIADI 2025</t>
  </si>
  <si>
    <t>Constitución FIADI 2025</t>
  </si>
  <si>
    <t>Curicó FIADI 2025</t>
  </si>
  <si>
    <t>Hualañé FIADI 2025</t>
  </si>
  <si>
    <t>Maule FIADI 2025</t>
  </si>
  <si>
    <t>Parral FIADI 2025</t>
  </si>
  <si>
    <t>Pelarco FIADI 2025</t>
  </si>
  <si>
    <t>Bulnes FIADI 2025</t>
  </si>
  <si>
    <t>San Carlos FIADI 2025</t>
  </si>
  <si>
    <t>Lago Ranco FIADI 2025</t>
  </si>
  <si>
    <t>Panguipulli FIADI 2025</t>
  </si>
  <si>
    <t>Aysén FIADI 2025</t>
  </si>
  <si>
    <t>Guaitecas FIADI 2025</t>
  </si>
  <si>
    <t>O´higgins FIADI 2025</t>
  </si>
  <si>
    <t>Tortel FIADI 2025</t>
  </si>
  <si>
    <t>Puerto Natales FIADI 2025</t>
  </si>
  <si>
    <t>Establece monto a transferir 24.03.005 "Programa Diagnóstico de Vulnerabilidad en Pre-escolares" 2025. Junta Nacional de Auxilio Escolar y Becas</t>
  </si>
  <si>
    <t>JUNAEB 2025</t>
  </si>
  <si>
    <t>01 - Subsecretaría de la Niñez</t>
  </si>
  <si>
    <t>Arriendo y Configuración de Notebooks</t>
  </si>
  <si>
    <t>Licitación Pública</t>
  </si>
  <si>
    <t>https://www.mercadopublico.cl/Procurement/Modules/Attachment/ViewAttachment.aspx?enc=8it8WsgfGY7%2ft5MJtgpxQWr3K%2fyvH87Foy%2f2lrursJzz5mCC7JJVUdJY2d3Ei%2fqQM59AnoOjpCFaqhWocSj%2f9OEqFx0WSd02mdwjAguwNF4mWQCyHCoh9bI2OPKdkI5j3w2MqpunN6ZmPqi%2bFRNSCvphtmQBvgDyfRsnxtrYL0Z%2fZ79h0xKfVfeJlRZiRWW7GJwlSHQbsQBvmR947N15iu%2bYh9%2br8WEzyoi3speFtJdQ7Yk9bZU2ASoYfQE2tj21%2fPGSObX2xxvzGFFtEqvWYGp%2bgtqOPXmKeDHaYv8jEu5mL7hGVI1gcMRp6PIEZCyF</t>
  </si>
  <si>
    <t>Valor 2025</t>
  </si>
  <si>
    <t>https://www.mercadopublico.cl/Procurement/Modules/Attachment/ViewAttachment.aspx?enc=eR21V9hNhwos6G2%2baVXUoAy90R17R5hS2xp0OSTl%2fOTm4BidAX3%2f%2bF4J9bIRGgxRYc%2faIXn%2fq5BH4vn%2fC6eF2CVELjwagf6%2b%2fUPWi%2bEPBO0mZLSrj2TfCyb0snUq0CjvdufFugKEGkgI15Fs5WCO91CzSjgG3G7%2fqF6Z0JP4uDwqpL6dO7YD4OTFvzbVMHpDpPeUB63gFba0rT%2f1%2b846P11ZyK%2bCEIwaDB%2bv%2bvKt5QUQG5PiuyBjdWiVLHNx8aI8RpcUxZMCmUXZMPLNDzi8Qgs2pUDoDPzUOE7wOI3lSjI56WlYKdW0i6LFHBEcVqW2</t>
  </si>
  <si>
    <t>02 - Sistema de Protección Integral a la Infancia</t>
  </si>
  <si>
    <t>Producción y emisión de un programa radial dedicado al Subsistema de Protección integral a la infancia Chile Crece Contigo</t>
  </si>
  <si>
    <t>Monto máximo para gastos en el ítem de Publicidad</t>
  </si>
  <si>
    <t xml:space="preserve">MDSF - Art. 14 N°06, Publicidad y Difusión 2025 "Asociada al ST. 22, Bienes y Servicios de Consumo"                                                                                                                                                              </t>
  </si>
  <si>
    <t>LEY DE PRESUPUESTO 2025</t>
  </si>
  <si>
    <t>Código Partida</t>
  </si>
  <si>
    <t>Código Capítulo</t>
  </si>
  <si>
    <t>Código Programa</t>
  </si>
  <si>
    <t>Moneda Presupuestaria</t>
  </si>
  <si>
    <t>Sub</t>
  </si>
  <si>
    <t>Ítem</t>
  </si>
  <si>
    <t>Asig</t>
  </si>
  <si>
    <t>SubA</t>
  </si>
  <si>
    <t xml:space="preserve">Presupuesto </t>
  </si>
  <si>
    <t>Comprometido</t>
  </si>
  <si>
    <t>Devengado</t>
  </si>
  <si>
    <t>Instancia Excepcional</t>
  </si>
  <si>
    <t>Nombre Programa Público</t>
  </si>
  <si>
    <t>Según Propósito</t>
  </si>
  <si>
    <t>Fundamento</t>
  </si>
  <si>
    <t>Según Derecho</t>
  </si>
  <si>
    <t>Población</t>
  </si>
  <si>
    <t>Ámbito de Política</t>
  </si>
  <si>
    <t>Directo</t>
  </si>
  <si>
    <t>Personas</t>
  </si>
  <si>
    <t>10</t>
  </si>
  <si>
    <t>Peso</t>
  </si>
  <si>
    <t>03</t>
  </si>
  <si>
    <t>Programa de Apoyo a la Identidad de Género</t>
  </si>
  <si>
    <t>El programa tiene como propósito contribuir a garantizar el ejercicio los derechos de todos NNA, cuya identidad de género no coincide con su sexo asignado al nacer (GNC) con el objetivo de reducir su exposición a factores de riesgo tales como discriminación y exclusión social que alteran su desarrollo integral y bienestar. El programa se diseñó (sus estándares y orientaciones técnicas) en base a los principios de Yogyakarta en relación a la existencia, definición y protección del derecho de las personas y los NNA en especial, de vivir  y expresar una identidad de género sin discriminación.</t>
  </si>
  <si>
    <t>Derechos sexuales y reproductivos, y a la salud integral</t>
  </si>
  <si>
    <t>Grupos específicos</t>
  </si>
  <si>
    <t>1.-Número de días de licencia médica presentadas entre Enero y Marzo de 2025,  según género del funcionario afecto, tipo y rango de duración de la licencia médica</t>
  </si>
  <si>
    <t>Tipo de Licencia Médica</t>
  </si>
  <si>
    <t>GÉNERO</t>
  </si>
  <si>
    <t>TOTAL</t>
  </si>
  <si>
    <t>Hombre y No binario</t>
  </si>
  <si>
    <t>Mujer</t>
  </si>
  <si>
    <t>Licencias médicas por
hasta 3 dias</t>
  </si>
  <si>
    <t xml:space="preserve">Licencias medicas entre
[4 a 10] dias </t>
  </si>
  <si>
    <t>Licencias medicas desde
11 o mas días</t>
  </si>
  <si>
    <t>Total</t>
  </si>
  <si>
    <t>Enfermedad o Accidente Común</t>
  </si>
  <si>
    <t xml:space="preserve">Licencia Maternal Pre y Post Natal </t>
  </si>
  <si>
    <t>Enfermedad grave hijo menor de un año</t>
  </si>
  <si>
    <t>Accidente del trabajo o del trayecto</t>
  </si>
  <si>
    <t>Enfermedad Profesional</t>
  </si>
  <si>
    <t>Patología del Embarazo</t>
  </si>
  <si>
    <t>Ley SANNA</t>
  </si>
  <si>
    <t>% según género</t>
  </si>
  <si>
    <t>2.-Número de licencias médicas presentadas entre Enero y Marzo de 2025, según género del funcionario afecto, tipo y rango de duración de la licencia médica</t>
  </si>
  <si>
    <t>Descripción</t>
  </si>
  <si>
    <t>Número de funcionarios</t>
  </si>
  <si>
    <t>3.-Número de licencias médicas presentadas entre Enero y Marzo de 2025 con reembolso, según género del funcionario afecto, tipo y rango de duración de la licencia médica</t>
  </si>
  <si>
    <t>4.-Monto ($) recuperado total de las licencias médicas presentadas entre Enero y Marzo de 2025, según género del funcionario afecto, tipo y rango de duración de la licencia médica</t>
  </si>
  <si>
    <t>% Licencias Médicas Reembolsadas</t>
  </si>
  <si>
    <r>
      <t>MDS - Artículo 14 N°3:</t>
    </r>
    <r>
      <rPr>
        <sz val="12"/>
        <rFont val="Arial"/>
        <family val="2"/>
      </rPr>
      <t xml:space="preserve"> "La nómina de los proyectos o programas desarrollados interna y/o externamente que permitan, en lo específico, su posterior uso como tecnologías duales, con identificación de proyectos nuevos o de arrastre, breve descripción de su objetivo, presupuesto anual, organismos involucrados, y fecha de inicio y de término de ellos, lo que será informado antes del 31 de marzo, mediante documento electrónico que permita el tratamiento de sus datos.
En el mismo formato y con igual desagregación, se enviará trimestralmente el presupuesto  vigente, treinta días después de terminado el trimestre respectivo, estado de avance físico y financiero  de los proyectos o programas, así como las modificaciones que en el período informado hayan  experimentado".</t>
    </r>
  </si>
  <si>
    <t>Total al 1er. Trimestre 2025</t>
  </si>
  <si>
    <t>Saldo al 1er trimestre 2025</t>
  </si>
  <si>
    <t>Total al 2do. Trimestre 2025</t>
  </si>
  <si>
    <t>Saldo al 2do trimestre 2025</t>
  </si>
  <si>
    <t>Total al 3er Trimestre 2025</t>
  </si>
  <si>
    <t>Saldo al 3er Trimestre 2025</t>
  </si>
  <si>
    <t>Total al 4to Trimestre 2025</t>
  </si>
  <si>
    <t>Saldo al 4to Trimestre 2025</t>
  </si>
  <si>
    <t>Total al 2do trimestre 2025</t>
  </si>
  <si>
    <t>Total al 3er. Trimestre 2025</t>
  </si>
  <si>
    <t>Saldo al 3er trimestre 2025</t>
  </si>
  <si>
    <t>Total al 4to. Trimestre 2025</t>
  </si>
  <si>
    <t>Saldo al 4to. Trimestre 2025</t>
  </si>
  <si>
    <t>PRIMER TRIMESTRE 2025</t>
  </si>
  <si>
    <t>SEGUNDO TRIMESTRE 2025</t>
  </si>
  <si>
    <t>1.-Número de días de licencia médica presentadas entre Abril y Junio de 2025,  según género del funcionario afecto, tipo y rango de duración de la licencia médica</t>
  </si>
  <si>
    <t>2.-Número de licencias médicas presentadas entre Abril y Junio de 2025, según género del funcionario afecto, tipo y rango de duración de la licencia médica</t>
  </si>
  <si>
    <t>3.-Número de licencias médicas presentadas entre Abril y Junio de 2025 con reembolso, según género del funcionario afecto, tipo y rango de duración de la licencia médica</t>
  </si>
  <si>
    <t>4.-Monto ($) recuperado total de las licencias médicas presentadas entreAbril y Junio de 2025, según género del funcionario afecto, tipo y rango de duración de la licencia médica</t>
  </si>
  <si>
    <t>Sin información que reportar al segundo trimestre</t>
  </si>
  <si>
    <t xml:space="preserve">Campaña de Sensibilización </t>
  </si>
  <si>
    <t>Publicación en el Diario Oficial ¨Política de Niñez y Adolescencia y Su Plan de Acción"</t>
  </si>
  <si>
    <t>Publicación en el Diario Oficial "Concurso Tercer Nivel Jerárquico"</t>
  </si>
  <si>
    <t>Compra de producción, grabación y post producción de cápsulas audiovisuales</t>
  </si>
  <si>
    <t xml:space="preserve">Impresión y enmarcación de diplomas e impresión de figuras en foam board para OLN </t>
  </si>
  <si>
    <t>SI</t>
  </si>
  <si>
    <t>Si</t>
  </si>
  <si>
    <t>José Manuel Videla Bañados</t>
  </si>
  <si>
    <t>Subsecretaría del Interior</t>
  </si>
  <si>
    <t>Awen Films Chile SPA</t>
  </si>
  <si>
    <t>Stark SPA</t>
  </si>
  <si>
    <t>1067455-14-AG25</t>
  </si>
  <si>
    <t>N/A</t>
  </si>
  <si>
    <t>1067455-40-AG25</t>
  </si>
  <si>
    <t>1067455-36-AG25</t>
  </si>
  <si>
    <t>COMPRA ÁGIL</t>
  </si>
  <si>
    <t>TRATO DIRECTO</t>
  </si>
  <si>
    <t>13.831.082-5</t>
  </si>
  <si>
    <t>60.501.000-8</t>
  </si>
  <si>
    <t>77.143.742-7</t>
  </si>
  <si>
    <t>77.372.266-8</t>
  </si>
  <si>
    <r>
      <t xml:space="preserve"> Art. 14 N°08 </t>
    </r>
    <r>
      <rPr>
        <sz val="12"/>
        <rFont val="Arial"/>
        <family val="2"/>
      </rPr>
      <t xml:space="preserve">"Las contrataciones y desvinculaciones realizadas durante cada trimestre. En ambos casos, se deberá consignar el nombre, cargo y título de educación superior si hubiera.
Tratándose de las desvinculaciones, deberá consignarse la cantidad de funcionarios y funcionarias que cesen en sus funciones en cada uno de los servicios públicos con los que se relacionen, la antigüedad en el cargo, la fecha y causal de cesación."  </t>
    </r>
  </si>
  <si>
    <t>Camilo Troncoso Moya</t>
  </si>
  <si>
    <t>Valparaiso</t>
  </si>
  <si>
    <t>Putaendo</t>
  </si>
  <si>
    <t>Los Andes</t>
  </si>
  <si>
    <t>Ñuble</t>
  </si>
  <si>
    <t>Damaris Miranda Villalobos</t>
  </si>
  <si>
    <t>Chillan</t>
  </si>
  <si>
    <t>Tarapaca</t>
  </si>
  <si>
    <t>Iquique</t>
  </si>
  <si>
    <t>959498/949630</t>
  </si>
  <si>
    <t>Valeria Soto Pino</t>
  </si>
  <si>
    <t>Cartagena</t>
  </si>
  <si>
    <t xml:space="preserve">Oscar  Jara  Monardes </t>
  </si>
  <si>
    <t>Vanessa Hernandez Parra</t>
  </si>
  <si>
    <t>Jeniffer Peroncini Cortes</t>
  </si>
  <si>
    <t>Catalina Andrea  Campos  Becerra</t>
  </si>
  <si>
    <t>Antofagasta</t>
  </si>
  <si>
    <t>Camila Rojas Muñoz</t>
  </si>
  <si>
    <t>Natalia Lara San Martin</t>
  </si>
  <si>
    <t>Coquimbo</t>
  </si>
  <si>
    <t>Maule</t>
  </si>
  <si>
    <t>Talca</t>
  </si>
  <si>
    <t>Valdivia</t>
  </si>
  <si>
    <t>Catalina Soto  Espinoza</t>
  </si>
  <si>
    <t>Metropolitana</t>
  </si>
  <si>
    <t>Curacavi</t>
  </si>
  <si>
    <t>Sara Velasquez Valladares</t>
  </si>
  <si>
    <t>La Serena</t>
  </si>
  <si>
    <t>Atacama</t>
  </si>
  <si>
    <t>Javiera Tapia Chavez</t>
  </si>
  <si>
    <t>Temuco</t>
  </si>
  <si>
    <t>Mostazal</t>
  </si>
  <si>
    <t>Romina Bacigalupo Ricci</t>
  </si>
  <si>
    <t>Calama</t>
  </si>
  <si>
    <t>1249338/975845</t>
  </si>
  <si>
    <t>29/06/2025 / 30/06/2025</t>
  </si>
  <si>
    <t>O'Higgins</t>
  </si>
  <si>
    <t>Traslado De Subsecretaria De La Niñez A La Comuna De Pichilemu</t>
  </si>
  <si>
    <t>Concurrir A Citación Comisión De Familia De La Cámara De Diputados Junto A La Subsecretaria.</t>
  </si>
  <si>
    <t>Se Realizará Visita A Proyecto En Los Andes Para Revisión De Carpetas De Casos, En El Marco Del Estudio De Trayectorias. En Esta Segunda Visita Se Revisarán Carpetas En Proyectos Faltantes, A Fin De Finalizar El Proceso De Recopilación De Antecedentes.</t>
  </si>
  <si>
    <t>Asistencia Técnica Regional En Terreno Directamente A Oficinas Locales De La Niñez En Jornada Y A Equipo Regional.</t>
  </si>
  <si>
    <t>El Objetivo De Esta Instancia Es El Acompañamiento Técnico De Forma Presencial Al Equipo Regional De Ñuble Respecto A La Implementación De Las Oficinas Locales De La Niñez Y La Oferta Programática De La Subsecretaría De La Niñez.</t>
  </si>
  <si>
    <t>Concurrir A Doble Citación A La Cámara De Diputados Junto A La Subsecretaría. Primero, Hubo Sesión A Las 15 Hrs En La Comisión De Constitución Para Discutir Sobre La Moción Parlamentaria De Modificar La Ley N°20.084 Y A Las 17 Hrs En La Comisión De Desarrollo Social Para Discutir Sobre La Moción Parlamentaria De Guarderías Y Posteriormente Sobre El Mensaje De S.E. Sobre Pdl De Armonización.</t>
  </si>
  <si>
    <t>Supervisión Por Evento Crítico.</t>
  </si>
  <si>
    <t xml:space="preserve">Asistencia Técnica Regional En Terreno Directamente A Oficinas Locales De La Niñez En Jornada Y A Equipo Regional. </t>
  </si>
  <si>
    <t>Lanzamiento Actividad Del Plan Integral De Bienestar En Conjunto Con Subsecretaria De La Cultura.</t>
  </si>
  <si>
    <t>Traslado De Subsecretaria Y Asesores A La V Región.</t>
  </si>
  <si>
    <t>Concurrir A Citación De La Cámara De Diputados Para La Comisiónde Desarrollo Social, En La Que Se Discutirá El Pdl De Guarderías Y El Pdl De Adopción.</t>
  </si>
  <si>
    <t>1. Participación En Jornada De Oln De La Región De Valparaíso Organizada Por El Equipo Regional De La Seremi. 2. Asistencia Técnica Al Equipo Regional Sobre Gestión Integrada De Casos De Oln Y El Flujo De Oln Con El Programa Abriendo Caminos.</t>
  </si>
  <si>
    <t>Traslado De Subsecretaría Y Asesores A La V Región.</t>
  </si>
  <si>
    <t>Traslado De Subsecretaria Y Asesores A La V Región</t>
  </si>
  <si>
    <t>Acompañamiento Técnico En La Comuna De Pinto Y Acompañamiento En Jornada Oln El Dia Jueves Pm.</t>
  </si>
  <si>
    <t>Exposición De Subsecretaria En La Universidad De Viña Del Mar</t>
  </si>
  <si>
    <t>Cobertura De La Participación De Subsecretaría En El Foro Panel Las Políticas Públicas De Infancia En Salud De Los Ángeles E Inauguración De Oln Los Ángeles.</t>
  </si>
  <si>
    <t>Supervisión De Residencias De Protección Especializada</t>
  </si>
  <si>
    <t>Jornada Regional De Acompañamiento Abriendo Caminos</t>
  </si>
  <si>
    <t>Concurrir A Citación Del Congreso Para Discutir Pdl De Adopción.</t>
  </si>
  <si>
    <t>Concurrir A Citación Junto A La Subsecretaria De La Niñez Para Discutir 4 Puntos En La Comisión De Desarrollo Social De La Cámara De Diputados.</t>
  </si>
  <si>
    <t>Concurrir A Evaluación De Pilotaje De Protocolo Entre Oln Y Uravit.</t>
  </si>
  <si>
    <t>Asistir A Reunión Presencial De Evaluación Del Piloto Del Protocolo Interinstitucional Para Niños, Niñas Y Adolescentes Víctimas De Delitos: Previniendo La Victimización Secundaria, Se Utilizará Vehículo Institucional Del Mdsyf.</t>
  </si>
  <si>
    <t>Asistir A Reunión Presencial De Evaluación Del Piloto Del Protocolo Interinstitucional Para Nna Víctimas De Delitos, Para Coordinar Los Procedimientos Que Llevan A Cabo Las Oficinas Locales De La Niñez, El Servicio De Protección Especializada De La Niñez Y Adolescencia Y Las Unidades Regionales De Atención A Víctimas Y Testigos Del Ministerio Público. La Actividad Se Desarrollará En Las Oficinas Municipales De Santa Cruz. Se Utilizará Vehículo Institucional Del Mdsyf.</t>
  </si>
  <si>
    <t>Traslado De Subsecretaria Y Asesores A V Región-Viña Del Mar</t>
  </si>
  <si>
    <t>Traslado De Subsecretaria Y Asesores Al Congreso Nacional, V Región, Valparaiso.</t>
  </si>
  <si>
    <t>1. Visita Y Jornada De Trabajo Con Oln De Viña Del Mar. 2. Asistencia Técnica A Las Oln De Viña Del Mar. 3. Estudio De Casos Vigentes Y Gestión De Lista De Espera Reportada Por La Oln De Viña Del Mar.</t>
  </si>
  <si>
    <t>Traslado De Jefa De División De Promoción Y Prevención Y Funcionarias (Os) A La Vi Región, En Vehículo Institucional De La Subsec.De Servicios Sociales.</t>
  </si>
  <si>
    <t>1. Realización De Jornada De Capacitación A Las Oln De La Región De Coquimbo Organizada Por El Equipo Regional De La Seremi. 2. Asistencia Técnica Al Equipo Regional. 3. Visita A La Oficina Local De La Niñez De La Comuna De Coquimbo Y La Serena. 4. Reforzar Articulación De Acciones Del Subsistema Chcc En El Marco Del Sistema De Garantías Y Protección Integral De La Niñez Y Adolescencia, Y El Proceso De Implementación De Las Oficinas Locales De La Niñez.</t>
  </si>
  <si>
    <t>Jornada Regional Abriendo Caminos Maule</t>
  </si>
  <si>
    <t>Visita A Las Oln De Lanco, Valdivia, Participar En Seminario De Lago Ranco Y Realizar Asistencia Técnica Con Equipo Regional.</t>
  </si>
  <si>
    <t>Capacitación Sobre Normas Mínimas De Protección A La Niñez En La Acción Humanitaria, A Las Oln De La Región De Tarapacá, Y A Los Representantes Del Intersector. También El Día Viernes, Realizaremos Un Viaje A La Comuna De Colchane A Revisar La Implementación Del Dispositivo De Emergencia Ubicado En Frontera Y La Articulación Con La Oln. Día 1 (Martes): Reuniones De Coordinación Y Preparación. Día 2 Y 3 (Miércoles Y Jueves): Capacitación. Día 4 (Viernes): Visita Colchane.</t>
  </si>
  <si>
    <t>Visita A Oln Curacaví Con Autorización De La Jefa De Dpp. Se Coordina Con Seremi Regional Para Salir A Las 8:20 De Santiago En Vehículo Coordinado Por Ellos Con El Fin De Llegar A Las 9:30 A Curacaví.</t>
  </si>
  <si>
    <t>Visita Técnica Del Nivel Nacional Al Equipo Regional De La Seremi Y A Los Equipos Locales De La Oln Y Subsistema Chcc De La Región De Coquimbo.</t>
  </si>
  <si>
    <t>El Objetivo De Esta Instancia Es El Acompañamiento Técnico De Forma Presencial Al Equipo Regional De Atacama Respecto A La Implementación De Las Oficinas Locales De La Niñez Y La Oferta Programática De La Subsecretaría De La Niñez.</t>
  </si>
  <si>
    <t>Participar En Comision De Hacienda Del Senado-Pdl Adopcion</t>
  </si>
  <si>
    <t>Participar En Comisión De Desarrollo Social, Armonización Y Guarderias.</t>
  </si>
  <si>
    <t>Participar En Comisión De Hacienda Del Senado-Pdl Adopción.</t>
  </si>
  <si>
    <t>Participar En El Inicio Del Año Academico Facultad De Ciencias Juridicas, Sociales Y De Educacion</t>
  </si>
  <si>
    <t>Comision Desarrollo Social -Defensoria-Spre-Guarderias Y Armonizacion En Valparaiso</t>
  </si>
  <si>
    <t>Citacion Comision Hacienda Adopcion</t>
  </si>
  <si>
    <t>Traslado De Subsecretaría A La V Región, Valparaíso, Cuenta Publica.</t>
  </si>
  <si>
    <t>Traslado De Subsecretaría Y Asesores A La V Región Valparaíso.</t>
  </si>
  <si>
    <t>Traslado De Subsecretaría Y Asesores A La V Región, Valparaíso.</t>
  </si>
  <si>
    <t>Jornada Regional De Acompañamiento Técnico Al Programa Abriendo Caminos. Las Actividades Se Inician A Las 11 De La Mañana Del Día 25, Favor Considerar Para La Compra Del Pasaje.</t>
  </si>
  <si>
    <t>Cobertura De La Presentación De La Política Nacional De La Niñez A Mair Valparaíso.</t>
  </si>
  <si>
    <t>El Objetivo Del Cometido Es El Acompañamiento Técnico De Forma Presencial Al Equipo Regional De Araucanía Respecto A La Implementación De Las Oficinas Locales De La Niñez Y La Oferta Programática De La Subsecretaría De La Niñez</t>
  </si>
  <si>
    <t>El Objetivo Del Cometido Es El Acompañamiento Técnico De Forma Presencial Al Equipo Regional De Araucanía Respecto A La Implementación De Las Oficinas Locales De La Niñez Y La Oferta Programática De La Subsecretaría De La Niñez.</t>
  </si>
  <si>
    <t>Se Realizará Asistencia Técnica En La Comuna De San Francisco De Mostazal Junto A Romina Bacigalupo. Esta Instancia Estará Dirigida Al Equipo De Oln Mostazal, Donde Se Resolverán Dudas Sobre La Gestión Integrada De Casos Y Se Reforzarán Contenidos Sobre El Protocolo De Comunicación Tf - Oln. Y Por Último Se Analizarán Casos Sobre Protección Administrativa.</t>
  </si>
  <si>
    <t>Cuenta Publica Congreso Nacional De Valparaiso</t>
  </si>
  <si>
    <t>Citacion Pdl De Adopcion Congreso Nacional De Valparaiso,</t>
  </si>
  <si>
    <t>Asistencia Técnica Equipo Oln Mostazal</t>
  </si>
  <si>
    <t>Comision Desarrollo Social- Guarderias Y Armonizacion En Valparaiso.</t>
  </si>
  <si>
    <t xml:space="preserve">Presentacion Politica Nacional De Niñez Y Adolescencia </t>
  </si>
  <si>
    <t>Cobertura De Actividades De La Subsecretaria De La Niñez En La Región.</t>
  </si>
  <si>
    <t>Cobertura De Visita De La Subsecretaria De La Niñez A La Región De Antofagasta. Asistencia A Invitación De Amra.</t>
  </si>
  <si>
    <t>Citacion  Comision De La Familia Infancia Y Adolescencia En Valparaiso,</t>
  </si>
  <si>
    <t>Traslado De Subsecretaría Y Asesores A La V Región Valparaiso, Gobierno Regional De Valparaíso.</t>
  </si>
  <si>
    <t>Reuniones De Supervisión Con Dirección Regional Del Servicio De Protección Especializada A La Niñez Y Adolescencia, Oln Iquique Y Comisión Coordinadora De Protección Regional</t>
  </si>
  <si>
    <t>Supervisión De Trayectorias Proteccionales, Proyectos Servicio de Protección en Putaendo y Los Andes para finalizar revisión de antecedentes.</t>
  </si>
  <si>
    <t>Isidora Abarca Larraín</t>
  </si>
  <si>
    <t>Concurrír junto a la Subsecretaria a la Comisión De Hacienda del Senado para discutir sobre el PDL de Adopción.</t>
  </si>
  <si>
    <t>Se programa Asistencia Técnica del Programa Abriendo Caminos en conjunto con Profesional Victoria Cornejo.</t>
  </si>
  <si>
    <t>Concurrir Junto a la Subsecretaria a citación para discutir PDL de Guarderías; Armonización y los Casos de alta connotación pública de O'Higgins e Iquique.</t>
  </si>
  <si>
    <t>Comision de Desarrollo Social Superacion De La Pobreza y Planificacion en el Congreso de Valparaiso</t>
  </si>
  <si>
    <t>Lanzamiento actividad del Plan Integral de Bienestar en conjunto con Subsecretaría de Cultura.</t>
  </si>
  <si>
    <t>Traslado De Subsecretaría Y Asesores A La V Región Valparaiso</t>
  </si>
  <si>
    <t>Los Ángeles</t>
  </si>
  <si>
    <t xml:space="preserve">Visita Y Jorada De Rabajo Con Oln, Asistencia Técnica, Estudio De Casos Y Gestión De Lista De Espera Reposrtada Por Oln  </t>
  </si>
  <si>
    <t>Verónica Silva Villalobos</t>
  </si>
  <si>
    <t>Biobío</t>
  </si>
  <si>
    <t>Concepción</t>
  </si>
  <si>
    <t>Araucanía</t>
  </si>
  <si>
    <t>Copiapó</t>
  </si>
  <si>
    <t>Los Ríos</t>
  </si>
  <si>
    <t>Catalina Herrera Quezada</t>
  </si>
  <si>
    <t>Felipe Montero Cifuentes</t>
  </si>
  <si>
    <t>Asesor Juridico</t>
  </si>
  <si>
    <t>Camilo Brauchy Quiroz</t>
  </si>
  <si>
    <t>Asesora Gabinete</t>
  </si>
  <si>
    <t>Sociologa</t>
  </si>
  <si>
    <t>Abogado</t>
  </si>
  <si>
    <t>Abogada</t>
  </si>
  <si>
    <t>Termino de Suplencia</t>
  </si>
  <si>
    <t>ABARCA LARRAIN ISIDORA ANDREA</t>
  </si>
  <si>
    <t>ACEVEDO FERRER MERCEDES</t>
  </si>
  <si>
    <t>ANDRADE CARIAGA PAULA ISABEL</t>
  </si>
  <si>
    <t>ANDRADE DANERI CARLA PAOLA</t>
  </si>
  <si>
    <t>ANDRADE OLATE ANDRES</t>
  </si>
  <si>
    <t>ARAYA ORTIZ LILIAN</t>
  </si>
  <si>
    <t>ARIAS IRRIBARRA PABLO ALEJANDRO</t>
  </si>
  <si>
    <t>ARMIJO ARAYA NANCY</t>
  </si>
  <si>
    <t>ARRIAGADA BRITO FREDY</t>
  </si>
  <si>
    <t>ARRIAGADA GOMEZ THIARE MURIEL</t>
  </si>
  <si>
    <t>BACIGALUPO RICCI ROMINA</t>
  </si>
  <si>
    <t>BAEZA VILLASEÑOR CAMILA DEL ROSARIO</t>
  </si>
  <si>
    <t>BARRIOS CARVAJAL LIA DE LOS ANGELES</t>
  </si>
  <si>
    <t>BECERRA ARAYA CLAUDIA ANDREA</t>
  </si>
  <si>
    <t>BELMAR GUERRA MARIAJOSE</t>
  </si>
  <si>
    <t>BOBADILLA ESCOBAR CECILIA IVONNE</t>
  </si>
  <si>
    <t>BOZO CARRILLO NATALIA SCARLETTE</t>
  </si>
  <si>
    <t>BRAUCHY QUIROZ CAMILO ANDRES</t>
  </si>
  <si>
    <t>BRAVO ORELLANA JORGE</t>
  </si>
  <si>
    <t>CACERES MERELLO FELIPE ANDRÉS</t>
  </si>
  <si>
    <t>CAMPOS BECERRA CATALINA ANDREA</t>
  </si>
  <si>
    <t>CARAGOL RAMIREZ ROMINA DEL PILAR</t>
  </si>
  <si>
    <t>CATRICHEO TORRES VICENTE EDUARDO</t>
  </si>
  <si>
    <t>CID CIFUENTES LAURA MARGOT</t>
  </si>
  <si>
    <t>CORNEJO MONTECINOS VICTORIA ALEJANDRA</t>
  </si>
  <si>
    <t>FARIAS ERAZO CONSTANZA VALENTINA</t>
  </si>
  <si>
    <t>FIGUEROA RAMOS JESUS</t>
  </si>
  <si>
    <t>FUENTEALBA ARANDA CATALINA</t>
  </si>
  <si>
    <t>GALVEZ ARAYA JUAN PABLO</t>
  </si>
  <si>
    <t>GALVEZ ZULETA MARCELA</t>
  </si>
  <si>
    <t>GONZALEZ FLORES DEBORA</t>
  </si>
  <si>
    <t>HERNANDEZ PARRA VANESSA ANDREA</t>
  </si>
  <si>
    <t>HERNANDEZ PRADENAS JOSSELINE</t>
  </si>
  <si>
    <t>HERRERA DIAZ VICTOR MANUEL</t>
  </si>
  <si>
    <t>HERRERA QUEZADA CATALINA</t>
  </si>
  <si>
    <t>INOSTROZA INOSTROZA GONZALO</t>
  </si>
  <si>
    <t>JAIME ELIAS ANDRES</t>
  </si>
  <si>
    <t>JARA MONARDES OSCAR REINALDO</t>
  </si>
  <si>
    <t>JORQUERA BUSTOS HILDA VIVIANA</t>
  </si>
  <si>
    <t>LAGOMARSINO PUSIC CLAUDIO</t>
  </si>
  <si>
    <t>LARA SAN MARTÍN NATALIA ALEJANDRA</t>
  </si>
  <si>
    <t>LEGUAS VASQUEZ JEANET HELEN</t>
  </si>
  <si>
    <t>MARIN BATAILLE MOIRA</t>
  </si>
  <si>
    <t>MARINAKIS CONTRERAS FRANCISCA ANDREA</t>
  </si>
  <si>
    <t>MELILLAN NAVARRO FRANCISCO JAVIER</t>
  </si>
  <si>
    <t>MEZA CEA YOLANADA</t>
  </si>
  <si>
    <t>MIRANDA VILLALOBOS DAMARIS</t>
  </si>
  <si>
    <t>MONTENEGRO AYARZA JOSE PABLO</t>
  </si>
  <si>
    <t>MONTERO CIFUENTES FELIPE</t>
  </si>
  <si>
    <t>MUÑOZ MARCHAN ROXANA</t>
  </si>
  <si>
    <t>MUÑOZ PINCHEIRA RODRIGO</t>
  </si>
  <si>
    <t>NOVOA GONZALEZ TAMARA PAZ</t>
  </si>
  <si>
    <t>OJEDA GONZALEZ CAROLINA ANDREA</t>
  </si>
  <si>
    <t>PARRA IBAÑEZ CRISTIAN</t>
  </si>
  <si>
    <t>PEREIRA ROMERO NANCY JANNETTE</t>
  </si>
  <si>
    <t>PEREZ VASQUEZ ALVARO</t>
  </si>
  <si>
    <t>PERONCINI CORTES JENIFFER JOSEFINA</t>
  </si>
  <si>
    <t>PINOCHET INDO MARIA GABRIELA</t>
  </si>
  <si>
    <t>PINTOS SILVA JULIO</t>
  </si>
  <si>
    <t>POBLETE ERIZA RODRIGO</t>
  </si>
  <si>
    <t>RAMIREZ ROJAS ELSA ELENA</t>
  </si>
  <si>
    <t>REIMANN ZAMBRANO EDGARDO ROBINSON</t>
  </si>
  <si>
    <t>RINCON MEDINA ANDRES</t>
  </si>
  <si>
    <t>HONORARIO</t>
  </si>
  <si>
    <t>RIVAS LAGOS EMILIA</t>
  </si>
  <si>
    <t>ROJAS AZOCAR NICOLAS ALBERTO</t>
  </si>
  <si>
    <t>ROJAS MUÑOZ CAMILA PAZ</t>
  </si>
  <si>
    <t>SAIG ARTAZA GABRIELA</t>
  </si>
  <si>
    <t>SILVA VILLALOBOS VERONICA</t>
  </si>
  <si>
    <t>SOTO ESPINOZA CATALINA</t>
  </si>
  <si>
    <t>SOTO PINO VALERIA DEL CARMEN</t>
  </si>
  <si>
    <t>TAPIA CHAVEZ JAVIERA</t>
  </si>
  <si>
    <t>TAPIA SEPULVEDA CAROLA</t>
  </si>
  <si>
    <t>TORO INOSTROZA KARLA</t>
  </si>
  <si>
    <t>VELASQUEZ VALLADARES SARA MARGARITA</t>
  </si>
  <si>
    <t>WALKER ROA PAMELA</t>
  </si>
  <si>
    <t>ZAMORA RESZCZYNSKI CLAUDIA ANDREA</t>
  </si>
  <si>
    <t>ZAPATA DIAZ PAULA ALEJANDRA</t>
  </si>
  <si>
    <t>22.04.001</t>
  </si>
  <si>
    <t>22.04.009</t>
  </si>
  <si>
    <t>22.07.001</t>
  </si>
  <si>
    <t>22.08.007</t>
  </si>
  <si>
    <t>22.09.006</t>
  </si>
  <si>
    <t>22.10.002</t>
  </si>
  <si>
    <t>22.12.002</t>
  </si>
  <si>
    <t>22.12.003</t>
  </si>
  <si>
    <t>24.03.986</t>
  </si>
  <si>
    <t>24.09.001</t>
  </si>
  <si>
    <t>24.09.002</t>
  </si>
  <si>
    <t>22.05.004</t>
  </si>
  <si>
    <t>22.07.002</t>
  </si>
  <si>
    <t>22.11.003</t>
  </si>
  <si>
    <t>22.05.006</t>
  </si>
  <si>
    <t>22.08.999</t>
  </si>
  <si>
    <t>22.11.002</t>
  </si>
  <si>
    <t>24.03.113</t>
  </si>
  <si>
    <t>Aprueba Convenio de Transferencia de Recursos 24.03.001 "Programa Fondo de Intervenciones de Apoyo al Desarrollo Infantil" 2025. Municipalidad de Canela</t>
  </si>
  <si>
    <t>Canela FIADI 2025</t>
  </si>
  <si>
    <t>Aprueba Convenio de Transferencia de Recursos 24.03.001 "Programa Fondo de Intervenciones de Apoyo al Desarrollo Infantil" 2025. Municipalidad de Combarbalá</t>
  </si>
  <si>
    <t>Aprueba Convenio de Transferencia de Recursos 24.03.001 "Programa Fondo de Intervenciones de Apoyo al Desarrollo Infantil" 2025. Municipalidad de Ovalle</t>
  </si>
  <si>
    <t>Ovalle FIADI 2025</t>
  </si>
  <si>
    <t>Aprueba Convenio de Transferencia de Recursos 24.03.001 "Programa Fondo de Intervenciones de Apoyo al Desarrollo Infantil" 2025. Municipalidad de Punitaqui</t>
  </si>
  <si>
    <t>Punitaqui FIADI 2025</t>
  </si>
  <si>
    <t>Aprueba Convenio de Transferencia de Recursos 24.03.001 "Programa Fondo de Intervenciones de Apoyo al Desarrollo Infantil" 2025. Municipalidad de Salamanca</t>
  </si>
  <si>
    <t>Aprueba Convenio de Transferencia de Recursos 24.03.001 "Programa Fondo de Intervenciones de Apoyo al Desarrollo Infantil" 2025. Municipalidad de Linares</t>
  </si>
  <si>
    <t>Aprueba Convenio de Transferencia de Recursos 24.03.001 "Programa Fondo de Intervenciones de Apoyo al Desarrollo Infantil" 2025. Municipalidad de Coelemu</t>
  </si>
  <si>
    <t>Aprueba Convenio de Transferencia de Recursos 24.03.001 "Programa Fondo de Intervenciones de Apoyo al Desarrollo Infantil" 2025. Municipalidad de Coihueco</t>
  </si>
  <si>
    <t>Aprueba Convenio de Transferencia de Recursos 24.03.001 "Programa Fondo de Intervenciones de Apoyo al Desarrollo Infantil" 2025. Municipalidad de El Carmen</t>
  </si>
  <si>
    <t>Aprueba Convenio de Transferencia de Recursos 24.03.001 "Programa Fondo de Intervenciones de Apoyo al Desarrollo Infantil" 2025. Municipalidad de Pinto</t>
  </si>
  <si>
    <t>Aprueba Convenio de Transferencia de Recursos 24.03.001 "Programa Fondo de Intervenciones de Apoyo al Desarrollo Infantil" 2025. Municipalidad de Quirihue</t>
  </si>
  <si>
    <t>Aprueba Convenio de Transferencia de Recursos 24.03.001 "Programa Fondo de Intervenciones de Apoyo al Desarrollo Infantil" 2025. Municipalidad de San Nicolás</t>
  </si>
  <si>
    <t>Aprueba Convenio de Transferencia de Recursos 24.03.001 "Programa Fondo de Intervenciones de Apoyo al Desarrollo Infantil" 2025. Municipalidad de Alto Biobío</t>
  </si>
  <si>
    <t>Alto Bio Bio FIADI 2025</t>
  </si>
  <si>
    <t>Aprueba Convenio de Transferencia de Recursos 24.03.001 "Programa Fondo de Intervenciones de Apoyo al Desarrollo Infantil" 2025. Municipalidad de Florida</t>
  </si>
  <si>
    <t>Aprueba Convenio de Transferencia de Recursos 24.03.001 "Programa Fondo de Intervenciones de Apoyo al Desarrollo Infantil" 2025. Municipalidad de Hualqui</t>
  </si>
  <si>
    <t>Hualqui FIADI 2025</t>
  </si>
  <si>
    <t>Aprueba Convenio de Transferencia de Recursos 24.03.001 "Programa Fondo de Intervenciones de Apoyo al Desarrollo Infantil" 2025. Municipalidad de Los Álamos</t>
  </si>
  <si>
    <t>Los Alamos FIADI 2025</t>
  </si>
  <si>
    <t>Aprueba Convenio de Transferencia de Recursos 24.03.001 "Programa Fondo de Intervenciones de Apoyo al Desarrollo Infantil" 2025. Municipalidad de Tomé</t>
  </si>
  <si>
    <t>Tome FIADI 2025</t>
  </si>
  <si>
    <t>Aprueba Convenio de Transferencia de Recursos 24.03.001 "Programa Fondo de Intervenciones de Apoyo al Desarrollo Infantil" 2025. Municipalidad de Yumbel</t>
  </si>
  <si>
    <t>Yumbel FIADI 2025</t>
  </si>
  <si>
    <t>Aprueba Convenio de Transferencia de Recursos 24.03.001 "Programa Fondo de Intervenciones de Apoyo al Desarrollo Infantil" 2025. Municipalidad de Corral</t>
  </si>
  <si>
    <t>Aprueba Convenio de Transferencia de Recursos 24.03.001 "Programa Fondo de Intervenciones de Apoyo al Desarrollo Infantil" 2025. Municipalidad de Ancud</t>
  </si>
  <si>
    <t>Ancud FIADI 2025</t>
  </si>
  <si>
    <t>Aprueba Convenio de Transferencia de Recursos 24.03.001 "Programa Fondo de Intervenciones de Apoyo al Desarrollo Infantil" 2025. Municipalidad de Calbuco</t>
  </si>
  <si>
    <t>Calbuco FIADI 2025</t>
  </si>
  <si>
    <t>Aprueba Convenio de Transferencia de Recursos 24.03.001 "Programa Fondo de Intervenciones de Apoyo al Desarrollo Infantil" 2025. Municipalidad de Chaitén</t>
  </si>
  <si>
    <t>Chaitén FIADI 2025</t>
  </si>
  <si>
    <t>Aprueba Convenio de Transferencia de Recursos 24.03.001 "Programa Fondo de Intervenciones de Apoyo al Desarrollo Infantil" 2025. Municipalidad de Chonchi</t>
  </si>
  <si>
    <t>Chonchi FIADI 2025</t>
  </si>
  <si>
    <t>Aprueba Convenio de Transferencia de Recursos 24.03.001 "Programa Fondo de Intervenciones de Apoyo al Desarrollo Infantil" 2025. Municipalidad de Cochamó</t>
  </si>
  <si>
    <t>Cochamó FIADI 2025</t>
  </si>
  <si>
    <t>Aprueba Convenio de Transferencia de Recursos 24.03.001 "Programa Fondo de Intervenciones de Apoyo al Desarrollo Infantil" 2025. Municipalidad de Llanquihue</t>
  </si>
  <si>
    <t>Llanquihue FIADI 2025</t>
  </si>
  <si>
    <t>Aprueba Convenio de Transferencia de Recursos 24.03.001 "Programa Fondo de Intervenciones de Apoyo al Desarrollo Infantil" 2025. Municipalidad de Los Muermos</t>
  </si>
  <si>
    <t>Los Muermos FIADI 2025</t>
  </si>
  <si>
    <t>Aprueba Convenio de Transferencia de Recursos 24.03.001 "Programa Fondo de Intervenciones de Apoyo al Desarrollo Infantil" 2025. Municipalidad de Río Negro</t>
  </si>
  <si>
    <t>Río Negro FIADI 2025</t>
  </si>
  <si>
    <t>Aprueba Convenio de Transferencia de Recursos 24.03.001 "Programa Fondo de Intervenciones de Apoyo al Desarrollo Infantil" 2025. Municipalidad de San Juan De La Costa</t>
  </si>
  <si>
    <t>San Juan de la Costa FIADI 2025</t>
  </si>
  <si>
    <t>Aprueba Convenio de Transferencia de Recursos 24.03.001 "Programa Fondo de Intervenciones de Apoyo al Desarrollo Infantil" 2025. Municipalidad de Laguna Blanca</t>
  </si>
  <si>
    <t>Laguna Blanca FIADI 2025</t>
  </si>
  <si>
    <t>Aprueba Convenio de Transferencia de Recursos 24.03.001 "Programa Fondo de Intervenciones de Apoyo al Desarrollo Infantil" 2025. Municipalidad de Porvenir</t>
  </si>
  <si>
    <t>Aprueba Convenio de Transferencia de Recursos 24.03.001 "Programa Fondo de Intervenciones de Apoyo al Desarrollo Infantil" 2025. Municipalidad de Primavera</t>
  </si>
  <si>
    <t>Primavera FIADI 2025</t>
  </si>
  <si>
    <t>Aprueba Convenio de Transferencia de Recursos 24.03.001 "Programa Fondo de Intervenciones de Apoyo al Desarrollo Infantil" 2025. Municipalidad de Torres Del Paine</t>
  </si>
  <si>
    <t>Aprueba Convenio de Transferencia de Recursos 24.03.004 "Programa Oficina Local de la Niñez" 2025. Municipalidad de Juan Fernández</t>
  </si>
  <si>
    <t>Juan Fernandez OLN 2025</t>
  </si>
  <si>
    <t>Aprueba Convenio de Transferencia de Recursos 24.03.004 "Programa Oficina Local de la Niñez" 2025. Municipalidad de Curacaví</t>
  </si>
  <si>
    <t>Curacavi OLN 2025</t>
  </si>
  <si>
    <t>Aprueba Convenio de Transferencia de Recursos 24.03.004 "Programa Oficina Local de la Niñez" 2025. Municipalidad de Rauco</t>
  </si>
  <si>
    <t>Rauco OLN 2025</t>
  </si>
  <si>
    <t>Aprueba Convenio de Transferencia de Recursos 24.03.004 "Programa Oficina Local de la Niñez" 2025. Municipalidad de Teno</t>
  </si>
  <si>
    <t>Teno OLN 2025</t>
  </si>
  <si>
    <t>Aprueba Convenio de Transferencia de Recursos 24.03.004 "Programa Oficina Local de la Niñez" 2025. Municipalidad de Vichuquén</t>
  </si>
  <si>
    <t>Vichuquen OLN 2025</t>
  </si>
  <si>
    <t>Aprueba Convenio de Transferencia de Recursos 24.03.004 "Programa Oficina Local de la Niñez" 2025. Municipalidad de Cochamó</t>
  </si>
  <si>
    <t>Cochamó OLN 2025</t>
  </si>
  <si>
    <t>Aprueba Convenio de Transferencia de Recursos 24.03.004 "Programa Oficina Local de la Niñez" 2025. Municipalidad de Dalcahue</t>
  </si>
  <si>
    <t>Dalcahue OLN 2025</t>
  </si>
  <si>
    <t>Aprueba Convenio de Transferencia de Recursos 24.03.004 "Programa Oficina Local de la Niñez" 2025. Municipalidad de Puqueldón</t>
  </si>
  <si>
    <t>Puqueldon OLN 2025</t>
  </si>
  <si>
    <t>Aprueba Convenio de Transferencia de Recursos 24.03.004 "Programa Oficina Local de la Niñez" 2025. Municipalidad de Puerto Octay</t>
  </si>
  <si>
    <t>Puerto Octay OLN 2025</t>
  </si>
  <si>
    <t>Aprueba Convenio de Transferencia de Recursos 24.03.004 "Programa Oficina Local de la Niñez" 2025. Municipalidad de Purranque</t>
  </si>
  <si>
    <t>Purranque OLN 2025</t>
  </si>
  <si>
    <t>Aprueba Convenio de Transferencia de Recursos 24.03.004 "Programa Oficina Local de la Niñez" 2025. Municipalidad de Puyehue</t>
  </si>
  <si>
    <t>Puyehue OLN 2025</t>
  </si>
  <si>
    <t>Aprueba Convenio de Transferencia de Recursos 24.03.004 "Programa Oficina Local de la Niñez" 2025. Municipalidad de Río Negro</t>
  </si>
  <si>
    <t>Río Negro OLN 2025</t>
  </si>
  <si>
    <t>Aprueba Convenio de Transferencia de Recursos 24.03.004 "Programa Oficina Local de la Niñez" 2025. Municipalidad de San Juan De La Costa</t>
  </si>
  <si>
    <t>San Juan de la Costa OLN 2025</t>
  </si>
  <si>
    <t>Aprueba Convenio de Transferencia de Recursos 24.03.004 "Programa Oficina Local de la Niñez" 2025. Municipalidad de Futaleufú</t>
  </si>
  <si>
    <t>Futaleufu OLN 2025</t>
  </si>
  <si>
    <t>Aprueba Convenio de Transferencia de Recursos 24.03.004 "Programa Oficina Local de la Niñez" 2025. Municipalidad de Hualaihué</t>
  </si>
  <si>
    <t>Hualaihue OLN 2025</t>
  </si>
  <si>
    <t>Aprueba Convenio de Transferencia de Recursos 24.03.004 "Programa Oficina Local de la Niñez" 2025. Municipalidad de Cochrane</t>
  </si>
  <si>
    <t>Cochrane OLN 2025</t>
  </si>
  <si>
    <t>Aprueba Convenio de Transferencia de Recursos 24.03.004 "Programa Oficina Local de la Niñez" 2025. Municipalidad de Laguna Blanca</t>
  </si>
  <si>
    <t>Laguna Blanca OLN 2025</t>
  </si>
  <si>
    <t>Aprueba Modificación de Convenio de Colaboración y Transferencia de Recursos 24.03.113 "Plan Integral para el Bienestar de Niños, Niñas y Adolescentes, Programa Acciona Tu Barrio, y Proyecto CECREA NOMADE" 2025. Subsecretaría de las Culturas y de las Artes.</t>
  </si>
  <si>
    <t>Secretaria Cultura y las Artes 2025 (adenda)</t>
  </si>
  <si>
    <t>Aprueba Convenio de Colaboración y Transferencia de Recursos 24.03.113 "Plan Integral para el Bienestar de Niños, Niñas y Adolescentes" 2025. Ministerio Secretaría General de Gobierno</t>
  </si>
  <si>
    <t>SEGEGOB 2025</t>
  </si>
  <si>
    <t>Aprueba Convenio de Transferencia de Recursos 24.03.001 "Programa Fondo de Intervenciones de Apoyo al Desarrollo Infantil" 2025. Municipalidad de Putre</t>
  </si>
  <si>
    <t>Putre FIADI 2025</t>
  </si>
  <si>
    <t>Aprueba Convenio de Transferencia de Recursos 24.03.001 "Programa Fondo de Intervenciones de Apoyo al Desarrollo Infantil" 2025. Municipalidad de Camiña</t>
  </si>
  <si>
    <t>Camiña FIADI 2025</t>
  </si>
  <si>
    <t>Aprueba Convenio de Transferencia de Recursos 24.03.001 "Programa Fondo de Intervenciones de Apoyo al Desarrollo Infantil" 2025. Municipalidad de Colchane</t>
  </si>
  <si>
    <t>Colchane FIADI 2025</t>
  </si>
  <si>
    <t>Aprueba Convenio de Transferencia de Recursos 24.03.001 "Programa Fondo de Intervenciones de Apoyo al Desarrollo Infantil" 2025. Municipalidad de Huara</t>
  </si>
  <si>
    <t>Huara FIADI 2025</t>
  </si>
  <si>
    <t>Aprueba Convenio de Transferencia de Recursos 24.03.001 "Programa Fondo de Intervenciones de Apoyo al Desarrollo Infantil" 2025. Municipalidad de Pica</t>
  </si>
  <si>
    <t>Pica FIADI 2025</t>
  </si>
  <si>
    <t>Aprueba Convenio de Transferencia de Recursos 24.03.001 "Programa Fondo de Intervenciones de Apoyo al Desarrollo Infantil" 2025. Municipalidad de Antofagasta</t>
  </si>
  <si>
    <t>Antofagasta FIADI 2025</t>
  </si>
  <si>
    <t>Aprueba Convenio de Transferencia de Recursos 24.03.001 "Programa Fondo de Intervenciones de Apoyo al Desarrollo Infantil" 2025. Municipalidad de Calama</t>
  </si>
  <si>
    <t>Calama FIADI 2025</t>
  </si>
  <si>
    <t>Aprueba Convenio de Transferencia de Recursos 24.03.001 "Programa Fondo de Intervenciones de Apoyo al Desarrollo Infantil" 2025. Municipalidad de Ollagüe</t>
  </si>
  <si>
    <t>Ollague FIADI 2025</t>
  </si>
  <si>
    <t>Aprueba Convenio de Transferencia de Recursos 24.03.001 "Programa Fondo de Intervenciones de Apoyo al Desarrollo Infantil" 2025. Municipalidad de Taltal</t>
  </si>
  <si>
    <t>Taltal FIADI 2025</t>
  </si>
  <si>
    <t>Aprueba Convenio de Transferencia de Recursos 24.03.001 "Programa Fondo de Intervenciones de Apoyo al Desarrollo Infantil" 2025. Municipalidad de Caldera</t>
  </si>
  <si>
    <t>Caldera FIADI 2025</t>
  </si>
  <si>
    <t>Aprueba Convenio de Transferencia de Recursos 24.03.001 "Programa Fondo de Intervenciones de Apoyo al Desarrollo Infantil" 2025. Municipalidad de Chañaral</t>
  </si>
  <si>
    <t>Chañaral FIADI 2025</t>
  </si>
  <si>
    <t>Aprueba Convenio de Transferencia de Recursos 24.03.001 "Programa Fondo de Intervenciones de Apoyo al Desarrollo Infantil" 2025. Municipalidad de Diego De Almagro</t>
  </si>
  <si>
    <t>Diego de Almagro FIADI 2025</t>
  </si>
  <si>
    <t>Aprueba Convenio de Transferencia de Recursos 24.03.001 "Programa Fondo de Intervenciones de Apoyo al Desarrollo Infantil" 2025. Municipalidad de Freirina</t>
  </si>
  <si>
    <t>Freirina FIADI 2025</t>
  </si>
  <si>
    <t>Aprueba Convenio de Transferencia de Recursos 24.03.001 "Programa Fondo de Intervenciones de Apoyo al Desarrollo Infantil" 2025. Municipalidad de Huasco</t>
  </si>
  <si>
    <t>Huasco FIADI 2025</t>
  </si>
  <si>
    <t>Aprueba Convenio de Transferencia de Recursos 24.03.001 "Programa Fondo de Intervenciones de Apoyo al Desarrollo Infantil" 2025. Municipalidad de Vallenar</t>
  </si>
  <si>
    <t>Vallenar FIADI 2025</t>
  </si>
  <si>
    <t>Aprueba Convenio de Transferencia de Recursos 24.03.001 "Programa Fondo de Intervenciones de Apoyo al Desarrollo Infantil" 2025. Municipalidad de Coquimbo</t>
  </si>
  <si>
    <t>Coquimbo FIADI 2025</t>
  </si>
  <si>
    <t>Aprueba Convenio de Transferencia de Recursos 24.03.001 "Programa Fondo de Intervenciones de Apoyo al Desarrollo Infantil" 2025. Municipalidad de La Serena</t>
  </si>
  <si>
    <t>La Serena FIADI 2025</t>
  </si>
  <si>
    <t>Aprueba Convenio de Transferencia de Recursos 24.03.001 "Programa Fondo de Intervenciones de Apoyo al Desarrollo Infantil" 2025. Municipalidad de Monte Patria</t>
  </si>
  <si>
    <t>Monte Patria FIADI 2025</t>
  </si>
  <si>
    <t>Aprueba Convenio de Transferencia de Recursos 24.03.001 "Programa Fondo de Intervenciones de Apoyo al Desarrollo Infantil" 2025. Municipalidad de Río Hurtado</t>
  </si>
  <si>
    <t>Rio Hurtado FIADI 2025</t>
  </si>
  <si>
    <t>Aprueba Convenio de Transferencia de Recursos 24.03.001 "Programa Fondo de Intervenciones de Apoyo al Desarrollo Infantil" 2025. Municipalidad de Los Andes</t>
  </si>
  <si>
    <t>Los Andes FIADI 2025</t>
  </si>
  <si>
    <t>Aprueba Convenio de Transferencia de Recursos 24.03.001 "Programa Fondo de Intervenciones de Apoyo al Desarrollo Infantil" 2025. Municipalidad de Quintero</t>
  </si>
  <si>
    <t>Aprueba Convenio de Transferencia de Recursos 24.03.001 "Programa Fondo de Intervenciones de Apoyo al Desarrollo Infantil" 2025. Municipalidad de Villa Alemana</t>
  </si>
  <si>
    <t>Villa Alemana FIADI 2025</t>
  </si>
  <si>
    <t>Aprueba Convenio de Transferencia de Recursos 24.03.001 "Programa Fondo de Intervenciones de Apoyo al Desarrollo Infantil" 2025. Municipalidad de Pichidegua</t>
  </si>
  <si>
    <t>Pichidegua FIADI 2025</t>
  </si>
  <si>
    <t>Aprueba Convenio de Transferencia de Recursos 24.03.001 "Programa Fondo de Intervenciones de Apoyo al Desarrollo Infantil" 2025. Municipalidad de Rancagua</t>
  </si>
  <si>
    <t>Rancagua FIADI 2025</t>
  </si>
  <si>
    <t>Aprueba Convenio de Transferencia de Recursos 24.03.001 "Programa Fondo de Intervenciones de Apoyo al Desarrollo Infantil" 2025. Municipalidad de Rengo</t>
  </si>
  <si>
    <t>Rengo FIADI 2025</t>
  </si>
  <si>
    <t>Aprueba Convenio de Transferencia de Recursos 24.03.001 "Programa Fondo de Intervenciones de Apoyo al Desarrollo Infantil" 2025. Municipalidad de San Fernando</t>
  </si>
  <si>
    <t>San Fernando FIADI 2025</t>
  </si>
  <si>
    <t>Aprueba Convenio de Transferencia de Recursos 24.03.001 "Programa Fondo de Intervenciones de Apoyo al Desarrollo Infantil" 2025. Municipalidad de Santa Cruz</t>
  </si>
  <si>
    <t>Santa Cruz FIADI 2025</t>
  </si>
  <si>
    <t>Aprueba Convenio de Transferencia de Recursos 24.03.001 "Programa Fondo de Intervenciones de Apoyo al Desarrollo Infantil" 2025. Municipalidad de Constitución</t>
  </si>
  <si>
    <t>Aprueba Convenio de Transferencia de Recursos 24.03.001 "Programa Fondo de Intervenciones de Apoyo al Desarrollo Infantil" 2025. Municipalidad de Curicó</t>
  </si>
  <si>
    <t>Aprueba Convenio de Transferencia de Recursos 24.03.001 "Programa Fondo de Intervenciones de Apoyo al Desarrollo Infantil" 2025. Municipalidad de Hualañé</t>
  </si>
  <si>
    <t>Aprueba Convenio de Transferencia de Recursos 24.03.001 "Programa Fondo de Intervenciones de Apoyo al Desarrollo Infantil" 2025. Municipalidad de Maule</t>
  </si>
  <si>
    <t>Aprueba Convenio de Transferencia de Recursos 24.03.001 "Programa Fondo de Intervenciones de Apoyo al Desarrollo Infantil" 2025. Municipalidad de Parral</t>
  </si>
  <si>
    <t>Aprueba Convenio de Transferencia de Recursos 24.03.001 "Programa Fondo de Intervenciones de Apoyo al Desarrollo Infantil" 2025. Municipalidad de Pelarco</t>
  </si>
  <si>
    <t>Aprueba Convenio de Transferencia de Recursos 24.03.001 "Programa Fondo de Intervenciones de Apoyo al Desarrollo Infantil" 2025. Municipalidad de San Clemente</t>
  </si>
  <si>
    <t>San Clemente FIADI 2025</t>
  </si>
  <si>
    <t>Aprueba Convenio de Transferencia de Recursos 24.03.001 "Programa Fondo de Intervenciones de Apoyo al Desarrollo Infantil" 2025. Municipalidad de Yerbas Buenas</t>
  </si>
  <si>
    <t>Yerbas Buenas FIADI 2025</t>
  </si>
  <si>
    <t>Aprueba Convenio de Transferencia de Recursos 24.03.001 "Programa Fondo de Intervenciones de Apoyo al Desarrollo Infantil" 2025. Municipalidad de Bulnes</t>
  </si>
  <si>
    <t>Aprueba Convenio de Transferencia de Recursos 24.03.001 "Programa Fondo de Intervenciones de Apoyo al Desarrollo Infantil" 2025. Municipalidad de Ranquil</t>
  </si>
  <si>
    <t>Ranquil FIADI 2025</t>
  </si>
  <si>
    <t>Aprueba Convenio de Transferencia de Recursos 24.03.001 "Programa Fondo de Intervenciones de Apoyo al Desarrollo Infantil" 2025. Municipalidad de San Carlos</t>
  </si>
  <si>
    <t>Aprueba Convenio de Transferencia de Recursos 24.03.001 "Programa Fondo de Intervenciones de Apoyo al Desarrollo Infantil" 2025. Municipalidad de San Fabián</t>
  </si>
  <si>
    <t>San Fabian FIADI 2025</t>
  </si>
  <si>
    <t>Aprueba Convenio de Transferencia de Recursos 24.03.001 "Programa Fondo de Intervenciones de Apoyo al Desarrollo Infantil" 2025. Municipalidad de Arauco</t>
  </si>
  <si>
    <t>Arauco FIADI 2025</t>
  </si>
  <si>
    <t>Aprueba Convenio de Transferencia de Recursos 24.03.001 "Programa Fondo de Intervenciones de Apoyo al Desarrollo Infantil" 2025. Municipalidad de Cañete</t>
  </si>
  <si>
    <t>Cañete FIADI 2025</t>
  </si>
  <si>
    <t>Aprueba Convenio de Transferencia de Recursos 24.03.001 "Programa Fondo de Intervenciones de Apoyo al Desarrollo Infantil" 2025. Municipalidad de Chiguayante</t>
  </si>
  <si>
    <t>Chiguayante FIADI 2025</t>
  </si>
  <si>
    <t>Aprueba Convenio de Transferencia de Recursos 24.03.001 "Programa Fondo de Intervenciones de Apoyo al Desarrollo Infantil" 2025. Municipalidad de Contulmo</t>
  </si>
  <si>
    <t>Contulmo FIADI 2025</t>
  </si>
  <si>
    <t>Aprueba Convenio de Transferencia de Recursos 24.03.001 "Programa Fondo de Intervenciones de Apoyo al Desarrollo Infantil" 2025. Municipalidad de Coronel</t>
  </si>
  <si>
    <t>Coronel FIADI 2025</t>
  </si>
  <si>
    <t>Aprueba Convenio de Transferencia de Recursos 24.03.001 "Programa Fondo de Intervenciones de Apoyo al Desarrollo Infantil" 2025. Municipalidad de Curanilahue</t>
  </si>
  <si>
    <t>Curanilahue FIADI 2025</t>
  </si>
  <si>
    <t>Aprueba Convenio de Transferencia de Recursos 24.03.001 "Programa Fondo de Intervenciones de Apoyo al Desarrollo Infantil" 2025. Municipalidad de Laja</t>
  </si>
  <si>
    <t>Laja FIADI 2025</t>
  </si>
  <si>
    <t>Aprueba Convenio de Transferencia de Recursos 24.03.001 "Programa Fondo de Intervenciones de Apoyo al Desarrollo Infantil" 2025. Municipalidad de Lebu</t>
  </si>
  <si>
    <t>Lebu FIADI 2025</t>
  </si>
  <si>
    <t>Aprueba Convenio de Transferencia de Recursos 24.03.001 "Programa Fondo de Intervenciones de Apoyo al Desarrollo Infantil" 2025. Municipalidad de Los Ángeles</t>
  </si>
  <si>
    <t>Los Angeles FIADI 2025</t>
  </si>
  <si>
    <t>Aprueba Convenio de Transferencia de Recursos 24.03.001 "Programa Fondo de Intervenciones de Apoyo al Desarrollo Infantil" 2025. Municipalidad de Mulchén</t>
  </si>
  <si>
    <t>Mulchen FIADI 2025</t>
  </si>
  <si>
    <t>Aprueba Convenio de Transferencia de Recursos 24.03.001 "Programa Fondo de Intervenciones de Apoyo al Desarrollo Infantil" 2025. Municipalidad de Negrete</t>
  </si>
  <si>
    <t>Negrete FIADI 2025</t>
  </si>
  <si>
    <t>Aprueba Convenio de Transferencia de Recursos 24.03.001 "Programa Fondo de Intervenciones de Apoyo al Desarrollo Infantil" 2025. Municipalidad de San Pedro de la Paz</t>
  </si>
  <si>
    <t>San Pedro de la Paz FIADI 2025</t>
  </si>
  <si>
    <t>Aprueba Convenio de Transferencia de Recursos 24.03.001 "Programa Fondo de Intervenciones de Apoyo al Desarrollo Infantil" 2025. Municipalidad de San Rosendo</t>
  </si>
  <si>
    <t>San Rosendo FIADI 2025</t>
  </si>
  <si>
    <t>Aprueba Convenio de Transferencia de Recursos 24.03.001 "Programa Fondo de Intervenciones de Apoyo al Desarrollo Infantil" 2025. Municipalidad de Santa Bárbara</t>
  </si>
  <si>
    <t>Santa Barbara FIADI 2025</t>
  </si>
  <si>
    <t>Aprueba Convenio de Transferencia de Recursos 24.03.001 "Programa Fondo de Intervenciones de Apoyo al Desarrollo Infantil" 2025. Municipalidad de Santa Juana</t>
  </si>
  <si>
    <t>Santa Juana FIADI 2025</t>
  </si>
  <si>
    <t>Aprueba Convenio de Transferencia de Recursos 24.03.001 "Programa Fondo de Intervenciones de Apoyo al Desarrollo Infantil" 2025. Municipalidad de Tirúa</t>
  </si>
  <si>
    <t>Tirúa FIADI 2025</t>
  </si>
  <si>
    <t>Aprueba Convenio de Transferencia de Recursos 24.03.001 "Programa Fondo de Intervenciones de Apoyo al Desarrollo Infantil" 2025. Municipalidad de Tucapel</t>
  </si>
  <si>
    <t>Tucapel FIADI 2025</t>
  </si>
  <si>
    <t>Aprueba Convenio de Transferencia de Recursos 24.03.001 "Programa Fondo de Intervenciones de Apoyo al Desarrollo Infantil" 2025. Municipalidad de Collipulli</t>
  </si>
  <si>
    <t>Collipulli FIADI 2025</t>
  </si>
  <si>
    <t>Aprueba Convenio de Transferencia de Recursos 24.03.001 "Programa Fondo de Intervenciones de Apoyo al Desarrollo Infantil" 2025. Municipalidad de Freire</t>
  </si>
  <si>
    <t>Freire FIADI 2025</t>
  </si>
  <si>
    <t>Aprueba Convenio de Transferencia de Recursos 24.03.001 "Programa Fondo de Intervenciones de Apoyo al Desarrollo Infantil" 2025. Municipalidad de Melipeuco</t>
  </si>
  <si>
    <t>Melipeuco FIADI 2025</t>
  </si>
  <si>
    <t>Aprueba Convenio de Transferencia de Recursos 24.03.001 "Programa Fondo de Intervenciones de Apoyo al Desarrollo Infantil" 2025. Municipalidad de Temuco</t>
  </si>
  <si>
    <t>Temuco FIADI 2025</t>
  </si>
  <si>
    <t>Aprueba Convenio de Transferencia de Recursos 24.03.001 "Programa Fondo de Intervenciones de Apoyo al Desarrollo Infantil" 2025. Municipalidad de Traiguén</t>
  </si>
  <si>
    <t>Traiguen FIADI 2025</t>
  </si>
  <si>
    <t>Aprueba Convenio de Transferencia de Recursos 24.03.001 "Programa Fondo de Intervenciones de Apoyo al Desarrollo Infantil" 2025. Municipalidad de Lago Ranco</t>
  </si>
  <si>
    <t>Aprueba Convenio de Transferencia de Recursos 24.03.001 "Programa Fondo de Intervenciones de Apoyo al Desarrollo Infantil" 2025. Municipalidad de Los Lagos</t>
  </si>
  <si>
    <t>Los Lagos FIADI 2025</t>
  </si>
  <si>
    <t>Aprueba Convenio de Transferencia de Recursos 24.03.001 "Programa Fondo de Intervenciones de Apoyo al Desarrollo Infantil" 2025. Municipalidad de Panguipulli</t>
  </si>
  <si>
    <t>Aprueba Convenio de Transferencia de Recursos 24.03.001 "Programa Fondo de Intervenciones de Apoyo al Desarrollo Infantil" 2025. Municipalidad de Castro</t>
  </si>
  <si>
    <t>Castro FIADI 2025</t>
  </si>
  <si>
    <t>Aprueba Convenio de Transferencia de Recursos 24.03.001 "Programa Fondo de Intervenciones de Apoyo al Desarrollo Infantil" 2025. Municipalidad de Curaco de Vélez</t>
  </si>
  <si>
    <t>Curaco de Velez FIADI 2025</t>
  </si>
  <si>
    <t>Aprueba Convenio de Transferencia de Recursos 24.03.001 "Programa Fondo de Intervenciones de Apoyo al Desarrollo Infantil" 2025. Municipalidad de Osorno</t>
  </si>
  <si>
    <t>Osorno FIADI 2025</t>
  </si>
  <si>
    <t>Aprueba Convenio de Transferencia de Recursos 24.03.001 "Programa Fondo de Intervenciones de Apoyo al Desarrollo Infantil" 2025. Municipalidad de Puerto Montt</t>
  </si>
  <si>
    <t>Puerto Montt FIADI 2025</t>
  </si>
  <si>
    <t>Aprueba Convenio de Transferencia de Recursos 24.03.001 "Programa Fondo de Intervenciones de Apoyo al Desarrollo Infantil" 2025. Municipalidad de Quinchao</t>
  </si>
  <si>
    <t>Quinchao FIADI 2025</t>
  </si>
  <si>
    <t>Aprueba Convenio de Transferencia de Recursos 24.03.001 "Programa Fondo de Intervenciones de Apoyo al Desarrollo Infantil" 2025. Municipalidad de Aysén</t>
  </si>
  <si>
    <t>Aprueba Convenio de Transferencia de Recursos 24.03.001 "Programa Fondo de Intervenciones de Apoyo al Desarrollo Infantil" 2025. Municipalidad de Chile Chico</t>
  </si>
  <si>
    <t>Chile Chico FIADI 2025</t>
  </si>
  <si>
    <t>Aprueba Convenio de Transferencia de Recursos 24.03.001 "Programa Fondo de Intervenciones de Apoyo al Desarrollo Infantil" 2025. Municipalidad de Guaitecas</t>
  </si>
  <si>
    <t>Aprueba Convenio de Transferencia de Recursos 24.03.001 "Programa Fondo de Intervenciones de Apoyo al Desarrollo Infantil" 2025. Municipalidad de O'Higgins</t>
  </si>
  <si>
    <t>Aprueba Convenio de Transferencia de Recursos 24.03.001 "Programa Fondo de Intervenciones de Apoyo al Desarrollo Infantil" 2025. Municipalidad de Río Ibáñez</t>
  </si>
  <si>
    <t>Río Ibañez FIADI 2025</t>
  </si>
  <si>
    <t>Aprueba Convenio de Transferencia de Recursos 24.03.001 "Programa Fondo de Intervenciones de Apoyo al Desarrollo Infantil" 2025. Municipalidad de Tortel</t>
  </si>
  <si>
    <t>Aprueba Convenio de Transferencia de Recursos 24.03.001 "Programa Fondo de Intervenciones de Apoyo al Desarrollo Infantil" 2025. Municipalidad de Natales</t>
  </si>
  <si>
    <t>Aprueba Convenio de Transferencia de Recursos 24.03.001 "Programa Fondo de Intervenciones de Apoyo al Desarrollo Infantil" 2025. Municipalidad de Alhué</t>
  </si>
  <si>
    <t>Alhue FIADI 2025</t>
  </si>
  <si>
    <t>Aprueba Convenio de Transferencia de Recursos 24.03.001 "Programa Fondo de Intervenciones de Apoyo al Desarrollo Infantil" 2025. Municipalidad de Buin</t>
  </si>
  <si>
    <t>Buin FIADI 2025</t>
  </si>
  <si>
    <t>Aprueba Convenio de Transferencia de Recursos 24.03.001 "Programa Fondo de Intervenciones de Apoyo al Desarrollo Infantil" 2025. Municipalidad de Cerrillos</t>
  </si>
  <si>
    <t>Cerrillos FIADI 2025</t>
  </si>
  <si>
    <t>Aprueba Convenio de Transferencia de Recursos 24.03.001 "Programa Fondo de Intervenciones de Apoyo al Desarrollo Infantil" 2025. Municipalidad de Cerro Navia</t>
  </si>
  <si>
    <t>Cerro Navia FIADI 2025</t>
  </si>
  <si>
    <t>Aprueba Convenio de Transferencia de Recursos 24.03.001 "Programa Fondo de Intervenciones de Apoyo al Desarrollo Infantil" 2025. Municipalidad de Colina</t>
  </si>
  <si>
    <t>Colina FIADI 2025</t>
  </si>
  <si>
    <t>Aprueba Convenio de Transferencia de Recursos 24.03.001 "Programa Fondo de Intervenciones de Apoyo al Desarrollo Infantil" 2025. Municipalidad de Conchalí</t>
  </si>
  <si>
    <t>Conchalí FIADI 2025</t>
  </si>
  <si>
    <t>Aprueba Convenio de Transferencia de Recursos 24.03.001 "Programa Fondo de Intervenciones de Apoyo al Desarrollo Infantil" 2025. Municipalidad de Curacaví</t>
  </si>
  <si>
    <t>Curacavi FIADI 2025</t>
  </si>
  <si>
    <t>Aprueba Convenio de Transferencia de Recursos 24.03.001 "Programa Fondo de Intervenciones de Apoyo al Desarrollo Infantil" 2025. Municipalidad de El Monte</t>
  </si>
  <si>
    <t>El Monte FIADI 2025</t>
  </si>
  <si>
    <t>Aprueba Convenio de Transferencia de Recursos 24.03.001 "Programa Fondo de Intervenciones de Apoyo al Desarrollo Infantil" 2025. Municipalidad de Huechuraba</t>
  </si>
  <si>
    <t>Huechuraba FIADI 2025</t>
  </si>
  <si>
    <t>Aprueba Convenio de Transferencia de Recursos 24.03.001 "Programa Fondo de Intervenciones de Apoyo al Desarrollo Infantil" 2025. Municipalidad de Independencia</t>
  </si>
  <si>
    <t>Independencia FIADI 2025</t>
  </si>
  <si>
    <t>Aprueba Convenio de Transferencia de Recursos 24.03.001 "Programa Fondo de Intervenciones de Apoyo al Desarrollo Infantil" 2025. Municipalidad de La Cisterna</t>
  </si>
  <si>
    <t>La Cisterna FIADI 2025</t>
  </si>
  <si>
    <t>Aprueba Convenio de Transferencia de Recursos 24.03.001 "Programa Fondo de Intervenciones de Apoyo al Desarrollo Infantil" 2025. Municipalidad de La Reina</t>
  </si>
  <si>
    <t>La Reina FIADI 2025</t>
  </si>
  <si>
    <t>Aprueba Convenio de Transferencia de Recursos 24.03.001 "Programa Fondo de Intervenciones de Apoyo al Desarrollo Infantil" 2025. Municipalidad de Lo Barnechea</t>
  </si>
  <si>
    <t>Lo Barnechea FIADI 2025</t>
  </si>
  <si>
    <t>Aprueba Convenio de Transferencia de Recursos 24.03.001 "Programa Fondo de Intervenciones de Apoyo al Desarrollo Infantil" 2025. Municipalidad de Lo Espejo</t>
  </si>
  <si>
    <t>Lo Espejo FIADI 2025</t>
  </si>
  <si>
    <t>Aprueba Convenio de Transferencia de Recursos 24.03.001 "Programa Fondo de Intervenciones de Apoyo al Desarrollo Infantil" 2025. Municipalidad de Lo Prado</t>
  </si>
  <si>
    <t>Lo Prado FIADI 2025</t>
  </si>
  <si>
    <t>Aprueba Convenio de Transferencia de Recursos 24.03.001 "Programa Fondo de Intervenciones de Apoyo al Desarrollo Infantil" 2025. Municipalidad de María Pinto</t>
  </si>
  <si>
    <t>Maria Pinto FIADI 2025</t>
  </si>
  <si>
    <t>Aprueba Convenio de Transferencia de Recursos 24.03.001 "Programa Fondo de Intervenciones de Apoyo al Desarrollo Infantil" 2025. Municipalidad de Padre Hurtado</t>
  </si>
  <si>
    <t>Padre Hurtado FIADI 2025</t>
  </si>
  <si>
    <t>Aprueba Convenio de Transferencia de Recursos 24.03.001 "Programa Fondo de Intervenciones de Apoyo al Desarrollo Infantil" 2025. Municipalidad de Paine</t>
  </si>
  <si>
    <t>Paine FIADI 2025</t>
  </si>
  <si>
    <t>Aprueba Convenio de Transferencia de Recursos 24.03.001 "Programa Fondo de Intervenciones de Apoyo al Desarrollo Infantil" 2025. Municipalidad de Pedro Aguirre Cerda</t>
  </si>
  <si>
    <t>Pedro Aguirre Cerda FIADI 2025</t>
  </si>
  <si>
    <t>Aprueba Convenio de Transferencia de Recursos 24.03.001 "Programa Fondo de Intervenciones de Apoyo al Desarrollo Infantil" 2025. Municipalidad de Peñaflor</t>
  </si>
  <si>
    <t>Peñaflor FIADI 2025</t>
  </si>
  <si>
    <t>Aprueba Convenio de Transferencia de Recursos 24.03.001 "Programa Fondo de Intervenciones de Apoyo al Desarrollo Infantil" 2025. Municipalidad de Peñalolén</t>
  </si>
  <si>
    <t>Peñalolen FIADI 2025</t>
  </si>
  <si>
    <t>Aprueba Convenio de Transferencia de Recursos 24.03.001 "Programa Fondo de Intervenciones de Apoyo al Desarrollo Infantil" 2025. Municipalidad de Pudahuel</t>
  </si>
  <si>
    <t>Pudahuel FIADI 2025</t>
  </si>
  <si>
    <t>Aprueba Convenio de Transferencia de Recursos 24.03.001 "Programa Fondo de Intervenciones de Apoyo al Desarrollo Infantil" 2025. Municipalidad de Puente Alto</t>
  </si>
  <si>
    <t>Puente Alto FIADI 2025</t>
  </si>
  <si>
    <t>Aprueba Convenio de Transferencia de Recursos 24.03.001 "Programa Fondo de Intervenciones de Apoyo al Desarrollo Infantil" 2025. Municipalidad de Quinta Normal</t>
  </si>
  <si>
    <t>Quinta Normal FIADI 2025</t>
  </si>
  <si>
    <t>Aprueba Convenio de Transferencia de Recursos 24.03.001 "Programa Fondo de Intervenciones de Apoyo al Desarrollo Infantil" 2025. Municipalidad de Recoleta</t>
  </si>
  <si>
    <t>Recoleta FIADI 2025</t>
  </si>
  <si>
    <t>Aprueba Convenio de Transferencia de Recursos 24.03.001 "Programa Fondo de Intervenciones de Apoyo al Desarrollo Infantil" 2025. Municipalidad de Renca</t>
  </si>
  <si>
    <t>Renca FIADI 2025</t>
  </si>
  <si>
    <t>Aprueba Convenio de Transferencia de Recursos 24.03.001 "Programa Fondo de Intervenciones de Apoyo al Desarrollo Infantil" 2025. Municipalidad de Ñuñoa</t>
  </si>
  <si>
    <t>Ñuñoa FIADI 2025</t>
  </si>
  <si>
    <t>Aprueba Convenio de Transferencia de Recursos 24.03.004 "Programa Oficina Local de la Niñez" 2025. Municipalidad de Calama</t>
  </si>
  <si>
    <t>Calama OLN 2025</t>
  </si>
  <si>
    <t>Aprueba Convenio de Transferencia de Recursos 24.03.004 "Programa Oficina Local de la Niñez" 2025. Municipalidad de Ollagüe</t>
  </si>
  <si>
    <t>Ollague OLN 2025</t>
  </si>
  <si>
    <t>Aprueba Convenio de Transferencia de Recursos 24.03.004 "Programa Oficina Local de la Niñez" 2025. Municipalidad de Diego De Almagro</t>
  </si>
  <si>
    <t>Diego de Almagro OLN 2025</t>
  </si>
  <si>
    <t>Aprueba Convenio de Transferencia de Recursos 24.03.004 "Programa Oficina Local de la Niñez" 2025. Municipalidad de Vallenar</t>
  </si>
  <si>
    <t>Vallenar OLN 2025</t>
  </si>
  <si>
    <t>Aprueba Convenio de Transferencia de Recursos 24.03.004 "Programa Oficina Local de la Niñez" 2025. Municipalidad de Río Hurtado</t>
  </si>
  <si>
    <t>Rio Hurtado OLN 2025</t>
  </si>
  <si>
    <t>Aprueba Convenio de Transferencia de Recursos 24.03.004 "Programa Oficina Local de la Niñez" 2025. Municipalidad de Zapallar</t>
  </si>
  <si>
    <t>Zapallar OLN 2025</t>
  </si>
  <si>
    <t>Aprueba Convenio de Transferencia de Recursos 24.03.004 "Programa Oficina Local de la Niñez" 2025. Municipalidad de Cartagena</t>
  </si>
  <si>
    <t>Cartagena OLN 2025</t>
  </si>
  <si>
    <t>Aprueba Convenio de Transferencia de Recursos 24.03.004 "Programa Oficina Local de la Niñez" 2025. Municipalidad de Cerro Navia</t>
  </si>
  <si>
    <t>Cerro Navia OLN 2025</t>
  </si>
  <si>
    <t>Aprueba Convenio de Transferencia de Recursos 24.03.004 "Programa Oficina Local de la Niñez" 2025. Municipalidad de Lo Espejo</t>
  </si>
  <si>
    <t>Lo Espejo OLN 2025</t>
  </si>
  <si>
    <t>Aprueba Convenio de Transferencia de Recursos 24.03.004 "Programa Oficina Local de la Niñez" 2025. Municipalidad de Lo Prado</t>
  </si>
  <si>
    <t>Lo Prado OLN 2025</t>
  </si>
  <si>
    <t>Aprueba Convenio de Transferencia de Recursos 24.03.004 "Programa Oficina Local de la Niñez" 2025. Municipalidad de Renca</t>
  </si>
  <si>
    <t>Renca OLN 2025</t>
  </si>
  <si>
    <t>Aprueba Convenio de Transferencia de Recursos 24.03.004 "Programa Oficina Local de la Niñez" 2025. Municipalidad de Melipilla</t>
  </si>
  <si>
    <t>Melipilla OLN 2025</t>
  </si>
  <si>
    <t>Aprueba Convenio de Transferencia de Recursos 24.03.004 "Programa Oficina Local de la Niñez" 2025. Municipalidad de Alhué</t>
  </si>
  <si>
    <t>Alhue OLN 2025</t>
  </si>
  <si>
    <t>Aprueba Convenio de Transferencia de Recursos 24.03.004 "Programa Oficina Local de la Niñez" 2025. Municipalidad de María Pinto</t>
  </si>
  <si>
    <t>Maria Pinto OLN 2025</t>
  </si>
  <si>
    <t>Aprueba Convenio de Transferencia de Recursos 24.03.004 "Programa Oficina Local de la Niñez" 2025. Municipalidad de San Pedro</t>
  </si>
  <si>
    <t>San Pedro OLN 2025</t>
  </si>
  <si>
    <t>Aprueba Convenio de Transferencia de Recursos 24.03.004 "Programa Oficina Local de la Niñez" 2025. Municipalidad de Coinco</t>
  </si>
  <si>
    <t>Coinco OLN 2025</t>
  </si>
  <si>
    <t>Aprueba Convenio de Transferencia de Recursos 24.03.004 "Programa Oficina Local de la Niñez" 2025. Municipalidad de Doñihue</t>
  </si>
  <si>
    <t>Doñihue OLN 2025</t>
  </si>
  <si>
    <t>Aprueba Convenio de Transferencia de Recursos 24.03.004 "Programa Oficina Local de la Niñez" 2025. Municipalidad de Machalí</t>
  </si>
  <si>
    <t>Machali OLN 2025</t>
  </si>
  <si>
    <t>Aprueba Convenio de Transferencia de Recursos 24.03.004 "Programa Oficina Local de la Niñez" 2025. Municipalidad de Marchihue</t>
  </si>
  <si>
    <t>Marchigue OLN 2025</t>
  </si>
  <si>
    <t>Aprueba Convenio de Transferencia de Recursos 24.03.004 "Programa Oficina Local de la Niñez" 2025. Municipalidad de Santa Cruz</t>
  </si>
  <si>
    <t>Santa Cruz OLN 2025</t>
  </si>
  <si>
    <t>Aprueba Convenio de Transferencia de Recursos 24.03.004 "Programa Oficina Local de la Niñez" 2025. Municipalidad de Villa Alegre</t>
  </si>
  <si>
    <t>Villa Alegre OLN 2025</t>
  </si>
  <si>
    <t>Aprueba Convenio de Transferencia de Recursos 24.03.004 "Programa Oficina Local de la Niñez" 2025. Municipalidad de Tomé</t>
  </si>
  <si>
    <t>Tome OLN 2025</t>
  </si>
  <si>
    <t>Aprueba Convenio de Transferencia de Recursos 24.03.004 "Programa Oficina Local de la Niñez" 2025. Municipalidad de Freire</t>
  </si>
  <si>
    <t>Freire OLN 2025</t>
  </si>
  <si>
    <t>Aprueba Convenio de Transferencia de Recursos 24.03.004 "Programa Oficina Local de la Niñez" 2025. Municipalidad de Galvarino</t>
  </si>
  <si>
    <t>Galvarino OLN 2025</t>
  </si>
  <si>
    <t>Aprueba Convenio de Transferencia de Recursos 24.03.004 "Programa Oficina Local de la Niñez" 2025. Municipalidad de Lautaro</t>
  </si>
  <si>
    <t>Lautaro OLN 2025</t>
  </si>
  <si>
    <t>Aprueba Convenio de Transferencia de Recursos 24.03.004 "Programa Oficina Local de la Niñez" 2025. Municipalidad de Perquenco</t>
  </si>
  <si>
    <t>Perquenco OLN 2025</t>
  </si>
  <si>
    <t>Aprueba Convenio de Transferencia de Recursos 24.03.004 "Programa Oficina Local de la Niñez" 2025. Municipalidad de Cholchol</t>
  </si>
  <si>
    <t>Cholchol OLN 2025</t>
  </si>
  <si>
    <t>Aprueba Convenio de Transferencia de Recursos 24.03.004 "Programa Oficina Local de la Niñez" 2025. Municipalidad de Angol</t>
  </si>
  <si>
    <t>Angol OLN 2025</t>
  </si>
  <si>
    <t>Aprueba Convenio de Transferencia de Recursos 24.03.004 "Programa Oficina Local de la Niñez" 2025. Municipalidad de Collipulli</t>
  </si>
  <si>
    <t>Collipulli OLN 2025</t>
  </si>
  <si>
    <t>Aprueba Convenio de Transferencia de Recursos 24.03.004 "Programa Oficina Local de la Niñez" 2025. Municipalidad de Curaco De Vélez</t>
  </si>
  <si>
    <t>Curaco de Velez OLN 2025</t>
  </si>
  <si>
    <t>Aprueba Convenio de Transferencia de Recursos 24.03.004 "Programa Oficina Local de la Niñez" 2025. Municipalidad de Osorno</t>
  </si>
  <si>
    <t>Osorno OLN 2025</t>
  </si>
  <si>
    <t>Aprueba Convenio de Transferencia de Recursos 24.03.004 "Programa Oficina Local de la Niñez" 2025. Municipalidad de Palena</t>
  </si>
  <si>
    <t>Palena OLN 2025</t>
  </si>
  <si>
    <t>Aprueba Convenio de Transferencia de Recursos 24.03.004 "Programa Oficina Local de la Niñez" 2025. Municipalidad de Lago Verde</t>
  </si>
  <si>
    <t>Lago Verde OLN 2025</t>
  </si>
  <si>
    <t>Aprueba Convenio de Transferencia de Recursos 24.03.004 "Programa Oficina Local de la Niñez" 2025. Municipalidad de Chile Chico</t>
  </si>
  <si>
    <t>Chile Chico OLN 2025</t>
  </si>
  <si>
    <t>Aprueba Convenio de Transferencia de Recursos 24.03.003' Programa de Fortalecimiento Municipal" 2025. Municipalidad de Sierra Gorda</t>
  </si>
  <si>
    <t>Sierra Gorda PFM 2025</t>
  </si>
  <si>
    <t>Aprueba Convenio de Transferencia de Recursos 24.03.003' Programa de Fortalecimiento Municipal" 2025. Municipalidad de Alto Del Carmen</t>
  </si>
  <si>
    <t>Alto del Carmen PFM 2025</t>
  </si>
  <si>
    <t>Aprueba Convenio de Transferencia de Recursos 24.03.003' Programa de Fortalecimiento Municipal" 2025. Municipalidad de Chañaral</t>
  </si>
  <si>
    <t>Chañaral PFM 2025</t>
  </si>
  <si>
    <t>Aprueba Convenio de Transferencia de Recursos 24.03.003' Programa de Fortalecimiento Municipal" 2025. Municipalidad de Copiapó</t>
  </si>
  <si>
    <t>Copiapo PFM 2025</t>
  </si>
  <si>
    <t>Aprueba Convenio de Transferencia de Recursos 24.03.003' Programa de Fortalecimiento Municipal" 2025. Municipalidad de Freirina</t>
  </si>
  <si>
    <t>Freirina PFM 2025</t>
  </si>
  <si>
    <t>Aprueba Convenio de Transferencia de Recursos 24.03.003' Programa de Fortalecimiento Municipal" 2025. Municipalidad de Huasco</t>
  </si>
  <si>
    <t>Huasco PFM 2025</t>
  </si>
  <si>
    <t>Aprueba Convenio de Transferencia de Recursos 24.03.003' Programa de Fortalecimiento Municipal" 2025. Municipalidad de Tierra Amarilla</t>
  </si>
  <si>
    <t>Tierra Amarilla PFM 2025</t>
  </si>
  <si>
    <t>Aprueba Convenio de Transferencia de Recursos 24.03.003' Programa de Fortalecimiento Municipal" 2025. Municipalidad de Andacollo</t>
  </si>
  <si>
    <t>Andacollo PFM 2025</t>
  </si>
  <si>
    <t>Aprueba Convenio de Transferencia de Recursos 24.03.003' Programa de Fortalecimiento Municipal" 2025. Municipalidad de Illapel</t>
  </si>
  <si>
    <t>Illapel PFM 2025</t>
  </si>
  <si>
    <t>Aprueba Convenio de Transferencia de Recursos 24.03.003' Programa de Fortalecimiento Municipal" 2025. Municipalidad de Paihuano</t>
  </si>
  <si>
    <t>Paihuano PFM 2025</t>
  </si>
  <si>
    <t>Aprueba Convenio de Transferencia de Recursos 24.03.003' Programa de Fortalecimiento Municipal" 2025. Municipalidad de Salamanca</t>
  </si>
  <si>
    <t>Salamanca PFM 2025</t>
  </si>
  <si>
    <t>Aprueba Convenio de Transferencia de Recursos 24.03.003' Programa de Fortalecimiento Municipal" 2025. Municipalidad de Casablanca</t>
  </si>
  <si>
    <t>Casablanca PFM 2025</t>
  </si>
  <si>
    <t>Aprueba Convenio de Transferencia de Recursos 24.03.003' Programa de Fortalecimiento Municipal" 2025. Municipalidad de La Ligua</t>
  </si>
  <si>
    <t>La Ligua PFM 2025</t>
  </si>
  <si>
    <t>Aprueba Convenio de Transferencia de Recursos 24.03.003' Programa de Fortalecimiento Municipal" 2025. Municipalidad de Malloa</t>
  </si>
  <si>
    <t>Malloa PFM 2025</t>
  </si>
  <si>
    <t>Aprueba Convenio de Transferencia de Recursos 24.03.003' Programa de Fortalecimiento Municipal" 2025. Municipalidad de Cabrero</t>
  </si>
  <si>
    <t>Cabrero PFM 2025</t>
  </si>
  <si>
    <t>Aprueba Convenio de Transferencia de Recursos 24.03.003' Programa de Fortalecimiento Municipal" 2025. Municipalidad de Cañete</t>
  </si>
  <si>
    <t>Cañete PFM 2025</t>
  </si>
  <si>
    <t>Aprueba Convenio de Transferencia de Recursos 24.03.003' Programa de Fortalecimiento Municipal" 2025. Municipalidad de Curanilahue</t>
  </si>
  <si>
    <t>Curanilahue PFM 2025</t>
  </si>
  <si>
    <t>Aprueba Convenio de Transferencia de Recursos 24.03.003' Programa de Fortalecimiento Municipal" 2025. Municipalidad de Florida</t>
  </si>
  <si>
    <t>Florida PFM 2025</t>
  </si>
  <si>
    <t>Aprueba Convenio de Transferencia de Recursos 24.03.003' Programa de Fortalecimiento Municipal" 2025. Municipalidad de Lebu</t>
  </si>
  <si>
    <t>Lebu PFM 2025</t>
  </si>
  <si>
    <t>Aprueba Convenio de Transferencia de Recursos 24.03.003' Programa de Fortalecimiento Municipal" 2025. Municipalidad de Nacimiento</t>
  </si>
  <si>
    <t>Nacimiento PFM 2025</t>
  </si>
  <si>
    <t>Aprueba Convenio de Transferencia de Recursos 24.03.003' Programa de Fortalecimiento Municipal" 2025. Municipalidad de Negrete</t>
  </si>
  <si>
    <t>Negrete PFM 2025</t>
  </si>
  <si>
    <t>Aprueba Convenio de Transferencia de Recursos 24.03.003' Programa de Fortalecimiento Municipal" 2025. Municipalidad de Tirúa</t>
  </si>
  <si>
    <t>Tirua PFM 2025</t>
  </si>
  <si>
    <t>Aprueba Convenio de Transferencia de Recursos 24.03.003' Programa de Fortalecimiento Municipal" 2025. Municipalidad de Gorbea</t>
  </si>
  <si>
    <t>Gorbea PFM 2025</t>
  </si>
  <si>
    <t>Aprueba Convenio de Transferencia de Recursos 24.03.003' Programa de Fortalecimiento Municipal" 2025. Municipalidad de Pitrufquén</t>
  </si>
  <si>
    <t>Pitrufquen PFM 2025</t>
  </si>
  <si>
    <t>Aprueba Convenio de Transferencia de Recursos 24.03.003' Programa de Fortalecimiento Municipal" 2025. Municipalidad de Ancud</t>
  </si>
  <si>
    <t>Ancud PFM 2025</t>
  </si>
  <si>
    <t>Aprueba Convenio de Transferencia de Recursos 24.03.003' Programa de Fortalecimiento Municipal" 2025. Municipalidad de Fresia</t>
  </si>
  <si>
    <t>FRESIA PFM 2025</t>
  </si>
  <si>
    <t>Aprueba Convenio de Transferencia de Recursos 24.03.003' Programa de Fortalecimiento Municipal" 2025. Municipalidad de Frutillar</t>
  </si>
  <si>
    <t>Frutillar PFM 2025</t>
  </si>
  <si>
    <t>Aprueba Convenio de Transferencia de Recursos 24.03.003' Programa de Fortalecimiento Municipal" 2025. Municipalidad de Llanquihue</t>
  </si>
  <si>
    <t>Llanquihue PFM 2025</t>
  </si>
  <si>
    <t>Aprueba Convenio de Transferencia de Recursos 24.03.003' Programa de Fortalecimiento Municipal" 2025. Municipalidad de Los Muermos</t>
  </si>
  <si>
    <t>Los Muermos PFM 2025</t>
  </si>
  <si>
    <t>Aprueba Convenio de Transferencia de Recursos 24.03.003' Programa de Fortalecimiento Municipal" 2025. Municipalidad de Puerto Varas</t>
  </si>
  <si>
    <t>Puerto Varas PFM 2025</t>
  </si>
  <si>
    <t>Aprueba Convenio de Transferencia de Recursos 24.03.003' Programa de Fortalecimiento Municipal" 2025. Municipalidad de Quellón</t>
  </si>
  <si>
    <t>Quellon PFM 2025</t>
  </si>
  <si>
    <t>Aprueba Convenio de Transferencia de Recursos 24.03.003' Programa de Fortalecimiento Municipal" 2025. Municipalidad de Punta Arenas</t>
  </si>
  <si>
    <t>Punta Arenas PFM 2025</t>
  </si>
  <si>
    <t>Aprueba Convenio de Transferencia de Recursos 24.03.003' Programa de Fortalecimiento Municipal" 2025. Municipalidad de Pirque</t>
  </si>
  <si>
    <t>Pirque PFM 2025</t>
  </si>
  <si>
    <t>Aprueba Convenio de Transferencia de Recursos 24.03.003' Programa de Fortalecimiento Municipal" 2025. Municipalidad de Recoleta</t>
  </si>
  <si>
    <t>Recoleta PFM 2025</t>
  </si>
  <si>
    <t>Aprueba Convenio de Transferencia de Recursos 24.03.003' Programa de Fortalecimiento Municipal" 2025. Municipalidad de San José De Maipo</t>
  </si>
  <si>
    <t>San Jose de Maipo PFM 2025</t>
  </si>
  <si>
    <t>Aprueba Convenio de Transferencia de Recursos 24.03.003' Programa de Fortalecimiento Municipal" 2025. Municipalidad de Talagante</t>
  </si>
  <si>
    <t>Talagante PFM 2025</t>
  </si>
  <si>
    <t>Aprueba Convenio de Transferencia de Recursos 24.03.003' Programa de Fortalecimiento Municipal" 2025. Municipalidad de Vitacura</t>
  </si>
  <si>
    <t>Vitacura PFM 2025</t>
  </si>
  <si>
    <t>Aprueba Convenio de Transferencia de Recursos 24.03.003' Programa de Fortalecimiento Municipal" 2025. Municipalidad de Ñuñoa</t>
  </si>
  <si>
    <t>Ñuñoa PFM 2025</t>
  </si>
  <si>
    <t>Aprueba Convenio de Transferencia de Recursos 24.03.003' Programa de Fortalecimiento Municipal" 2025. Municipalidad de Chillán</t>
  </si>
  <si>
    <t>Chillan PFM 2025</t>
  </si>
  <si>
    <t>Aprueba Convenio de Transferencia de Recursos 24.03.003' Programa de Fortalecimiento Municipal" 2025. Municipalidad de Coelemu</t>
  </si>
  <si>
    <t>Coelemu PFM 2025</t>
  </si>
  <si>
    <t>Aprueba Convenio de Transferencia de Recursos 24.03.001 "Programa Fondo de Intervenciones de Apoyo al Desarrollo Infantil, componente Apoyo a la Crianza y Competencias Parentales" 2025. Municipalidad de Alto del Carmen</t>
  </si>
  <si>
    <t>Alto del Carmen TRIPLE P 2025</t>
  </si>
  <si>
    <t>Aprueba Convenio de Transferencia de Recursos 24.03.001 "Programa Fondo de Intervenciones de Apoyo al Desarrollo Infantil, componente Apoyo a la Crianza y Competencias Parentales" 2025. Municipalidad de Caldera</t>
  </si>
  <si>
    <t>Caldera TRIPLE P 2025</t>
  </si>
  <si>
    <t>Aprueba Convenio de Transferencia de Recursos 24.03.001 "Programa Fondo de Intervenciones de Apoyo al Desarrollo Infantil, componente Apoyo a la Crianza y Competencias Parentales" 2025. Municipalidad de Freirina</t>
  </si>
  <si>
    <t>Freirina TRIPLE P 2025</t>
  </si>
  <si>
    <t>Aprueba Convenio de Transferencia de Recursos 24.03.001 "Programa Fondo de Intervenciones de Apoyo al Desarrollo Infantil, componente Apoyo a la Crianza y Competencias Parentales" 2025. Municipalidad de Huasco</t>
  </si>
  <si>
    <t>Huasco Triple P 2025</t>
  </si>
  <si>
    <t>Aprueba Convenio de Transferencia de Recursos 24.03.001 "Programa Fondo de Intervenciones de Apoyo al Desarrollo Infantil, componente Apoyo a la Crianza y Competencias Parentales" 2025. Municipalidad de Vallenar</t>
  </si>
  <si>
    <t>Vallenar TRIPLE P 2025</t>
  </si>
  <si>
    <t>Aprueba Convenio de Transferencia de Recursos 24.03.001 "Programa Fondo de Intervenciones de Apoyo al Desarrollo Infantil, componente Apoyo a la Crianza y Competencias Parentales" 2025. Municipalidad de Combarbala</t>
  </si>
  <si>
    <t>Combarbalá TRIPLE P2025</t>
  </si>
  <si>
    <t>Aprueba Convenio de Transferencia de Recursos 24.03.001 "Programa Fondo de Intervenciones de Apoyo al Desarrollo Infantil, componente Apoyo a la Crianza y Competencias Parentales" 2025. Municipalidad de Coquimbo</t>
  </si>
  <si>
    <t>Coquimbo Triple P 2025</t>
  </si>
  <si>
    <t>Aprueba Convenio de Transferencia de Recursos 24.03.001 "Programa Fondo de Intervenciones de Apoyo al Desarrollo Infantil, componente Apoyo a la Crianza y Competencias Parentales" 2025. Municipalidad de La Serena</t>
  </si>
  <si>
    <t>La Serena Triple P 2025</t>
  </si>
  <si>
    <t>Aprueba Convenio de Transferencia de Recursos 24.03.001 "Programa Fondo de Intervenciones de Apoyo al Desarrollo Infantil, componente Apoyo a la Crianza y Competencias Parentales" 2025. Municipalidad de Molina</t>
  </si>
  <si>
    <t>Molina Triple P 2025</t>
  </si>
  <si>
    <t>Aprueba Convenio de Transferencia de Recursos 24.03.001 "Programa Fondo de Intervenciones de Apoyo al Desarrollo Infantil, componente Apoyo a la Crianza y Competencias Parentales" 2025. Municipalidad de Parral</t>
  </si>
  <si>
    <t>Parral TRIPLE P 2025</t>
  </si>
  <si>
    <t>Aprueba Convenio de Transferencia de Recursos 24.03.001 "Programa Fondo de Intervenciones de Apoyo al Desarrollo Infantil, componente Apoyo a la Crianza y Competencias Parentales" 2025. Municipalidad de Retiro</t>
  </si>
  <si>
    <t>Retiro TRIPLE P 2025</t>
  </si>
  <si>
    <t>Aprueba Convenio de Transferencia de Recursos 24.03.001 "Programa Fondo de Intervenciones de Apoyo al Desarrollo Infantil, componente Apoyo a la Crianza y Competencias Parentales" 2025. Municipalidad de Rio Claro</t>
  </si>
  <si>
    <t>Río Claro TRIPLE P 2025</t>
  </si>
  <si>
    <t>Aprueba Convenio de Transferencia de Recursos 24.03.001 "Programa Fondo de Intervenciones de Apoyo al Desarrollo Infantil, componente Apoyo a la Crianza y Competencias Parentales" 2025. Municipalidad de Talca</t>
  </si>
  <si>
    <t>Talca TRIPLE P 2025</t>
  </si>
  <si>
    <t>Aprueba Convenio de Transferencia de Recursos 24.03.001 "Programa Fondo de Intervenciones de Apoyo al Desarrollo Infantil, componente Apoyo a la Crianza y Competencias Parentales" 2025. Municipalidad de Teno</t>
  </si>
  <si>
    <t>Teno TRIPLE P 2025</t>
  </si>
  <si>
    <t>Aprueba Convenio de Transferencia de Recursos 24.03.001 "Programa Fondo de Intervenciones de Apoyo al Desarrollo Infantil, componente Apoyo a la Crianza y Competencias Parentales" 2025. Municipalidad de Angol</t>
  </si>
  <si>
    <t>Angol TRIPLE P 2025</t>
  </si>
  <si>
    <t>Aprueba Convenio de Transferencia de Recursos 24.03.001 "Programa Fondo de Intervenciones de Apoyo al Desarrollo Infantil, componente Apoyo a la Crianza y Competencias Parentales" 2025. Municipalidad de Collipulli</t>
  </si>
  <si>
    <t>Collipulli TRIPLE P 2025</t>
  </si>
  <si>
    <t>Aprueba Convenio de Transferencia de Recursos 24.03.001 "Programa Fondo de Intervenciones de Apoyo al Desarrollo Infantil, componente Apoyo a la Crianza y Competencias Parentales" 2025. Municipalidad de Lautaro</t>
  </si>
  <si>
    <t>Lautaro TRIPLE P 2025</t>
  </si>
  <si>
    <t>Aprueba Convenio de Transferencia de Recursos 24.03.001 "Programa Fondo de Intervenciones de Apoyo al Desarrollo Infantil, componente Apoyo a la Crianza y Competencias Parentales" 2025. Municipalidad de Loncoche</t>
  </si>
  <si>
    <t>Loncoche TRIPLE P 2025</t>
  </si>
  <si>
    <t>Aprueba Convenio de Transferencia de Recursos 24.03.001 "Programa Fondo de Intervenciones de Apoyo al Desarrollo Infantil, componente Apoyo a la Crianza y Competencias Parentales" 2025. Municipalidad de Saavedra</t>
  </si>
  <si>
    <t>Saavedra TRIPLE P 2025</t>
  </si>
  <si>
    <t>Aprueba Convenio de Transferencia de Recursos 24.03.001 "Programa Fondo de Intervenciones de Apoyo al Desarrollo Infantil, componente Apoyo a la Crianza y Competencias Parentales" 2025. Municipalidad de Teodoro Schmidt</t>
  </si>
  <si>
    <t>Teodoro Schmidt TRILPE P 2025</t>
  </si>
  <si>
    <t>Aprueba Convenio de Transferencia de Recursos 24.03.001 "Programa Fondo de Intervenciones de Apoyo al Desarrollo Infantil, componente Apoyo a la Crianza y Competencias Parentales" 2025. Municipalidad de Tolten</t>
  </si>
  <si>
    <t>Toltén TRIPLE P 2025</t>
  </si>
  <si>
    <t>Aprueba Convenio de Transferencia de Recursos 24.03.001 "Programa Fondo de Intervenciones de Apoyo al Desarrollo Infantil, componente Apoyo a la Crianza y Competencias Parentales" 2025. Municipalidad de Alhué</t>
  </si>
  <si>
    <t>Alhue TRIPLE P 2025</t>
  </si>
  <si>
    <t>Aprueba Convenio de Transferencia de Recursos 24.03.001 "Programa Fondo de Intervenciones de Apoyo al Desarrollo Infantil, componente Apoyo a la Crianza y Competencias Parentales" 2025. Municipalidad de Buin</t>
  </si>
  <si>
    <t>Buin TRIPLE P 2025</t>
  </si>
  <si>
    <t>Aprueba Convenio de Transferencia de Recursos 24.03.001 "Programa Fondo de Intervenciones de Apoyo al Desarrollo Infantil, componente Apoyo a la Crianza y Competencias Parentales" 2025. Municipalidad de San Miguel</t>
  </si>
  <si>
    <t>San Miguel TRIPLE P 2025</t>
  </si>
  <si>
    <t>Aprueba Convenio de Transferencia de Recursos 24.03.001 "Programa Fondo de Intervenciones de Apoyo al Desarrollo Infantil" 2025. Municipalidad de Alto Hospicio</t>
  </si>
  <si>
    <t>Alto Hospicio FIADI 2025</t>
  </si>
  <si>
    <t>Aprueba Convenio de Transferencia de Recursos 24.03.001 "Programa Fondo de Intervenciones de Apoyo al Desarrollo Infantil" 2025. Municipalidad de San Pedro de Atacama</t>
  </si>
  <si>
    <t>San Pedro de Atacama FIADI 2025</t>
  </si>
  <si>
    <t>Aprueba Convenio de Transferencia de Recursos 24.03.001 "Programa Fondo de Intervenciones de Apoyo al Desarrollo Infantil" 2025. Municipalidad de Tocopilla</t>
  </si>
  <si>
    <t>Tocopilla FIADI 2025</t>
  </si>
  <si>
    <t>Aprueba Convenio de Transferencia de Recursos 24.03.001 "Programa Fondo de Intervenciones de Apoyo al Desarrollo Infantil" 2025. Municipalidad de Vicuña</t>
  </si>
  <si>
    <t>Vicuña FIADI 2025</t>
  </si>
  <si>
    <t>Aprueba Convenio de Transferencia de Recursos 24.03.001 "Programa Fondo de Intervenciones de Apoyo al Desarrollo Infantil" 2025. Municipalidad de Juan Fernández</t>
  </si>
  <si>
    <t>Juan Fernandez FIADI 2025</t>
  </si>
  <si>
    <t>Aprueba Convenio de Transferencia de Recursos 24.03.001 "Programa Fondo de Intervenciones de Apoyo al Desarrollo Infantil" 2025. Municipalidad de Valparaíso</t>
  </si>
  <si>
    <t>Valparaíso FIADI 2025</t>
  </si>
  <si>
    <t>Aprueba Convenio de Transferencia de Recursos 24.03.001 "Programa Fondo de Intervenciones de Apoyo al Desarrollo Infantil" 2025. Municipalidad de Viña del Mar</t>
  </si>
  <si>
    <t>Viña del Mar FIADI 2025</t>
  </si>
  <si>
    <t>Aprueba Convenio de Transferencia de Recursos 24.03.001 "Programa Fondo de Intervenciones de Apoyo al Desarrollo Infantil" 2025. Municipalidad de Chimbarongo</t>
  </si>
  <si>
    <t>Chimbarongo FIADI 2025</t>
  </si>
  <si>
    <t>Aprueba Convenio de Transferencia de Recursos 24.03.001 "Programa Fondo de Intervenciones de Apoyo al Desarrollo Infantil" 2025. Municipalidad de Talca</t>
  </si>
  <si>
    <t>Talca FIADI 2025</t>
  </si>
  <si>
    <t>Aprueba Convenio de Transferencia de Recursos 24.03.001 "Programa Fondo de Intervenciones de Apoyo al Desarrollo Infantil" 2025. Municipalidad de Isla de Maipo</t>
  </si>
  <si>
    <t>Isla de Maipo FIADI 2025</t>
  </si>
  <si>
    <t>Aprueba Convenio de Transferencia de Recursos 24.03.001 "Programa Fondo de Intervenciones de Apoyo al Desarrollo Infantil" 2025. Municipalidad de La Florida</t>
  </si>
  <si>
    <t>La Florida FIADI 2025</t>
  </si>
  <si>
    <t>Aprueba Convenio de Transferencia de Recursos 24.03.001 "Programa Fondo de Intervenciones de Apoyo al Desarrollo Infantil" 2025. Municipalidad de Maipú</t>
  </si>
  <si>
    <t>Maipu FIADI 2025</t>
  </si>
  <si>
    <t>Aprueba Convenio de Transferencia de Recursos 24.03.001 "Programa Fondo de Intervenciones de Apoyo al Desarrollo Infantil" 2025. Municipalidad de San Bernardo</t>
  </si>
  <si>
    <t>San Bernardo FIADI 2025</t>
  </si>
  <si>
    <t>Aprueba Convenio de Transferencia de Recursos 24.03.001 "Programa Fondo de Intervenciones de Apoyo al Desarrollo Infantil" 2025. Municipalidad de San José De Maipo</t>
  </si>
  <si>
    <t>San Jose de Maipo FIADI 2025</t>
  </si>
  <si>
    <t>Aprueba Convenio de Transferencia de Recursos 24.03.004 "Programa Oficina Local de la Niñez" 2025. Municipalidad de Arica</t>
  </si>
  <si>
    <t>Arica OLN 2025</t>
  </si>
  <si>
    <t>Aprueba Convenio de Transferencia de Recursos 24.03.004 "Programa Oficina Local de la Niñez" 2025. Municipalidad de San Pedro De Atacama</t>
  </si>
  <si>
    <t>San Pedro de Atacama OLN 2025</t>
  </si>
  <si>
    <t>Aprueba Convenio de Transferencia de Recursos 24.03.004 "Programa Oficina Local de la Niñez" 2025. Municipalidad de Calle Larga</t>
  </si>
  <si>
    <t>Calle Larga OLN 2025</t>
  </si>
  <si>
    <t>Aprueba Convenio de Transferencia de Recursos 24.03.004 "Programa Oficina Local de la Niñez" 2025. Municipalidad de Hijuelas</t>
  </si>
  <si>
    <t>Hijuelas OLN 2025</t>
  </si>
  <si>
    <t>Aprueba Convenio de Transferencia de Recursos 24.03.004 "Programa Oficina Local de la Niñez" 2025. Municipalidad de Algarrobo</t>
  </si>
  <si>
    <t>ALGARROBO OLN 2025</t>
  </si>
  <si>
    <t>Aprueba Convenio de Transferencia de Recursos 24.03.004 "Programa Oficina Local de la Niñez" 2025. Municipalidad de Santo Domingo</t>
  </si>
  <si>
    <t>Santo Domingo OLN 2025</t>
  </si>
  <si>
    <t>Aprueba Convenio de Transferencia de Recursos 24.03.004 "Programa Oficina Local de la Niñez" 2025. Municipalidad de Panquehue</t>
  </si>
  <si>
    <t>Panquehue OLN 2025</t>
  </si>
  <si>
    <t>Aprueba Convenio de Transferencia de Recursos 24.03.004 "Programa Oficina Local de la Niñez" 2025. Municipalidad de Quilpué</t>
  </si>
  <si>
    <t>Quilpue OLN 2025</t>
  </si>
  <si>
    <t>Aprueba Convenio de Transferencia de Recursos 24.03.004 "Programa Oficina Local de la Niñez" 2025. Municipalidad de Estación Central</t>
  </si>
  <si>
    <t>Estación Central OLN 2025</t>
  </si>
  <si>
    <t>Aprueba Convenio de Transferencia de Recursos 24.03.004 "Programa Oficina Local de la Niñez" 2025. Municipalidad de Independencia</t>
  </si>
  <si>
    <t>Independencia OLN 2025</t>
  </si>
  <si>
    <t>Aprueba Convenio de Transferencia de Recursos 24.03.004 "Programa Oficina Local de la Niñez" 2025. Municipalidad de Peñalolén</t>
  </si>
  <si>
    <t>Peñalolen OLN 2025</t>
  </si>
  <si>
    <t>Aprueba Convenio de Transferencia de Recursos 24.03.004 "Programa Oficina Local de la Niñez" 2025. Municipalidad de Pudahuel</t>
  </si>
  <si>
    <t>Pudahuel OLN 2025</t>
  </si>
  <si>
    <t>Aprueba Convenio de Transferencia de Recursos 24.03.004 "Programa Oficina Local de la Niñez" 2025. Municipalidad de Quinta Normal</t>
  </si>
  <si>
    <t>Quinta Normal OLN 2025</t>
  </si>
  <si>
    <t>Aprueba Convenio de Transferencia de Recursos 24.03.004 "Programa Oficina Local de la Niñez" 2025. Municipalidad de Pichilemu</t>
  </si>
  <si>
    <t>Pichilemu OLN 2025</t>
  </si>
  <si>
    <t>Aprueba Convenio de Transferencia de Recursos 24.03.004 "Programa Oficina Local de la Niñez" 2025. Municipalidad de Palmilla</t>
  </si>
  <si>
    <t>Palmilla OLN 2025</t>
  </si>
  <si>
    <t>Aprueba Convenio de Transferencia de Recursos 24.03.004 "Programa Oficina Local de la Niñez" 2025. Municipalidad de Pumanque</t>
  </si>
  <si>
    <t>Pumanque OLN 2025</t>
  </si>
  <si>
    <t>Aprueba Convenio de Transferencia de Recursos 24.03.004 "Programa Oficina Local de la Niñez" 2025. Municipalidad de Rio Claro</t>
  </si>
  <si>
    <t>Río Claro OLN 2025</t>
  </si>
  <si>
    <t>Aprueba Convenio de Transferencia de Recursos 24.03.004 "Programa Oficina Local de la Niñez" 2025. Municipalidad de Pelluhue</t>
  </si>
  <si>
    <t>Pelluhue OLN 2025</t>
  </si>
  <si>
    <t>Aprueba Convenio de Transferencia de Recursos 24.03.004 "Programa Oficina Local de la Niñez" 2025. Municipalidad de San Javier</t>
  </si>
  <si>
    <t>San Javier OLN 2025</t>
  </si>
  <si>
    <t>Aprueba Convenio de Transferencia de Recursos 24.03.004 "Programa Oficina Local de la Niñez" 2025. Municipalidad de Tucapel</t>
  </si>
  <si>
    <t>Tucapel OLN 2025</t>
  </si>
  <si>
    <t>Aprueba Convenio de Transferencia de Recursos 24.03.004 "Programa Oficina Local de la Niñez" 2025. Municipalidad de Padre Las Casas</t>
  </si>
  <si>
    <t>Padre las Casas OLN 2025</t>
  </si>
  <si>
    <t>Aprueba Convenio de Transferencia de Recursos 24.03.004 "Programa Oficina Local de la Niñez" 2025. Municipalidad de Cabo De Hornos</t>
  </si>
  <si>
    <t>Cabo de Hornos OLN 2025</t>
  </si>
  <si>
    <t>Aprueba Convenio de Transferencia de Recursos 24.03.004 "Programa Oficina Local de la Niñez" 2025. Municipalidad de Natales</t>
  </si>
  <si>
    <t>Puerto Natales OLN 2025</t>
  </si>
  <si>
    <t>Establece monto a transferir 24.02.001 "Programa de Apoyo al Desarrollo Biopsicosocial-Ministerio de Salud" 2025. Fondo Nacional de Salud</t>
  </si>
  <si>
    <t>PADB 2025</t>
  </si>
  <si>
    <t>Aprueba Convenio de Transferencia de Recursos 24.02.007 "Programa de Apoyo a la Salud Mental Infantil" 2025. MINSAL y FONASA</t>
  </si>
  <si>
    <t>PASMI 2025</t>
  </si>
  <si>
    <t>Aprueba Convenio de Transferencia de Recursos 24.03.003' Programa de Fortalecimiento Municipal" 2025. Municipalidad de Antofagasta</t>
  </si>
  <si>
    <t>Antofagasta PFM 2025</t>
  </si>
  <si>
    <t>Aprueba Convenio de Transferencia de Recursos 24.03.003' Programa de Fortalecimiento Municipal" 2025. Municipalidad de Tocopilla</t>
  </si>
  <si>
    <t>Tocopilla PFM 2025</t>
  </si>
  <si>
    <t>Aprueba Convenio de Transferencia de Recursos 24.03.003' Programa de Fortalecimiento Municipal" 2025. Municipalidad de El Quisco</t>
  </si>
  <si>
    <t>El Quisco PFM 2025</t>
  </si>
  <si>
    <t>Aprueba Convenio de Transferencia de Recursos 24.03.003' Programa de Fortalecimiento Municipal" 2025. Municipalidad de Isla De Pascua</t>
  </si>
  <si>
    <t>Isla de Pascua PFM 2025</t>
  </si>
  <si>
    <t>Aprueba Convenio de Transferencia de Recursos 24.03.003' Programa de Fortalecimiento Municipal" 2025. Municipalidad de Puchuncaví</t>
  </si>
  <si>
    <t>Puchuncavi PFM 2025</t>
  </si>
  <si>
    <t>Aprueba Convenio de Transferencia de Recursos 24.03.003' Programa de Fortalecimiento Municipal" 2025. Municipalidad de Putaendo</t>
  </si>
  <si>
    <t>Putaendo PFM 2025</t>
  </si>
  <si>
    <t>Aprueba Convenio de Transferencia de Recursos 24.03.003' Programa de Fortalecimiento Municipal" 2025. Municipalidad de Quintero</t>
  </si>
  <si>
    <t>Quintero PFM 2025</t>
  </si>
  <si>
    <t>Aprueba Convenio de Transferencia de Recursos 24.03.003' Programa de Fortalecimiento Municipal" 2025. Municipalidad de Valparaíso</t>
  </si>
  <si>
    <t>Valparaíso PFM 2025</t>
  </si>
  <si>
    <t>Aprueba Convenio de Transferencia de Recursos 24.03.003' Programa de Fortalecimiento Municipal" 2025. Municipalidad de Chimbarongo</t>
  </si>
  <si>
    <t>Chimbarongo PFM 2025</t>
  </si>
  <si>
    <t>Aprueba Convenio de Transferencia de Recursos 24.03.003' Programa de Fortalecimiento Municipal" 2025. Municipalidad de San Fernando</t>
  </si>
  <si>
    <t>San Fernando PFM 2025</t>
  </si>
  <si>
    <t>Aprueba Convenio de Transferencia de Recursos 24.03.003' Programa de Fortalecimiento Municipal" 2025. Municipalidad de Constitución</t>
  </si>
  <si>
    <t>Constitución PFM 2025</t>
  </si>
  <si>
    <t>Aprueba Convenio de Transferencia de Recursos 24.03.003' Programa de Fortalecimiento Municipal" 2025. Municipalidad de Curepto</t>
  </si>
  <si>
    <t>Curepto PFM 2025</t>
  </si>
  <si>
    <t>Aprueba Convenio de Transferencia de Recursos 24.03.003' Programa de Fortalecimiento Municipal" 2025. Municipalidad de Talca</t>
  </si>
  <si>
    <t>Talca PFM 2025</t>
  </si>
  <si>
    <t>Aprueba Convenio de Transferencia de Recursos 24.03.003' Programa de Fortalecimiento Municipal" 2025. Municipalidad de Santa Bárbara</t>
  </si>
  <si>
    <t>Santa Barbara PFM 2025</t>
  </si>
  <si>
    <t>Aprueba Convenio de Transferencia de Recursos 24.03.003' Programa de Fortalecimiento Municipal" 2025. Municipalidad de Calera De Tango</t>
  </si>
  <si>
    <t>Calera de Tango PFM 2025</t>
  </si>
  <si>
    <t>Aprueba Convenio de Transferencia de Recursos 24.03.003' Programa de Fortalecimiento Municipal" 2025. Municipalidad de Conchalí</t>
  </si>
  <si>
    <t>Conchalí PFM 2025</t>
  </si>
  <si>
    <t>Aprueba Convenio de Transferencia de Recursos 24.03.003' Programa de Fortalecimiento Municipal" 2025. Municipalidad de El Bosque</t>
  </si>
  <si>
    <t>El Bosque PFM 2025</t>
  </si>
  <si>
    <t>Aprueba Convenio de Transferencia de Recursos 24.03.003' Programa de Fortalecimiento Municipal" 2025. Municipalidad de Isla De Maipo</t>
  </si>
  <si>
    <t>Isla de Maipo PFM 2025</t>
  </si>
  <si>
    <t>Aprueba Convenio de Transferencia de Recursos 24.03.003' Programa de Fortalecimiento Municipal" 2025. Municipalidad de Macul</t>
  </si>
  <si>
    <t>Macul PFM 2025</t>
  </si>
  <si>
    <t>Aprueba Convenio de Transferencia de Recursos 24.03.003' Programa de Fortalecimiento Municipal" 2025. Municipalidad de Padre Hurtado</t>
  </si>
  <si>
    <t>Padre Hurtado PFM 2025</t>
  </si>
  <si>
    <t>Aprueba Convenio de Transferencia de Recursos 24.03.003' Programa de Fortalecimiento Municipal" 2025. Municipalidad de Providencia</t>
  </si>
  <si>
    <t>Providencia PFM 2025</t>
  </si>
  <si>
    <t>Aprueba Convenio de Transferencia de Recursos 24.03.003' Programa de Fortalecimiento Municipal" 2025. Municipalidad de San Joaquín</t>
  </si>
  <si>
    <t>San Joaquín PFM 2025</t>
  </si>
  <si>
    <t>Aprueba Convenio de Transferencia de Recursos 24.03.003' Programa de Fortalecimiento Municipal" 2025. Municipalidad de Placilla</t>
  </si>
  <si>
    <t>Placilla PFM 2025</t>
  </si>
  <si>
    <t>Aprueba Convenio de Transferencia de Recursos 24.03.001 "Programa Fondo de Intervenciones de Apoyo al Desarrollo Infantil, componente Apoyo a la Crianza y Competencias Parentales" 2025. Municipalidad de Lo Prado</t>
  </si>
  <si>
    <t>Lo Prado TRIPLE P 2025</t>
  </si>
  <si>
    <t>Aprueba Convenio de Transferencia de Recursos 24.03.001 "Programa Fondo de Intervenciones de Apoyo al Desarrollo Infantil, componente Apoyo a la Crianza y Competencias Parentales" 2025. Municipalidad de Melipilla</t>
  </si>
  <si>
    <t>Melipilla TRIPLE P 2025</t>
  </si>
  <si>
    <t>Aprueba Convenio de Transferencia de Recursos 24.03.001 "Programa Fondo de Intervenciones de Apoyo al Desarrollo Infantil, componente Apoyo a la Crianza y Competencias Parentales" 2025. Municipalidad de Pudahuel</t>
  </si>
  <si>
    <t>Pudahuel TRIPLE P 2025</t>
  </si>
  <si>
    <t>Aprueba Convenio de Transferencia de Recursos 24.03.001 "Programa Fondo de Intervenciones de Apoyo al Desarrollo Infantil, componente Apoyo a la Crianza y Competencias Parentales" 2025. Municipalidad de Renca</t>
  </si>
  <si>
    <t>Renca TRIPLE P 2025</t>
  </si>
  <si>
    <t>Aprueba Convenio de Transferencia de Recursos 24.03.001 "Programa Fondo de Intervenciones de Apoyo al Desarrollo Infantil, componente Apoyo a la Crianza y Competencias Parentales" 2025. Municipalidad de San Bernardo</t>
  </si>
  <si>
    <t>San Bernardo TRIPLE P 2025</t>
  </si>
  <si>
    <t>Aprueba Convenio de Transferencia de Recursos 24.03.001 "Programa Fondo de Intervenciones de Apoyo al Desarrollo Infantil, componente Apoyo a la Crianza y Competencias Parentales" 2025. Municipalidad de San Rafael</t>
  </si>
  <si>
    <t>San Rafael TRIPLE P 2025</t>
  </si>
  <si>
    <t>Aprueba Convenio de Transferencia de Recursos 24.03.001 "Programa Fondo de Intervenciones de Apoyo al Desarrollo Infantil, componente Apoyo a la Crianza y Competencias Parentales" 2025. Municipalidad de Máfil</t>
  </si>
  <si>
    <t>Máfil TRIPLE P 2025</t>
  </si>
  <si>
    <t>Aprueba Convenio de Transferencia de Recursos 24.03.001 "Programa Fondo de Intervenciones de Apoyo al Desarrollo Infantil" 2025. Municipalidad de Cabo de Hornos</t>
  </si>
  <si>
    <t>Cabo de Hornos FIADI 2025</t>
  </si>
  <si>
    <t>Aprueba Convenio de Transferencia de Recursos 24.03.004 "Programa Oficina Local de la Niñez" 2025. Municipalidad de Colchane</t>
  </si>
  <si>
    <t>Colchane OLN 2025</t>
  </si>
  <si>
    <t>Aprueba Convenio de Transferencia de Recursos 24.03.004 "Programa Oficina Local de la Niñez" 2025. Municipalidad de El Tabo</t>
  </si>
  <si>
    <t>El Tabo OLN 2025</t>
  </si>
  <si>
    <t>Aprueba Convenio de Transferencia de Recursos 24.03.004 "Programa Oficina Local de la Niñez" 2025. Municipalidad de Lampa</t>
  </si>
  <si>
    <t>Lampa OLN 2025</t>
  </si>
  <si>
    <t>Aprueba Convenio de Transferencia de Recursos 24.03.004 "Programa Oficina Local de la Niñez" 2025. Municipalidad de Putre</t>
  </si>
  <si>
    <t>Putre OLN 2025</t>
  </si>
  <si>
    <t>Aprueba Convenio de Transferencia de Recursos 24.03.004 "Programa Oficina Local de la Niñez" 2025. Municipalidad de Requínoa</t>
  </si>
  <si>
    <t>Requinoa OLN 2025</t>
  </si>
  <si>
    <t>Aprueba Convenio de Transferencia de Recursos 24.03.004 "Programa Oficina Local de la Niñez" 2025. Municipalidad de Nueva Imperial</t>
  </si>
  <si>
    <t>Nueva Imperial OLN 2025</t>
  </si>
  <si>
    <t>Aprueba Convenio de Transferencia de Recursos 24.03.004 "Programa Oficina Local de la Niñez" 2025. Municipalidad de Lanco</t>
  </si>
  <si>
    <t>Lanco OLN 2025</t>
  </si>
  <si>
    <t>Aprueba Convenio de Transferencia de Recursos 24.03.004 "Programa Oficina Local de la Niñez" 2025. Municipalidad de Aysén</t>
  </si>
  <si>
    <t>Aysén OLN 2025</t>
  </si>
  <si>
    <t>Aprueba Convenio de Transferencia de Recursos 24.03.003' Programa de Fortalecimiento Municipal" 2025. Municipalidad de Taltal</t>
  </si>
  <si>
    <t>Taltal PFM 2025</t>
  </si>
  <si>
    <t>Aprueba Convenio de Transferencia de Recursos 24.03.003' Programa de Fortalecimiento Municipal" 2025. Municipalidad de Santa María</t>
  </si>
  <si>
    <t>Santa Maria PFM 2025</t>
  </si>
  <si>
    <t>Aprueba Convenio de Transferencia de Recursos 24.03.001 "Programa Fondo de Intervenciones de Apoyo al Desarrollo Infantil, componente Apoyo a la Crianza y Competencias Parentales" 2025. Municipalidad de Isla de Pascua</t>
  </si>
  <si>
    <t>Isla de Pascua TRIPLE P 2025</t>
  </si>
  <si>
    <t>Aprueba Convenio de Transferencia de Recursos 24.03.001 "Programa Fondo de Intervenciones de Apoyo al Desarrollo Infantil, componente Apoyo a la Crianza y Competencias Parentales" 2025. Municipalidad de Nancagua</t>
  </si>
  <si>
    <t>Nancagua TRIPLE P 2025</t>
  </si>
  <si>
    <t>Aprueba Convenio de Transferencia de Recursos 24.03.001 "Programa Fondo de Intervenciones de Apoyo al Desarrollo Infantil, componente Apoyo a la Crianza y Competencias Parentales" 2025. Municipalidad de Las Cabras</t>
  </si>
  <si>
    <t>Las Cabras TRIPLE P 2025</t>
  </si>
  <si>
    <t>Aprueba Convenio de Transferencia de Recursos 24.03.001 "Programa Fondo de Intervenciones de Apoyo al Desarrollo Infantil, componente Apoyo a la Crianza y Competencias Parentales" 2025. Municipalidad de Olivar</t>
  </si>
  <si>
    <t>Olivar TRIPLE P 2025</t>
  </si>
  <si>
    <t>Aprueba Convenio de Transferencia de Recursos 24.03.001 "Programa Fondo de Intervenciones de Apoyo al Desarrollo Infantil, componente Apoyo a la Crianza y Competencias Parentales" 2025. Municipalidad de Villa Alegre</t>
  </si>
  <si>
    <t>Villa Alegre TRIPLE P 2025</t>
  </si>
  <si>
    <t>Aprueba Convenio de Transferencia de Recursos 24.03.001 "Programa Fondo de Intervenciones de Apoyo al Desarrollo Infantil, componente Apoyo a la Crianza y Competencias Parentales" 2025. Municipalidad de Carahue</t>
  </si>
  <si>
    <t>Carahue TRIPLE P 2025</t>
  </si>
  <si>
    <t>Aprueba Convenio de Transferencia de Recursos 24.03.001 "Programa Fondo de Intervenciones de Apoyo al Desarrollo Infantil, componente Apoyo a la Crianza y Competencias Parentales" 2025. Municipalidad de Cunco</t>
  </si>
  <si>
    <t>Cunco Triple P 2025</t>
  </si>
  <si>
    <t>Aprueba Convenio de Transferencia de Recursos 24.03.001 "Programa Fondo de Intervenciones de Apoyo al Desarrollo Infantil, componente Apoyo a la Crianza y Competencias Parentales" 2025. Municipalidad de Lumaco</t>
  </si>
  <si>
    <t>Lumaco TRIPLE P 2025</t>
  </si>
  <si>
    <t>Aprueba Convenio de Transferencia de Recursos 24.03.001 "Programa Fondo de Intervenciones de Apoyo al Desarrollo Infantil, componente Apoyo a la Crianza y Competencias Parentales" 2025. Municipalidad de San José de Maipo</t>
  </si>
  <si>
    <t>San Jose de Maipo TRIPLE P 2025</t>
  </si>
  <si>
    <t>Aprueba Convenio de Transferencia de Recursos 24.03.001 "Programa Fondo de Intervenciones de Apoyo al Desarrollo Infantil, componente Apoyo a la Crianza y Competencias Parentales" 2025. Municipalidad de San Gregorio</t>
  </si>
  <si>
    <t>San Gregorio TRIPLE P 2025</t>
  </si>
  <si>
    <t>Aprueba Convenio de Transferencia de Recursos 24.03.003' Programa de Fortalecimiento Municipal" 2025. Municipalidad de Rancagua</t>
  </si>
  <si>
    <t>Rancagua PFM 2025</t>
  </si>
  <si>
    <t>Aprueba Convenio de Transferencia de Recursos 24.03.004 "Programa Oficina Local de la Niñez" 2025. Municipalidad de Quillón</t>
  </si>
  <si>
    <t>Quillón OLN 2025</t>
  </si>
  <si>
    <t>Aprueba Convenio de Transferencia de Recursos 24.03.001 "Programa Fondo de Intervenciones de Apoyo al Desarrollo Infantil, componente Apoyo a la Crianza y Competencias Parentales" 2025. Municipalidad de Rio Bueno</t>
  </si>
  <si>
    <t>Rio Bueno TRIPLE P 2025</t>
  </si>
  <si>
    <t>Aprueba Convenio de Transferencia de Recursos 24.03.004 "Programa Oficina Local de la Niñez" 2025. Municipalidad de Mostazal</t>
  </si>
  <si>
    <t>Mostazal OLN 2025</t>
  </si>
  <si>
    <t>Aprueba Convenio de Transferencia de Recursos 24.03.004 "Programa Oficina Local de la Niñez" 2025. Municipalidad de Cauquenes</t>
  </si>
  <si>
    <t>Cauquenes OLN 2025</t>
  </si>
  <si>
    <t>Servicio de impresión Libros y Guías Chile Crece Más</t>
  </si>
  <si>
    <t>https://www.mercadopublico.cl/Procurement/Modules/Attachment/AddAttachment.aspx?enc=qe9oM446ZlglOkHGQ%2buyrurW%2f3v3O0qDvCsIeFExBEXp54MiI%2fV0ztwt2zcC%2f80fulHm6rpOzx25OHzbVpsB%2fHdi%2b9nb88HM4mOKWieB1eN3IIkESAK1RbPm13yBFSXRgOofzCuluCDrBWWALaxcn2XP08VZ6br%2bfvBEVwsjWf%2fzyhliQX5FDs0i2mBaXRzOzMxa5BmzFRvB%2bjUgN%2f7cacV%2bzB0o6s3TXxqUqpAg1gWAoXGuaFfC%2bDtNz%2btatQOT</t>
  </si>
  <si>
    <t>Servicio Radio Taxis SN</t>
  </si>
  <si>
    <t>https://www.mercadopublico.cl/Procurement/Modules/Attachment/AddAttachment.aspx?enc=d0q3SGAuf84Dgxb9SlRGXOZrR9ntFg2c%2bTpwaNPqYYMGEbTdgTox%2fmcveJqqsMWxrywMlrrQ608MeYmcsBbxN9BzDpMRZSefr0HeprCSjBfKUY3aQeZ9OVwEvQ07ICqF9EfmBjocPggTnxzIvOJE59Zb4fg%2fZpXk4h8PZ2yyIRWOVFdgBGDZM2flcEwhRXWtB%2f%2bI50TypccICRj5jlk%2bX%2bseS6XBLL9%2bChaWapSUiROG44C6ijeYCFOt16s%2bKmg9</t>
  </si>
  <si>
    <t>Capacitación de Control de Gestión</t>
  </si>
  <si>
    <t>Buena Práctica Consultores Limitada</t>
  </si>
  <si>
    <t>Compra Ágil</t>
  </si>
  <si>
    <t>Estado de Ejecución al Tercer Trimestre</t>
  </si>
  <si>
    <t xml:space="preserve">Tercer Trimestre </t>
  </si>
  <si>
    <t>TERCER TRIMESTRE 2025</t>
  </si>
  <si>
    <r>
      <rPr>
        <b/>
        <sz val="12"/>
        <rFont val="Arial"/>
        <family val="2"/>
      </rPr>
      <t>GLOSA Art. 14 N°19</t>
    </r>
    <r>
      <rPr>
        <sz val="12"/>
        <rFont val="Arial"/>
        <family val="2"/>
      </rPr>
      <t>: Un reporte trimestral desagregado por ministerio y por región, que dé cuenta de todos los proyectos o programas identificados con el etiquetado de "Género" y de "Cambio Climático" a nivel de Subtítulo.</t>
    </r>
  </si>
  <si>
    <t>Capacitación de Género</t>
  </si>
  <si>
    <t>CENTRO DE ESTUDIOS Y FORMACIÓN EN GESTION Y POLITICA LIMITADA</t>
  </si>
  <si>
    <t>Aysén</t>
  </si>
  <si>
    <t xml:space="preserve">Coyhaique </t>
  </si>
  <si>
    <t>Zapallar</t>
  </si>
  <si>
    <t xml:space="preserve"> Coyhaique</t>
  </si>
  <si>
    <t>Melipilla</t>
  </si>
  <si>
    <t>Rengo</t>
  </si>
  <si>
    <t xml:space="preserve"> Chillán</t>
  </si>
  <si>
    <t>Viña del Mar</t>
  </si>
  <si>
    <t>Curacaví</t>
  </si>
  <si>
    <t>Arica</t>
  </si>
  <si>
    <t>Til Til</t>
  </si>
  <si>
    <t>Tarapacá</t>
  </si>
  <si>
    <t>Arica y Parinacota</t>
  </si>
  <si>
    <t>6680521
6698015</t>
  </si>
  <si>
    <t>6591572
6597594</t>
  </si>
  <si>
    <t>6632500
977596</t>
  </si>
  <si>
    <t>6692313
1262416</t>
  </si>
  <si>
    <t>6692290
1262416</t>
  </si>
  <si>
    <t>6693025
1262423</t>
  </si>
  <si>
    <t>23/07/2025
30/07/2025</t>
  </si>
  <si>
    <t>09/06/2025
11/06/2025</t>
  </si>
  <si>
    <t>28/07/2025
11/08/2025</t>
  </si>
  <si>
    <t>Sin información que reportar al tercer trimestre</t>
  </si>
  <si>
    <t>Carolina Ojeda Gonzalez</t>
  </si>
  <si>
    <t>Encargada de desarrollo organizacional</t>
  </si>
  <si>
    <t>Ing en Recursos Humanos</t>
  </si>
  <si>
    <t>Juan Ignacio Carmona</t>
  </si>
  <si>
    <t>Coordinador Juridico</t>
  </si>
  <si>
    <t xml:space="preserve">Maria Paz Diaz </t>
  </si>
  <si>
    <t>Asesora  contenidos y Coordinadora Asuntos internacionales</t>
  </si>
  <si>
    <t>Término anticipado</t>
  </si>
  <si>
    <t>Aprueba Segunda Modificación de Convenio de Colaboración y Transferencia de Recursos 24.03.113 "Plan Integral para el Bienestar de Niños, Niñas y Adolescentes, Voluntario País de Mayores" 2025. Servicio Nacional del Adulto Mayor.</t>
  </si>
  <si>
    <t>PIB SENAMA_DECRETO N°7.pdf</t>
  </si>
  <si>
    <t>Aprueba Convenio de Transferencia de Recursos 24.03.001 "Programa Fondo de Intervenciones de Apoyo al Desarrollo Infantil" 2025. Municipalidad de Arica</t>
  </si>
  <si>
    <t>Arica FIADI 2025</t>
  </si>
  <si>
    <t>Aprueba Convenio de Transferencia de Recursos 24.03.001 "Programa Fondo de Intervenciones de Apoyo al Desarrollo Infantil" 2025. Municipalidad de Talcahuano</t>
  </si>
  <si>
    <t>Talcahuano FIADI 2025</t>
  </si>
  <si>
    <t>Aprueba Convenio de Transferencia de Recursos 24.03.986 "Programa de Apoyo a Niños(as) y Adolescentes con un Adulto Significativo Privado de Libertad" 2024. Corporación Metodista.</t>
  </si>
  <si>
    <t>2da Cuota Corp. Metod</t>
  </si>
  <si>
    <t>Aprueba Convenio de Transferencia de Recursos 24.08.002 "Ayudas Técnicas Chile Crece Contigo" 2025. Instituto Nacional de Rehabilitación Pedro Aguirre Cerda</t>
  </si>
  <si>
    <t>AATT 2025</t>
  </si>
  <si>
    <t>Aprueba Convenio de Transferencia de Recursos 24.03.001 "Programa Fondo de Intervenciones de Apoyo al Desarrollo Infantil, componente Apoyo a la Crianza y Competencias Parentales" 2025. Municipalidad de Ercilla</t>
  </si>
  <si>
    <t>Ercilla TRIPLE P 2025</t>
  </si>
  <si>
    <t>Aprueba Convenio de Transferencia de Recursos 24.03.004 "Programa Oficina Local de la Niñez" 2025. Municipalidad de Concepción.</t>
  </si>
  <si>
    <t>Concepción OLN 2025</t>
  </si>
  <si>
    <t>Aprueba Convenio de Transferencia de Recursos 24.03.004 "Programa Oficina Local de la Niñez" 2025. Municipalidad de San Gregorio</t>
  </si>
  <si>
    <t>San Gregorio OLN 2025</t>
  </si>
  <si>
    <t>Aprueba Convenio de Transferencia de Recursos 24.03.003' Programa de Fortalecimiento Municipal" 2025. Municipalidad de Concón</t>
  </si>
  <si>
    <t>Concón PFM 2025</t>
  </si>
  <si>
    <t>Aprueba Convenio de Transferencia de Recursos 24.03.001 "Programa Fondo de Intervenciones de Apoyo al Desarrollo Infantil, componente Apoyo a la Crianza y Competencias Parentales" 2025. Municipalidad de Taltal</t>
  </si>
  <si>
    <t>Taltal TRIPLE P 2025</t>
  </si>
  <si>
    <t>Aprueba Convenio de Transferencia de Recursos 24.03.002 "HEPI Crecer en Comunidad" 2025. Municipalidad de Copiapó</t>
  </si>
  <si>
    <t>Copiapo HEPI CRECER 2025</t>
  </si>
  <si>
    <t>Aprueba Convenio de Transferencia de Recursos 24.03.113 "Plan Integral para el Bienestar de Niños, Niñas y Adolescentes - Transformando Barrios con NNA" 2025. Municipalidad de Copiapó</t>
  </si>
  <si>
    <t>Copiapo Barrios 2025</t>
  </si>
  <si>
    <t>Aprueba Convenio de Transferencia de Recursos 24.03.004 "Programa Oficina Local de la Niñez" 2025. Municipalidad de Malloa</t>
  </si>
  <si>
    <t>Malloa OLN 2025</t>
  </si>
  <si>
    <t>Aprueba Convenio de Transferencia de Recursos 24.03.004 "Programa Oficina Local de la Niñez" 2025. Municipalidad de General Lagos</t>
  </si>
  <si>
    <t>General Lagos OLN 2025</t>
  </si>
  <si>
    <t>Aprueba Convenio de Transferencia de Recursos 24.03.002 "HEPI Crecer en Comunidad" 2025. Municipalidad de Aysen.</t>
  </si>
  <si>
    <t>Aysén Crecer 2025</t>
  </si>
  <si>
    <t>Aprueba Convenio de Transferencia de Recursos 24.03.004 "Programa Oficina Local de la Niñez" 2025. Municipalidad de Timaukel</t>
  </si>
  <si>
    <t>Timaukel OLN 2025</t>
  </si>
  <si>
    <t>Aprueba Convenio de Transferencia de Recursos 24.03.004 "Programa Oficina Local de la Niñez" 2025. Municipalidad de Alto Hospicio</t>
  </si>
  <si>
    <t>Alto Hospicio OLN 2025</t>
  </si>
  <si>
    <t>Aprueba Convenio de Transferencia de Recursos 24.03.002 "HEPI Crecer en Comunidad" 2025. Municipalidad de Puchuncaví</t>
  </si>
  <si>
    <t>Puchuncavi HEPI Crecer 2025</t>
  </si>
  <si>
    <t>Aprueba Convenio de Transferencia de Recursos 24.03.002 "HEPI Crecer en Comunidad" 2025. Municipalidad de San Felipe</t>
  </si>
  <si>
    <t>San Felipe HEPI CRECER 2025</t>
  </si>
  <si>
    <t>Aprueba Convenio de Transferencia de Recursos 24.03.113 "Plan Integral para el Bienestar de Niños, Niñas y Adolescentes - Transformando Barrios con NNA" 2025. Municipalidad de Puchuncaví</t>
  </si>
  <si>
    <t>Puchuncavi Barrios 2025</t>
  </si>
  <si>
    <t>Aprueba Convenio de Transferencia de Recursos 24.03.113 "Plan Integral para el Bienestar de Niños, Niñas y Adolescentes - Transformando Barrios con NNA" 2025. Municipalidad de Quillota</t>
  </si>
  <si>
    <t>Quillota Transformando Barrios 2025</t>
  </si>
  <si>
    <t>Aprueba Convenio de Transferencia de Recursos 24.03.113 "Plan Integral para el Bienestar de Niños, Niñas y Adolescentes - Transformando Barrios con NNA" 2025. Municipalidad de San Felipe</t>
  </si>
  <si>
    <t>San Felipe TRANSFORMANDO BARRIOS 2025</t>
  </si>
  <si>
    <t>Aprueba Convenio de Transferencia de Recursos 24.03.113 "Plan Integral para el Bienestar de Niños, Niñas y Adolescentes - Transformando Barrios con NNA" 2025. Municipalidad de Panguipulli</t>
  </si>
  <si>
    <t>Panguipulli BARRIOS 2025</t>
  </si>
  <si>
    <t>Aprueba Convenio de Transferencia de Recursos 24.03.004 "Programa Oficina Local de la Niñez" 2025. Municipalidad de Sierra Gorda</t>
  </si>
  <si>
    <t>Sierra Gorda OLN 2025</t>
  </si>
  <si>
    <t>Aprueba Convenio de Transferencia de Recursos 24.03.004 "Programa Oficina Local de la Niñez" 2025. Municipalidad de Chañaral</t>
  </si>
  <si>
    <t>Chañaral OLN 2025</t>
  </si>
  <si>
    <t>Aprueba Convenio de Transferencia de Recursos 24.03.004 "Programa Oficina Local de la Niñez" 2025. Municipalidad de Alto del Carmen</t>
  </si>
  <si>
    <t>Alto del Carmen OLN 2025</t>
  </si>
  <si>
    <t>Aprueba Convenio de Transferencia de Recursos 24.03.004 "Programa Oficina Local de la Niñez" 2025. Municipalidad de Ancud</t>
  </si>
  <si>
    <t>Ancud OLN 2025</t>
  </si>
  <si>
    <t>Aprueba Convenio de Transferencia de Recursos 24.03.113 "Plan Integral para el Bienestar de Niños, Niñas y Adolescentes - Registro Civil te Cuida" 2025. Municipalidad de San Felipe</t>
  </si>
  <si>
    <t>PIB-Registro Civil- Proyecto Registro Civil Te Cuida</t>
  </si>
  <si>
    <t>Aprueba Convenio de Transferencia de Recursos 24.03.002 "HEPI Crecer en Comunidad" 2025. Municipalidad de Panguipulli</t>
  </si>
  <si>
    <t>Panguipulli Crecer 2025</t>
  </si>
  <si>
    <t>Aprueba Convenio de Transferencia de Recursos 24.03.004 "Programa Oficina Local de la Niñez" 2025. Municipalidad de Florida</t>
  </si>
  <si>
    <t>Florida OLN 2025</t>
  </si>
  <si>
    <t>Aprueba Convenio de Transferencia de Recursos 24.03.004 "Programa Oficina Local de la Niñez" 2025. Municipalidad de Quellon</t>
  </si>
  <si>
    <t>Quellon OLN 2025</t>
  </si>
  <si>
    <t>Aprueba Convenio de Transferencia de Recursos 24.03.113 "Plan Integral para el Bienestar de Niños, Niñas y Adolescentes - Transformando Barrios con NNA" 2025. Municipalidad de Puerto Natales</t>
  </si>
  <si>
    <t>Puerto Natales Transformando Barrios 2025</t>
  </si>
  <si>
    <t>Aprueba Convenio de Transferencia de Recursos 24.03.002 "HEPI Crecer en Comunidad" 2025. Municipalidad de Quintero</t>
  </si>
  <si>
    <t>Quintero Crecer en Comunidad 2025</t>
  </si>
  <si>
    <t>Aprueba Convenio de Transferencia de Recursos 24.03.002 "HEPI Crecer en Comunidad" 2025. Municipalidad de Santa María</t>
  </si>
  <si>
    <t>Santa Maria Crecer en Comunidad 2025</t>
  </si>
  <si>
    <t>Aprueba Convenio de Transferencia de Recursos 24.03.113 "Plan Integral para el Bienestar de Niños, Niñas y Adolescentes - Transformando Barrios con NNA" 2025. Municipalidad de Quintero</t>
  </si>
  <si>
    <t>Quintero Transformando Barrios 2025</t>
  </si>
  <si>
    <t>Aprueba Convenio de Transferencia de Recursos 24.03.002 "HEPI Crecer en Comunidad" 2025. Municipalidad de Corral</t>
  </si>
  <si>
    <t>Corral Crecer en Comunidad 2025</t>
  </si>
  <si>
    <t>Aprueba Convenio de Transferencia de Recursos 24.03.113 "Plan Integral para el Bienestar de Niños, Niñas y Adolescentes - Transformando Barrios con NNA" 2025. Municipalidad de Santa María</t>
  </si>
  <si>
    <t>Santa Maria Transformando Barrios 2025</t>
  </si>
  <si>
    <t>Aprueba Convenio de Transferencia de Recursos 24.03.002 "HEPI Crecer en Comunidad" 2025. Municipalidad de Chillan</t>
  </si>
  <si>
    <t>Chillan HEPI Crecer 2025</t>
  </si>
  <si>
    <t>Aprueba Convenio de Transferencia de Recursos 24.03.113 "Plan Integral para el Bienestar de Niños, Niñas y Adolescentes - Transformando Barrios con NNA" 2025. Municipalidad de Corral</t>
  </si>
  <si>
    <t>Corral Transformando Barrios 2025</t>
  </si>
  <si>
    <t>Aprueba Convenio de Transferencia de Recursos 24.03.002 "HEPI Crecer en Comunidad" 2025. Municipalidad de Los Vilos</t>
  </si>
  <si>
    <t>Los Vilos HEPI Crecer</t>
  </si>
  <si>
    <t>Aprueba Convenio de Transferencia de Recursos 24.03.113 "Plan Integral para el Bienestar de Niños, Niñas y Adolescentes - Transformando Barrios con NNA" 2025. Municipalidad de Los Vilos</t>
  </si>
  <si>
    <t>Los Vilos Transformando Barrios 2025</t>
  </si>
  <si>
    <t>Aprueba Convenio de Transferencia de Recursos 24.03.002 "HEPI Crecer en Comunidad" 2025. Municipalidad de Quillota</t>
  </si>
  <si>
    <t>Quillota HEPI CRECER 2025</t>
  </si>
  <si>
    <t>Aprueba Convenio de Transferencia de Recursos 24.03.002 "HEPI Crecer en Comunidad" 2025. Municipalidad de Vicuña</t>
  </si>
  <si>
    <t>Vicuña Crecer en Comunidad 2025</t>
  </si>
  <si>
    <t>Aprueba Convenio de Transferencia de Recursos 24.03.002 "HEPI Crecer en Comunidad" 2025. Municipalidad de Quilpué</t>
  </si>
  <si>
    <t>Quilpué Crecer en Comunidad 2025</t>
  </si>
  <si>
    <t>Aprueba Convenio de Transferencia de Recursos 24.03.113 "Plan Integral para el Bienestar de Niños, Niñas y Adolescentes - Transformando Barrios con NNA" 2025. Municipalidad de Vicuña</t>
  </si>
  <si>
    <t>Vicuña Transformando Barrios 2025</t>
  </si>
  <si>
    <t>Aprueba Convenio de Transferencia de Recursos 24.03.002 "HEPI Crecer en Comunidad" 2025. Municipalidad de El Tabo</t>
  </si>
  <si>
    <t>El Tabo Crecer 2025</t>
  </si>
  <si>
    <t>Aprueba Convenio de Transferencia de Recursos 24.03.002 "HEPI Crecer en Comunidad" 2025. Municipalidad de Curacaví</t>
  </si>
  <si>
    <t>Curacavi Hepi Crecer 2025</t>
  </si>
  <si>
    <t>Aprueba Convenio de Transferencia de Recursos 24.03.113 "Plan Integral para el Bienestar de Niños, Niñas y Adolescentes - Transformando Barrios con NNA" 2025. Municipalidad de Aysén</t>
  </si>
  <si>
    <t>Aysen Barrios 2025</t>
  </si>
  <si>
    <t>Aprueba Convenio de Transferencia de Recursos 24.03.113 "Plan Integral para el Bienestar de Niños, Niñas y Adolescentes - Transformando Barrios con NNA" 2025. Municipalidad de Curacaví</t>
  </si>
  <si>
    <t>Curacavi BARRIOS PIB 2025</t>
  </si>
  <si>
    <t>Aprueba Convenio de Transferencia de Recursos 24.03.113 "Plan Integral para el Bienestar de Niños, Niñas y Adolescentes - Transformando Barrios con NNA" 2025. Municipalidad de Quilpué</t>
  </si>
  <si>
    <t>Quilpué Transformando Barrios 2025</t>
  </si>
  <si>
    <t>Aprueba Convenio de Transferencia de Recursos 24.03.004 "Programa Oficina Local de la Niñez" 2025. Municipalidad de Putaendo</t>
  </si>
  <si>
    <t>Putaendo OLN 2025</t>
  </si>
  <si>
    <t>Aprueba Convenio de Transferencia de Recursos 24.03.004 "Programa Oficina Local de la Niñez" 2025. Municipalidad de Longaví</t>
  </si>
  <si>
    <t>Longaví OLN 2025</t>
  </si>
  <si>
    <t>Aprueba Convenio de Transferencia de Recursos 24.03.004 "Programa Oficina Local de la Niñez" 2025. Municipalidad de Chillán Viejo</t>
  </si>
  <si>
    <t>Chillan Viejo OLN 2025</t>
  </si>
  <si>
    <t>Aprueba Convenio de Transferencia de Recursos 24.03.004 "Programa Oficina Local de la Niñez" 2025. Municipalidad de El Carmen</t>
  </si>
  <si>
    <t>El Carmen OLN 2025</t>
  </si>
  <si>
    <t>Aprueba Convenio de Transferencia de Recursos 24.03.004 "Programa Oficina Local de la Niñez" 2025. Municipalidad de Panguipulli</t>
  </si>
  <si>
    <t>Panguipulli OLN 2025</t>
  </si>
  <si>
    <t>Aprueba Convenio de Transferencia de Recursos 24.03.004 "Programa Oficina Local de la Niñez" 2025. Municipalidad de San Ignacio</t>
  </si>
  <si>
    <t>San Ignacio OLN 2025</t>
  </si>
  <si>
    <t>Aprueba Convenio de Transferencia de Recursos 24.03.004 "Programa Oficina Local de la Niñez" 2025. Municipalidad de Quirihue</t>
  </si>
  <si>
    <t>Quirihue OLN 2025</t>
  </si>
  <si>
    <t>Aprueba Convenio de Transferencia de Recursos 24.03.004 "Programa Oficina Local de la Niñez" 2025. Municipalidad de Cobquecura</t>
  </si>
  <si>
    <t>Cobquecura OLN 2025</t>
  </si>
  <si>
    <t>Aprueba Convenio de Transferencia de Recursos 24.03.004 "Programa Oficina Local de la Niñez" 2025. Municipalidad de Ranquil</t>
  </si>
  <si>
    <t>Ranquil OLN 2025</t>
  </si>
  <si>
    <t>Aprueba Convenio de Transferencia de Recursos 24.03.004 "Programa Oficina Local de la Niñez" 2025. Municipalidad de Yungay</t>
  </si>
  <si>
    <t>Yungay OLN 2025</t>
  </si>
  <si>
    <t>Aprueba Convenio de Transferencia de Recursos 24.03.004 "Programa Oficina Local de la Niñez" 2025. Municipalidad de Illapel</t>
  </si>
  <si>
    <t>Illapel OLN 2025</t>
  </si>
  <si>
    <t>Aprueba Convenio de Transferencia de Recursos 24.03.004 "Programa Oficina Local de la Niñez" 2025. Municipalidad de Chillán</t>
  </si>
  <si>
    <t>Chillan OLN 2025</t>
  </si>
  <si>
    <t>Aprueba Convenio de Transferencia de Recursos 24.03.004 "Programa Oficina Local de la Niñez" 2025. Municipalidad de Valdivia</t>
  </si>
  <si>
    <t>Valdivia OLN 2025</t>
  </si>
  <si>
    <t>Aprueba Convenio de Transferencia de Recursos 24.03.004 "Programa Oficina Local de la Niñez" 2025. Municipalidad de Corral</t>
  </si>
  <si>
    <t>Corral OLN 2025</t>
  </si>
  <si>
    <t>Aprueba Convenio de Transferencia de Recursos 24.03.004 "Programa Oficina Local de la Niñez" 2025. Municipalidad de Copiapó</t>
  </si>
  <si>
    <t>Copiapo OLN 2025</t>
  </si>
  <si>
    <t>Aprueba Convenio de Transferencia de Recursos 24.03.004 "Programa Oficina Local de la Niñez" 2025. Municipalidad de Tierra Amarilla</t>
  </si>
  <si>
    <t>Tierra Amarilla OLN 2025</t>
  </si>
  <si>
    <t>Aprueba Convenio de Transferencia de Recursos 24.03.004 "Programa Oficina Local de la Niñez" 2025. Municipalidad de La Unión</t>
  </si>
  <si>
    <t>La Unión OLN 2025</t>
  </si>
  <si>
    <t>Aprueba Convenio de Transferencia de Recursos 24.03.004 "Programa Oficina Local de la Niñez" 2025. Municipalidad de Freirina</t>
  </si>
  <si>
    <t>Freirina OLN 2025</t>
  </si>
  <si>
    <t>Aprueba Convenio de Transferencia de Recursos 24.03.004 "Programa Oficina Local de la Niñez" 2025. Municipalidad de Coelemu</t>
  </si>
  <si>
    <t>Coelemu OLN 2025</t>
  </si>
  <si>
    <t>Aprueba Convenio de Transferencia de Recursos 24.03.004 "Programa Oficina Local de la Niñez" 2025. Municipalidad de Santiago</t>
  </si>
  <si>
    <t>Santiago OLN 2025</t>
  </si>
  <si>
    <t>Aprueba Convenio de Transferencia de Recursos 24.03.004 "Programa Oficina Local de la Niñez" 2025. Municipalidad de Camarones</t>
  </si>
  <si>
    <t>Camarones OLN 2025</t>
  </si>
  <si>
    <t>Aprueba Convenio de Transferencia de Recursos 24.03.004 "Programa Oficina Local de la Niñez" 2025. Municipalidad de Huasco</t>
  </si>
  <si>
    <t>Huasco OLN 2025</t>
  </si>
  <si>
    <t>Aprueba Convenio de Transferencia de Recursos 24.03.004 "Programa Oficina Local de la Niñez" 2025. Municipalidad de El Quisco</t>
  </si>
  <si>
    <t>El Quisco OLN 2025</t>
  </si>
  <si>
    <t>Aprueba Convenio de Transferencia de Recursos 24.03.002 "HEPI Crecer en Comunidad" 2025. Municipalidad de Curacautin</t>
  </si>
  <si>
    <t>Curacautin Crecer 2025</t>
  </si>
  <si>
    <t>Aprueba Convenio de Transferencia de Recursos 24.03.002 "HEPI Crecer en Comunidad" 2025. Municipalidad de Padre las Casas</t>
  </si>
  <si>
    <t>Padre las Casas Crecer 2025</t>
  </si>
  <si>
    <t>Aprueba Convenio de Transferencia de Recursos 24.03.986 "Programa de Apoyo a Niños(as) y Adolescentes con un Adulto Significativo Privado de Libertad" 2024. Corporación Metodista</t>
  </si>
  <si>
    <t>2da Cuota PRODEL</t>
  </si>
  <si>
    <t>Aprueba Convenio de Transferencia de Recursos 24.03.986 "Programa de Apoyo a Niños(as) y Adolescentes con un Adulto Significativo Privado de Libertad" 2024. Corporación PRODEL - Tarapacá</t>
  </si>
  <si>
    <t>Trekan 2da cuota</t>
  </si>
  <si>
    <t>Aprueba Convenio de Transferencia de Recursos 24.03.986 "Programa de Apoyo a Niños(as) y Adolescentes con un Adulto Significativo Privado de Libertad" 2024. ONG de Desarrollo Trekán - Antofagasta</t>
  </si>
  <si>
    <t>2da cuota Abriendo Caminos- La Serena</t>
  </si>
  <si>
    <t>Aprueba Convenio de Transferencia de Recursos 24.03.986 "Programa de Apoyo a Niños(as) y Adolescentes con un Adulto Significativo Privado de Libertad" 2024. La Serena</t>
  </si>
  <si>
    <t>2da Cuota Madre Josefa Coquimbo</t>
  </si>
  <si>
    <t>Aprueba Convenio de Transferencia de Recursos 24.03.986 "Programa de Apoyo a Niños(as) y Adolescentes con un Adulto Significativo Privado de Libertad" 2024. Fundación Madre Josefa</t>
  </si>
  <si>
    <t>2da Cuota DPP CHOAPA</t>
  </si>
  <si>
    <t>Aprueba Convenio de Transferencia de Recursos 24.03.986 "Programa de Apoyo a Niños(as) y Adolescentes con un Adulto Significativo Privado de Libertad" 2024. Delegación Presidencial Choapa</t>
  </si>
  <si>
    <t>ONG Galerna - Valparaíso 20241</t>
  </si>
  <si>
    <t>Aprueba Convenio de Transferencia de Recursos 24.03.986 "Programa de Apoyo a Niños(as) y Adolescentes con un Adulto Significativo Privado de Libertad" 2024. ONG Galerna</t>
  </si>
  <si>
    <t>2da Cuota Calle Niños</t>
  </si>
  <si>
    <t>Aprueba Convenio de Transferencia de Recursos 24.03.986 "Programa de Apoyo a Niños(as) y Adolescentes con un Adulto Significativo Privado de Libertad" 2024. Fundación Calle Niños</t>
  </si>
  <si>
    <t>BANAMOR 2024</t>
  </si>
  <si>
    <t>Aprueba Convenio de Transferencia de Recursos 24.03.986 "Programa de Apoyo a Niños(as) y Adolescentes con un Adulto Significativo Privado de Libertad" 2024. Fundación BanAmor</t>
  </si>
  <si>
    <t>2da Cuota CANF</t>
  </si>
  <si>
    <t>Aprueba Convenio de Transferencia de Recursos 24.03.986 "Programa de Apoyo a Niños(as) y Adolescentes con un Adulto Significativo Privado de Libertad" 2024. Centro Social y Cultural Centro de Apoyo al Niño y la Familia</t>
  </si>
  <si>
    <t>Fundación Don Bosco Concurso 20241</t>
  </si>
  <si>
    <t>Aprueba Convenio de Transferencia de Recursos 24.03.986 "Programa de Apoyo a Niños(as) y Adolescentes con un Adulto Significativo Privado de Libertad" 2024. Fundación Vida Compartida Don Bosco - Metropolitana</t>
  </si>
  <si>
    <t>Fundación Talita Kum1</t>
  </si>
  <si>
    <t>Aprueba Convenio de Transferencia de Recursos 24.03.986 "Programa de Apoyo a Niños(as) y Adolescentes con un Adulto Significativo Privado de Libertad" 2024. Fundación Talita Kum Sede Metropolitana</t>
  </si>
  <si>
    <t>2da Cuota ENMARCHA</t>
  </si>
  <si>
    <t>Aprueba Convenio de Transferencia de Recursos 24.03.986 "Programa de Apoyo a Niños(as) y Adolescentes con un Adulto Significativo Privado de Libertad" 2024. ONG de Desarrollo Las Alamedas (ENMARCHA) Metropolitana</t>
  </si>
  <si>
    <t>2da Cuota La Caleta RM</t>
  </si>
  <si>
    <t>Aprueba Convenio de Transferencia de Recursos 24.03.986 "Programa de Apoyo a Niños(as) y Adolescentes con un Adulto Significativo Privado de Libertad" 2024. Corporación La Caleta (Región Metropolitana)</t>
  </si>
  <si>
    <t>Fundación León Bloy 2024 - RM1</t>
  </si>
  <si>
    <t>Aprueba Convenio de Transferencia de Recursos 24.03.986 "Programa de Apoyo a Niños(as) y Adolescentes con un Adulto Significativo Privado de Libertad" 2024. Fundación León Bloy</t>
  </si>
  <si>
    <t>SODEM 20241</t>
  </si>
  <si>
    <t>Aprueba Convenio de Transferencia de Recursos 24.03.986 "Programa de Apoyo a Niños(as) y Adolescentes con un Adulto Significativo Privado de Libertad" 2024. Corporación Solidaridad y Desarrollo SODEM_territorio 50 (San Pedro, María Pinto, Alhué, Curacaví y Melipilla)</t>
  </si>
  <si>
    <t>2da cuota Abriendo Caminos - ONG Trekan</t>
  </si>
  <si>
    <t>Aprueba Convenio de Transferencia de Recursos 24.03.986 "Programa de Apoyo a Niños(as) y Adolescentes con un Adulto Significativo Privado de Libertad" 2024. ONG Trekán</t>
  </si>
  <si>
    <t>2da Cuota Caritas L1</t>
  </si>
  <si>
    <t>Aprueba Convenio de Transferencia de Recursos 24.03.986 "Programa de Apoyo a Niños(as) y Adolescentes con un Adulto Significativo Privado de Libertad" 2024. Municipalidad de Colina</t>
  </si>
  <si>
    <t>2da Cuota ENMARCHA O'HIGGINS</t>
  </si>
  <si>
    <t>Aprueba Convenio de Transferencia de Recursos 24.03.986 "Programa de Apoyo a Niños(as) y Adolescentes con un Adulto Significativo Privado de Libertad" 2024. Fundación CARITAS y Acción Social Diócesis de Rancagua</t>
  </si>
  <si>
    <t>2da Cuota SERPAJ - MAULE</t>
  </si>
  <si>
    <t>Aprueba Convenio de Transferencia de Recursos 24.03.986 "Programa de Apoyo a Niños(as) y Adolescentes con un Adulto Significativo Privado de Libertad" 2024. ONG de Desarrollo Las Alamedas (ENMARCHA) O'Higgins</t>
  </si>
  <si>
    <t>Madre Josefa - Maule 2024</t>
  </si>
  <si>
    <t xml:space="preserve">Aprueba Convenio de Transferencia de Recursos 24.03.986 "Programa de Apoyo a Niños(as) y Adolescentes con un Adulto Significativo Privado de Libertad" 2024. Corporación Servicio Paz y Justicia Chile SERPAJ - Maule </t>
  </si>
  <si>
    <t>Municipalidad de Curicó 2024</t>
  </si>
  <si>
    <t>Aprueba Convenio de Transferencia de Recursos 24.03.986 "Programa de Apoyo a Niños(as) y Adolescentes con un Adulto Significativo Privado de Libertad" 2024. Fundación Madre Josefa Concha una Madre para Chile</t>
  </si>
  <si>
    <t>2da Cuota Trekan</t>
  </si>
  <si>
    <t>Aprueba Convenio de Transferencia de Recursos 24.03.986 "Programa de Apoyo a Niños(as) y Adolescentes con un Adulto Significativo Privado de Libertad" 2024. Municipalidad de Curicó</t>
  </si>
  <si>
    <t>2da cuota CATIM</t>
  </si>
  <si>
    <t>2da Cuota La Caleta</t>
  </si>
  <si>
    <t>Aprueba Convenio de Transferencia de Recursos 24.03.986 "Programa de Apoyo a Niños(as) y Adolescentes con un Adulto Significativo Privado de Libertad" 2024. Corporación para la Atención Integral del Maltrato CATIMM</t>
  </si>
  <si>
    <t>2da cuota CATIM ÑUBLE</t>
  </si>
  <si>
    <t>Aprueba Convenio de Transferencia de Recursos 24.03.986 "Programa de Apoyo a Niños(as) y Adolescentes con un Adulto Significativo Privado de Libertad" 2024. Corporación Programa Poblacional Servicios la Caleta</t>
  </si>
  <si>
    <t>En Marcha - 2da cuota</t>
  </si>
  <si>
    <t>Aprueba Convenio de Transferencia de Recursos 24.03.986 "Programa de Apoyo a Niños(as) y Adolescentes con un Adulto Significativo Privado de Libertad" 2024. Corporación CATIM (María Eugenia Aguayo)</t>
  </si>
  <si>
    <t>2da Cuota Enmarcha</t>
  </si>
  <si>
    <t>Aprueba Convenio de Transferencia de Recursos 24.03.986 "Programa de Apoyo a Niños(as) y Adolescentes con un Adulto Significativo Privado de Libertad" 2024. ONG de Desarrollo Las Alamedas (ENMARCHA) - La Araucanía</t>
  </si>
  <si>
    <t>SERPAJ - Los Ríos 20241</t>
  </si>
  <si>
    <t xml:space="preserve">Aprueba Convenio de Transferencia de Recursos 24.03.986 "Programa de Apoyo a Niños(as) y Adolescentes con un Adulto Significativo Privado de Libertad" 2024. Corporación Servicio Paz y Justicia Chile SERPAJ - Los Ríos </t>
  </si>
  <si>
    <t>2da cuota ONG En Marcha</t>
  </si>
  <si>
    <t>Aprueba Convenio de Transferencia de Recursos 24.03.986 "Programa de Apoyo a Niños(as) y Adolescentes con un Adulto Significativo Privado de Libertad" 2024. ONG de Desarrollo Las Alamedas (ENMARCHA)</t>
  </si>
  <si>
    <t>Cuota 2- Mujeres Siglo XX1</t>
  </si>
  <si>
    <t>22.06.002</t>
  </si>
  <si>
    <t>22.06.003</t>
  </si>
  <si>
    <t>22.08.008</t>
  </si>
  <si>
    <t>22.08.010</t>
  </si>
  <si>
    <t>22.01.001</t>
  </si>
  <si>
    <t>22.11.999</t>
  </si>
  <si>
    <t>22.11.009</t>
  </si>
  <si>
    <t>Encargada de Transparencia y Lobby</t>
  </si>
  <si>
    <t>Inicio de reemplazo</t>
  </si>
  <si>
    <t>Auditoría al Servicio de Protección Especializada a la Niñez y Adolescencia</t>
  </si>
  <si>
    <t>https://www.mercadopublico.cl/Procurement/Modules/Attachment/ViewAttachment.aspx?enc=%2fAqO93mA6gge92rPqep2h7TjvI%2bRsjhXSg1xAJxnGCNhBQegighnZcM4sAsUap03kk3JZfIXf7%2bLFu8VtD58qQmcfFP9yq1Tm%2f4OcP5GvqNYUtYK7kp%2bjeqR4tUlkWAimHRGaR00U8kphySp%2b9aFYZPyKBP3itesB4B8bBcGYiBD%2fPHYymV%2foEcwPl0%2f1Svhg9I9bz6pMBQcwp%2fq47mELFZ82d4SrhqZdqufnQ2aM0QlKxVXTqfD2Z4yypTsg1QjXywA8yweFH3tnuItKGjLR1V5lV0v5tOjtM7BFAjpoxJfgDyFqZGOkLlaYMgIFi8Q</t>
  </si>
  <si>
    <t>Consultoría para el fortalecimiento metodológico</t>
  </si>
  <si>
    <t>https://www.mercadopublico.cl/Procurement/Modules/Attachment/ViewAttachment.aspx?enc=d3w%2fUClogCpl6btQFCH8CUnW%2b7RR%2b79RnYcl3yABbmEjT1KY1FLz%2fOMXMcgW8i3B3wBtu4b2%2fZS769GpVndxQ0VzYQ3o8XaFtfzuBhGo7KNCY3ajg8HKqVVAidMgt9olzo%2fPOIB8d6vOcKWYU%2bW7YyD5k%2fCcNRiZAHztGJ60KXvEIz2SVPCwm66RSX%2bVwvcL5st%2bgR8Pzc0jKAljG8RWQyawsUkvSpHDXapKuZSk0jCd9%2b6nedysyWMR6Vwvc348POZblqUp3fMsgIAplgpoSK11hO8gGC7mfa5cyISMwWEFVp3jAbT80FfIOCF80nlT</t>
  </si>
  <si>
    <t>Set de Apoyos Visuales basados en Pictogramas para Comunicación Aumentativa Alternativa</t>
  </si>
  <si>
    <t>https://www.mercadopublico.cl/Procurement/Modules/Attachment/ViewAttachment.aspx?enc=Pd7kVLyD1DtIJOCWgapLibtTMp5ubfLlbnAh%2bMy%2fckUWAIgLEgRKe7SChhwiq9qXiw%2bKFq8KdKTyid4Nwp%2bO7LUeOlYHI2M%2fyLjOqYDev7%2fw9SjAm0gssh7PhZB1iBbnPnfeTA2Cgb691ak7DudsRpcoAnbj8%2f0VzA09H7%2bWrl9UhlK5JRKsmnNX%2fPdmxZ9yqHRoASsLUHmpXpLZCxxEFjJwQ%2by8VhG78jn%2bOQbNgVTuBHy6lkN6%2buUOjmXBuKK06J2wjHmHjKRbEHTBfek%2f9%2bkYZ%2bu52gBb8UckrNDrTbxqtWwR9euG8CEv93GZhFih</t>
  </si>
  <si>
    <t>E1O2RT9 SERVICIO DE ASESORÍA COMUNICACIONAL PARA LA CREACIÓN PLANIFICACIÓN PRODUCCIÓN Y DIFUSIÓN DE CAMPAÑA COMUNICACIONAL “BUEN TRATO A LA NIÑEZ Y LA ADOLESCENCIA” DE LA SUBSECRETARÍA DE LA NIÑEZ 2025</t>
  </si>
  <si>
    <t>https://www.mercadopublico.cl/Procurement/Modules/Attachment/ViewAttachment.aspx?enc=M0RENuCF46fneeSJuqEAO5rcAN30x9lniRuiUGsiXzjBBGHP%2bt9xpy%2frfnD1OhYKdUCPbSCA2xs3HxM5bFgatkr323IP7baVR3wN0NEKX1x90H6834MZcFeiO5jPPBVrEQ4K2Q9aOY4WTo%2fJASzf2zSFdoTwMMDnKqC2ICTtzMNK4ChDAtL8a5pFSH5G1tqJrNYFoA6Vu8w4A4gwzjpW58xI2b1LFATDxvs85SYbMbDRUtflx764lYWdnyUhDb8ocNcWx3UB%2bOlj94ygOzdUF7R6eUjrjD3K2rjJSdgygLVhQr%2fUNVN4vSXJ4iTiR1x7</t>
  </si>
  <si>
    <t>SERVICIO DE ALOJAMIENTO TRASLADO ALIMENTACIÓN Y PRODUCCIÓN PARA LA REALIZACIÓN DEL ENCUENTRO NACIONAL DEL CONSEJO CONSULTIVO DE NIÑOS NIÑAS Y ADOLESCENTES 2025</t>
  </si>
  <si>
    <t>https://www.mercadopublico.cl/Procurement/Modules/Attachment/ViewAttachment.aspx?enc=Qfpo8ZMLNBhW3XrS1mXUf%2by6YiO5CozIOUY6Csne7Dz0N2fLRgoce4qKdvhOmtcrufrUAc8yrgjy%2f05aN2EG0iT4v0GP2M2I1syA7aIt2qRT9%2fmjM3BOqWx%2bd87Olg%2bjiMl0XKhlXqB5XfnfN4sNQqZYnfoRkL%2bMPuOM85MMNX%2b5dhj8cwANKFXGol9kx0Mvu%2bfmFFMLpfebNiAhj6ffa09WkzV41yrcE%2fs%2fXs46eGfpFKVM3EVIJ6GAluN1a%2ffmq%2fqXo%2b%2bgqzodOkO3O2np8%2f17fW8LOcSL%2fdsrKiUCoLd2Fdhk%2bTX1nBxYMQLr046y</t>
  </si>
  <si>
    <t>Sí</t>
  </si>
  <si>
    <t>76130993-5 GRUPO AG PUBLICIDAD LIMITADA</t>
  </si>
  <si>
    <t>10495809-5 JULIO ANDRES VILLARROEL MARABOLI</t>
  </si>
  <si>
    <t>60501000-8 SUBSECRETARIA DEL INTERIOR</t>
  </si>
  <si>
    <t>10923745-0 PAULA ANDREA ALVAREZ VASQUEZ</t>
  </si>
  <si>
    <t>76130993-5</t>
  </si>
  <si>
    <t>10495809-5</t>
  </si>
  <si>
    <t>60501000-8</t>
  </si>
  <si>
    <t>10923745-0</t>
  </si>
  <si>
    <t>1067455-97-AG25</t>
  </si>
  <si>
    <t>1067455-81-AG25</t>
  </si>
  <si>
    <t>1067455-140-AG25</t>
  </si>
  <si>
    <t>Publicación Diario Oficial</t>
  </si>
  <si>
    <t>Stand promocionales buen Trato</t>
  </si>
  <si>
    <t>Material de Difusión Buen Trato</t>
  </si>
  <si>
    <t>Material de Impresión Foam Board Campaña Buen Trato en Movimiento</t>
  </si>
  <si>
    <t>ejecutoras,  su    mecanismo de adjudicación y funcionarios capacitados, todo lo</t>
  </si>
  <si>
    <t xml:space="preserve">                         </t>
  </si>
  <si>
    <r>
      <t xml:space="preserve">MDSF - GLOSA N°04 </t>
    </r>
    <r>
      <rPr>
        <sz val="12"/>
        <rFont val="Arial"/>
        <family val="2"/>
      </rPr>
      <t>Se  informarán  trimestralmente a la Comisión Especial Mixta de Presupuestos los gastos  imputados  a  Capacitación  y  perfeccionamiento, D.F.L. Nº 1-19.653, de 2001,  Ministerio  Secretaría  General  de la Presidencia, en que haya incurrido cada  uno  de los Servicios de esta Cartera de Estado. Asimismo, se informará el detalle  de los programas de capacitación efectuados, la nómina de las entidades anterior desagregado por programas.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</si>
</sst>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64" formatCode="_-* #,##0_-;\-* #,##0_-;_-* &quot;-&quot;_-;_-@_-"/>
    <numFmt numFmtId="165" formatCode="_-* #,##0.00\ &quot;€&quot;_-;\-* #,##0.00\ &quot;€&quot;_-;_-* &quot;-&quot;??\ &quot;€&quot;_-;_-@_-"/>
    <numFmt numFmtId="166" formatCode="_-* #,##0.00_-;\-* #,##0.00_-;_-* &quot;-&quot;??_-;_-@_-"/>
    <numFmt numFmtId="167" formatCode="_-* #,##0.00\ _€_-;\-* #,##0.00\ _€_-;_-* &quot;-&quot;??\ _€_-;_-@_-"/>
    <numFmt numFmtId="168" formatCode="_-&quot;$&quot;\ * #,##0.00_-;\-&quot;$&quot;\ * #,##0.00_-;_-&quot;$&quot;\ * &quot;-&quot;??_-;_-@_-"/>
    <numFmt numFmtId="169" formatCode="&quot;$&quot;\ #,##0"/>
    <numFmt numFmtId="170" formatCode="_-[$$-340A]\ * #,##0_-;\-[$$-340A]\ * #,##0_-;_-[$$-340A]\ * &quot;-&quot;??_-;_-@_-"/>
    <numFmt numFmtId="171" formatCode="_-[$€-2]\ * #,##0.00_-;\-[$€-2]\ * #,##0.00_-;_-[$€-2]\ * &quot;-&quot;??_-"/>
    <numFmt numFmtId="172" formatCode="_([$€]* #,##0.00_);_([$€]* \(#,##0.00\);_([$€]* &quot;-&quot;??_);_(@_)"/>
    <numFmt numFmtId="173" formatCode="_(* #,##0.00_);_(* \(#,##0.00\);_(* &quot;-&quot;??_);_(@_)"/>
    <numFmt numFmtId="174" formatCode="dd/mm/yyyy;@"/>
    <numFmt numFmtId="175" formatCode="[$-10409]#,##0;\(#,##0\)"/>
    <numFmt numFmtId="176" formatCode="0.0%"/>
    <numFmt numFmtId="177" formatCode="&quot;$&quot;#,##0"/>
  </numFmts>
  <fonts count="5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6"/>
      <name val="Arial"/>
      <family val="2"/>
    </font>
    <font>
      <b/>
      <sz val="9"/>
      <color theme="1"/>
      <name val="Calibri"/>
      <family val="2"/>
      <scheme val="minor"/>
    </font>
    <font>
      <b/>
      <sz val="9"/>
      <name val="Calibri"/>
      <family val="2"/>
      <scheme val="minor"/>
    </font>
    <font>
      <b/>
      <u val="singleAccounting"/>
      <sz val="9"/>
      <name val="Calibri"/>
      <family val="2"/>
      <scheme val="minor"/>
    </font>
    <font>
      <sz val="9"/>
      <color indexed="81"/>
      <name val="Tahoma"/>
      <family val="2"/>
    </font>
    <font>
      <b/>
      <sz val="11"/>
      <color rgb="FF000000"/>
      <name val="Calibri"/>
      <family val="2"/>
    </font>
    <font>
      <sz val="11"/>
      <color rgb="FF000000"/>
      <name val="Calibri"/>
      <family val="2"/>
    </font>
    <font>
      <sz val="11"/>
      <color indexed="8"/>
      <name val="Calibri"/>
      <family val="2"/>
    </font>
    <font>
      <b/>
      <sz val="12"/>
      <name val="Arial"/>
      <family val="2"/>
    </font>
    <font>
      <sz val="12"/>
      <name val="Arial"/>
      <family val="2"/>
    </font>
    <font>
      <b/>
      <sz val="10"/>
      <color theme="1"/>
      <name val="Calibri"/>
      <family val="2"/>
      <scheme val="minor"/>
    </font>
    <font>
      <sz val="10"/>
      <color theme="1"/>
      <name val="Calibri"/>
      <family val="2"/>
      <scheme val="minor"/>
    </font>
    <font>
      <sz val="9"/>
      <name val="Calibri"/>
      <family val="2"/>
      <scheme val="minor"/>
    </font>
    <font>
      <sz val="9"/>
      <color theme="1"/>
      <name val="Calibri"/>
      <family val="2"/>
      <scheme val="minor"/>
    </font>
    <font>
      <b/>
      <sz val="11"/>
      <name val="Calibri"/>
      <family val="2"/>
      <scheme val="minor"/>
    </font>
    <font>
      <b/>
      <u/>
      <sz val="11"/>
      <color theme="1"/>
      <name val="Calibri"/>
      <family val="2"/>
      <scheme val="minor"/>
    </font>
    <font>
      <sz val="8"/>
      <name val="Calibri"/>
      <family val="2"/>
      <scheme val="minor"/>
    </font>
    <font>
      <b/>
      <sz val="11"/>
      <color theme="0"/>
      <name val="Calibri"/>
      <family val="2"/>
      <scheme val="minor"/>
    </font>
    <font>
      <b/>
      <sz val="9"/>
      <color theme="0"/>
      <name val="Calibri"/>
      <family val="2"/>
      <scheme val="minor"/>
    </font>
    <font>
      <b/>
      <sz val="12"/>
      <color theme="0"/>
      <name val="Calibri"/>
      <family val="2"/>
      <scheme val="minor"/>
    </font>
    <font>
      <b/>
      <sz val="10"/>
      <color theme="0"/>
      <name val="Calibri"/>
      <family val="2"/>
      <scheme val="minor"/>
    </font>
    <font>
      <b/>
      <sz val="11"/>
      <color theme="0"/>
      <name val="Calibri"/>
      <family val="2"/>
    </font>
    <font>
      <b/>
      <sz val="11"/>
      <name val="Calibri"/>
      <family val="2"/>
    </font>
    <font>
      <sz val="11"/>
      <color rgb="FFFF0000"/>
      <name val="Calibri"/>
      <family val="2"/>
      <scheme val="minor"/>
    </font>
    <font>
      <sz val="9"/>
      <color rgb="FF000000"/>
      <name val="Calibri"/>
      <family val="2"/>
      <scheme val="minor"/>
    </font>
    <font>
      <sz val="11"/>
      <name val="Calibri"/>
      <family val="2"/>
      <scheme val="minor"/>
    </font>
    <font>
      <sz val="9"/>
      <color rgb="FFFF0000"/>
      <name val="Calibri"/>
      <family val="2"/>
      <scheme val="minor"/>
    </font>
    <font>
      <b/>
      <sz val="11"/>
      <name val="Arial"/>
      <family val="2"/>
    </font>
    <font>
      <u/>
      <sz val="11"/>
      <color theme="10"/>
      <name val="Calibri"/>
      <family val="2"/>
      <scheme val="minor"/>
    </font>
    <font>
      <sz val="10"/>
      <name val="Calibri"/>
      <family val="2"/>
      <scheme val="minor"/>
    </font>
    <font>
      <sz val="10"/>
      <name val="Arial"/>
      <family val="2"/>
      <charset val="1"/>
    </font>
    <font>
      <sz val="10"/>
      <color rgb="FF000000"/>
      <name val="Calibri"/>
      <family val="2"/>
    </font>
    <font>
      <sz val="10"/>
      <color rgb="FF333333"/>
      <name val="Calibri"/>
      <family val="2"/>
      <scheme val="minor"/>
    </font>
    <font>
      <sz val="10"/>
      <color rgb="FF333333"/>
      <name val="Calibri"/>
      <family val="2"/>
    </font>
    <font>
      <sz val="10"/>
      <name val="Calibri"/>
      <family val="2"/>
    </font>
    <font>
      <b/>
      <sz val="18"/>
      <name val="Arial"/>
      <family val="2"/>
    </font>
    <font>
      <b/>
      <sz val="8"/>
      <color indexed="8"/>
      <name val="Arial"/>
      <family val="2"/>
    </font>
    <font>
      <b/>
      <sz val="15"/>
      <name val="Arial"/>
      <family val="2"/>
    </font>
    <font>
      <sz val="8"/>
      <color indexed="8"/>
      <name val="Arial"/>
      <family val="2"/>
    </font>
    <font>
      <b/>
      <sz val="9"/>
      <color theme="0"/>
      <name val="Arial"/>
      <family val="2"/>
    </font>
    <font>
      <b/>
      <sz val="9"/>
      <color theme="0"/>
      <name val="Segoe UI"/>
      <family val="2"/>
    </font>
    <font>
      <sz val="11"/>
      <color rgb="FF000000"/>
      <name val="Calibri"/>
      <family val="2"/>
      <scheme val="minor"/>
    </font>
    <font>
      <sz val="11"/>
      <color rgb="FF000000"/>
      <name val="Calibri"/>
      <family val="2"/>
    </font>
    <font>
      <b/>
      <sz val="11"/>
      <color rgb="FF000000"/>
      <name val="Calibri"/>
      <family val="2"/>
    </font>
    <font>
      <sz val="10"/>
      <color indexed="8"/>
      <name val="SansSerif"/>
    </font>
    <font>
      <sz val="9"/>
      <color indexed="8"/>
      <name val="Courier New"/>
      <family val="3"/>
    </font>
  </fonts>
  <fills count="12">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CCFFFF"/>
        <bgColor indexed="64"/>
      </patternFill>
    </fill>
    <fill>
      <patternFill patternType="solid">
        <fgColor theme="8" tint="-0.249977111117893"/>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indexed="9"/>
        <bgColor indexed="0"/>
      </patternFill>
    </fill>
    <fill>
      <patternFill patternType="solid">
        <fgColor theme="8" tint="-0.249977111117893"/>
        <bgColor indexed="0"/>
      </patternFill>
    </fill>
    <fill>
      <patternFill patternType="solid">
        <fgColor theme="2"/>
        <bgColor indexed="64"/>
      </patternFill>
    </fill>
    <fill>
      <patternFill patternType="solid">
        <fgColor indexed="9"/>
        <bgColor indexed="64"/>
      </patternFill>
    </fill>
  </fills>
  <borders count="5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auto="1"/>
      </top>
      <bottom/>
      <diagonal/>
    </border>
    <border>
      <left/>
      <right/>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rgb="FF000000"/>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rgb="FF000000"/>
      </left>
      <right style="thin">
        <color rgb="FF000000"/>
      </right>
      <top style="thin">
        <color rgb="FF000000"/>
      </top>
      <bottom style="thin">
        <color rgb="FF0000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thin">
        <color indexed="64"/>
      </top>
      <bottom/>
      <diagonal/>
    </border>
    <border>
      <left/>
      <right/>
      <top style="thin">
        <color indexed="1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style="thin">
        <color indexed="63"/>
      </left>
      <right/>
      <top style="thin">
        <color indexed="63"/>
      </top>
      <bottom style="thin">
        <color indexed="63"/>
      </bottom>
      <diagonal/>
    </border>
    <border>
      <left style="thin">
        <color rgb="FF333333"/>
      </left>
      <right style="thin">
        <color rgb="FF333333"/>
      </right>
      <top style="thin">
        <color rgb="FF333333"/>
      </top>
      <bottom style="thin">
        <color rgb="FF333333"/>
      </bottom>
      <diagonal/>
    </border>
    <border>
      <left/>
      <right style="medium">
        <color indexed="64"/>
      </right>
      <top style="thin">
        <color indexed="64"/>
      </top>
      <bottom/>
      <diagonal/>
    </border>
    <border>
      <left style="medium">
        <color indexed="64"/>
      </left>
      <right/>
      <top style="thin">
        <color indexed="64"/>
      </top>
      <bottom/>
      <diagonal/>
    </border>
    <border>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174">
    <xf numFmtId="0" fontId="0" fillId="0" borderId="0"/>
    <xf numFmtId="168" fontId="1" fillId="0" borderId="0" applyFont="0" applyFill="0" applyBorder="0" applyAlignment="0" applyProtection="0"/>
    <xf numFmtId="9" fontId="1" fillId="0" borderId="0" applyFont="0" applyFill="0" applyBorder="0" applyAlignment="0" applyProtection="0"/>
    <xf numFmtId="0" fontId="3" fillId="0" borderId="0"/>
    <xf numFmtId="171"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66" fontId="1"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6" fontId="11"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11"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168"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2" fillId="0" borderId="0" applyNumberForma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0" fontId="32" fillId="0" borderId="0" applyNumberForma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cellStyleXfs>
  <cellXfs count="521">
    <xf numFmtId="0" fontId="0" fillId="0" borderId="0" xfId="0"/>
    <xf numFmtId="0" fontId="4" fillId="0" borderId="0" xfId="3" applyFont="1" applyAlignment="1">
      <alignment horizontal="center" vertical="center"/>
    </xf>
    <xf numFmtId="0" fontId="4" fillId="0" borderId="0" xfId="3" applyFont="1" applyAlignment="1">
      <alignment vertical="center"/>
    </xf>
    <xf numFmtId="0" fontId="0" fillId="0" borderId="0" xfId="0" applyAlignment="1">
      <alignment vertical="center"/>
    </xf>
    <xf numFmtId="0" fontId="0" fillId="0" borderId="4" xfId="0" applyBorder="1" applyAlignment="1" applyProtection="1">
      <alignment vertical="center" wrapText="1"/>
      <protection locked="0"/>
    </xf>
    <xf numFmtId="3" fontId="0" fillId="0" borderId="4" xfId="0" quotePrefix="1" applyNumberFormat="1" applyBorder="1" applyAlignment="1" applyProtection="1">
      <alignment horizontal="center" vertical="center" wrapText="1"/>
      <protection locked="0"/>
    </xf>
    <xf numFmtId="169" fontId="0" fillId="0" borderId="0" xfId="0" applyNumberFormat="1" applyAlignment="1">
      <alignment vertical="center"/>
    </xf>
    <xf numFmtId="0" fontId="2" fillId="0" borderId="0" xfId="0" applyFont="1" applyAlignment="1">
      <alignment vertical="center"/>
    </xf>
    <xf numFmtId="169" fontId="0" fillId="0" borderId="4" xfId="0" applyNumberFormat="1" applyBorder="1" applyAlignment="1">
      <alignment horizontal="right" vertical="center" wrapText="1"/>
    </xf>
    <xf numFmtId="0" fontId="0" fillId="0" borderId="4" xfId="0" applyBorder="1" applyAlignment="1">
      <alignment horizontal="center" vertical="center"/>
    </xf>
    <xf numFmtId="0" fontId="0" fillId="0" borderId="4" xfId="0" applyBorder="1" applyAlignment="1">
      <alignment horizontal="left" vertical="center"/>
    </xf>
    <xf numFmtId="0" fontId="0" fillId="0" borderId="4" xfId="0" applyBorder="1" applyAlignment="1">
      <alignment vertical="center"/>
    </xf>
    <xf numFmtId="169" fontId="2" fillId="2" borderId="4" xfId="0" applyNumberFormat="1" applyFont="1" applyFill="1" applyBorder="1" applyAlignment="1">
      <alignment horizontal="right" vertical="center" wrapText="1"/>
    </xf>
    <xf numFmtId="3" fontId="2" fillId="0" borderId="4" xfId="0" applyNumberFormat="1" applyFont="1" applyBorder="1" applyAlignment="1">
      <alignment vertical="center"/>
    </xf>
    <xf numFmtId="0" fontId="10" fillId="0" borderId="4" xfId="0" applyFont="1" applyBorder="1" applyAlignment="1">
      <alignment vertical="center"/>
    </xf>
    <xf numFmtId="0" fontId="10" fillId="0" borderId="4" xfId="0" applyFont="1" applyBorder="1" applyAlignment="1">
      <alignment horizontal="center" vertical="center"/>
    </xf>
    <xf numFmtId="9" fontId="10" fillId="0" borderId="4" xfId="2" applyFont="1" applyBorder="1" applyAlignment="1">
      <alignment horizontal="center" vertical="center"/>
    </xf>
    <xf numFmtId="3" fontId="0" fillId="0" borderId="4" xfId="0" applyNumberFormat="1" applyBorder="1" applyAlignment="1">
      <alignment vertical="center"/>
    </xf>
    <xf numFmtId="3" fontId="0" fillId="0" borderId="4" xfId="0" applyNumberFormat="1" applyBorder="1" applyAlignment="1">
      <alignment horizontal="right" vertical="center" wrapText="1"/>
    </xf>
    <xf numFmtId="3" fontId="0" fillId="0" borderId="4" xfId="0" applyNumberFormat="1" applyBorder="1" applyAlignment="1">
      <alignment horizontal="center" vertical="center"/>
    </xf>
    <xf numFmtId="0" fontId="2" fillId="0" borderId="1" xfId="0" applyFont="1" applyBorder="1" applyAlignment="1">
      <alignment vertical="center"/>
    </xf>
    <xf numFmtId="0" fontId="2" fillId="0" borderId="2" xfId="0" applyFont="1" applyBorder="1" applyAlignment="1">
      <alignment vertical="center"/>
    </xf>
    <xf numFmtId="0" fontId="2" fillId="0" borderId="4" xfId="0" applyFont="1" applyBorder="1" applyAlignment="1">
      <alignment vertical="center"/>
    </xf>
    <xf numFmtId="0" fontId="14" fillId="0" borderId="0" xfId="0" applyFont="1" applyAlignment="1">
      <alignment horizontal="center" vertical="center" wrapText="1"/>
    </xf>
    <xf numFmtId="0" fontId="14"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vertical="center" wrapText="1"/>
    </xf>
    <xf numFmtId="0" fontId="0" fillId="0" borderId="0" xfId="0" applyAlignment="1" applyProtection="1">
      <alignment vertical="center" wrapText="1"/>
      <protection locked="0"/>
    </xf>
    <xf numFmtId="0" fontId="2" fillId="0" borderId="0" xfId="0" applyFont="1"/>
    <xf numFmtId="0" fontId="16" fillId="0" borderId="4" xfId="0" applyFont="1" applyBorder="1" applyAlignment="1">
      <alignment horizontal="center" vertical="center" wrapText="1"/>
    </xf>
    <xf numFmtId="42" fontId="16" fillId="0" borderId="4" xfId="98" applyFont="1" applyFill="1" applyBorder="1" applyAlignment="1">
      <alignment horizontal="center" vertical="center" wrapText="1"/>
    </xf>
    <xf numFmtId="0" fontId="16" fillId="0" borderId="4" xfId="0" applyFont="1" applyBorder="1" applyAlignment="1">
      <alignment horizontal="left" vertical="center" wrapText="1"/>
    </xf>
    <xf numFmtId="0" fontId="17" fillId="0" borderId="4" xfId="0" applyFont="1" applyBorder="1" applyAlignment="1">
      <alignment horizontal="center" vertical="center"/>
    </xf>
    <xf numFmtId="0" fontId="17" fillId="0" borderId="4" xfId="0" applyFont="1" applyBorder="1" applyAlignment="1">
      <alignment vertical="center" wrapText="1"/>
    </xf>
    <xf numFmtId="42" fontId="17" fillId="0" borderId="4" xfId="98" applyFont="1" applyFill="1" applyBorder="1" applyAlignment="1">
      <alignment vertical="center"/>
    </xf>
    <xf numFmtId="0" fontId="10" fillId="0" borderId="16" xfId="0" applyFont="1" applyBorder="1" applyAlignment="1">
      <alignment horizontal="center" vertical="center"/>
    </xf>
    <xf numFmtId="9" fontId="10" fillId="0" borderId="17" xfId="2" applyFont="1" applyBorder="1" applyAlignment="1">
      <alignment horizontal="center" vertical="center"/>
    </xf>
    <xf numFmtId="9" fontId="10" fillId="0" borderId="4" xfId="2" applyFont="1" applyFill="1" applyBorder="1" applyAlignment="1">
      <alignment horizontal="center" vertical="center"/>
    </xf>
    <xf numFmtId="41" fontId="10" fillId="0" borderId="4" xfId="99" applyFont="1" applyBorder="1" applyAlignment="1">
      <alignment horizontal="right" vertical="center"/>
    </xf>
    <xf numFmtId="41" fontId="10" fillId="0" borderId="4" xfId="99" applyFont="1" applyFill="1" applyBorder="1" applyAlignment="1">
      <alignment horizontal="right" vertical="center"/>
    </xf>
    <xf numFmtId="41" fontId="16" fillId="0" borderId="4" xfId="99" applyFont="1" applyFill="1" applyBorder="1" applyAlignment="1">
      <alignment horizontal="center" vertical="center" wrapText="1"/>
    </xf>
    <xf numFmtId="3" fontId="0" fillId="0" borderId="0" xfId="0" applyNumberFormat="1" applyAlignment="1">
      <alignment vertical="center"/>
    </xf>
    <xf numFmtId="0" fontId="16" fillId="0" borderId="4" xfId="0" applyFont="1" applyBorder="1" applyAlignment="1">
      <alignment horizontal="center" vertical="center"/>
    </xf>
    <xf numFmtId="0" fontId="16" fillId="0" borderId="4" xfId="0" applyFont="1" applyBorder="1" applyAlignment="1">
      <alignment vertical="center" wrapText="1"/>
    </xf>
    <xf numFmtId="0" fontId="16" fillId="0" borderId="4" xfId="0" quotePrefix="1" applyFont="1" applyBorder="1" applyAlignment="1">
      <alignment horizontal="center" vertical="center"/>
    </xf>
    <xf numFmtId="0" fontId="16" fillId="0" borderId="4" xfId="0" applyFont="1" applyBorder="1" applyAlignment="1">
      <alignment vertical="center"/>
    </xf>
    <xf numFmtId="49" fontId="0" fillId="0" borderId="4" xfId="0" quotePrefix="1" applyNumberFormat="1" applyBorder="1" applyAlignment="1" applyProtection="1">
      <alignment horizontal="center" vertical="center" wrapText="1"/>
      <protection locked="0"/>
    </xf>
    <xf numFmtId="0" fontId="5" fillId="0" borderId="0" xfId="0" applyFont="1" applyAlignment="1">
      <alignment horizontal="right" vertical="center"/>
    </xf>
    <xf numFmtId="164" fontId="15" fillId="0" borderId="4" xfId="99" applyNumberFormat="1" applyFont="1" applyBorder="1" applyAlignment="1">
      <alignment horizontal="center" vertical="center"/>
    </xf>
    <xf numFmtId="164" fontId="15" fillId="0" borderId="4" xfId="0" applyNumberFormat="1" applyFont="1" applyBorder="1" applyAlignment="1">
      <alignment vertical="center"/>
    </xf>
    <xf numFmtId="164" fontId="15" fillId="0" borderId="4" xfId="0" applyNumberFormat="1" applyFont="1" applyBorder="1" applyAlignment="1">
      <alignment horizontal="right" vertical="center" wrapText="1"/>
    </xf>
    <xf numFmtId="14" fontId="16" fillId="0" borderId="4" xfId="0" applyNumberFormat="1" applyFont="1" applyBorder="1" applyAlignment="1">
      <alignment horizontal="center" vertical="center" wrapText="1"/>
    </xf>
    <xf numFmtId="0" fontId="16" fillId="0" borderId="4" xfId="72" applyFont="1" applyBorder="1" applyAlignment="1">
      <alignment horizontal="center" vertical="center"/>
    </xf>
    <xf numFmtId="3" fontId="2" fillId="0" borderId="0" xfId="0" applyNumberFormat="1" applyFont="1" applyAlignment="1">
      <alignment horizontal="center" vertical="center"/>
    </xf>
    <xf numFmtId="3" fontId="2" fillId="0" borderId="0" xfId="0" applyNumberFormat="1" applyFont="1" applyAlignment="1">
      <alignment vertical="center"/>
    </xf>
    <xf numFmtId="0" fontId="0" fillId="0" borderId="4" xfId="0" applyBorder="1"/>
    <xf numFmtId="169" fontId="0" fillId="0" borderId="12" xfId="0" applyNumberFormat="1" applyBorder="1" applyAlignment="1">
      <alignment horizontal="right" vertical="center" wrapText="1"/>
    </xf>
    <xf numFmtId="0" fontId="0" fillId="0" borderId="6" xfId="0" quotePrefix="1" applyBorder="1" applyAlignment="1">
      <alignment horizontal="center"/>
    </xf>
    <xf numFmtId="14" fontId="17" fillId="0" borderId="4" xfId="0" applyNumberFormat="1" applyFont="1" applyBorder="1" applyAlignment="1">
      <alignment vertical="center"/>
    </xf>
    <xf numFmtId="164" fontId="15" fillId="0" borderId="0" xfId="0" applyNumberFormat="1" applyFont="1" applyAlignment="1">
      <alignment vertical="center"/>
    </xf>
    <xf numFmtId="42" fontId="16" fillId="0" borderId="4" xfId="98" applyFont="1" applyFill="1" applyBorder="1" applyAlignment="1">
      <alignment horizontal="center" vertical="center"/>
    </xf>
    <xf numFmtId="14" fontId="17" fillId="0" borderId="4" xfId="0" applyNumberFormat="1" applyFont="1" applyBorder="1" applyAlignment="1">
      <alignment horizontal="center" vertical="center"/>
    </xf>
    <xf numFmtId="0" fontId="12" fillId="0" borderId="0" xfId="3" applyFont="1" applyAlignment="1">
      <alignment vertical="center" wrapText="1"/>
    </xf>
    <xf numFmtId="0" fontId="16" fillId="0" borderId="2" xfId="0" applyFont="1" applyBorder="1" applyAlignment="1">
      <alignment horizontal="center" vertical="center" wrapText="1"/>
    </xf>
    <xf numFmtId="49" fontId="0" fillId="0" borderId="27" xfId="0" applyNumberFormat="1" applyBorder="1"/>
    <xf numFmtId="0" fontId="0" fillId="0" borderId="4" xfId="0" applyBorder="1" applyAlignment="1" applyProtection="1">
      <alignment horizontal="left" vertical="center" wrapText="1"/>
      <protection locked="0"/>
    </xf>
    <xf numFmtId="0" fontId="0" fillId="0" borderId="0" xfId="0" applyAlignment="1">
      <alignment horizontal="left" vertical="center"/>
    </xf>
    <xf numFmtId="0" fontId="4" fillId="0" borderId="0" xfId="3" applyFont="1" applyAlignment="1">
      <alignment horizontal="left" vertical="center"/>
    </xf>
    <xf numFmtId="42" fontId="0" fillId="0" borderId="0" xfId="98" applyFont="1" applyAlignment="1">
      <alignment vertical="center"/>
    </xf>
    <xf numFmtId="0" fontId="16" fillId="0" borderId="4" xfId="72" applyFont="1" applyBorder="1" applyAlignment="1">
      <alignment vertical="center"/>
    </xf>
    <xf numFmtId="9" fontId="0" fillId="0" borderId="0" xfId="2" applyFont="1" applyAlignment="1">
      <alignment vertical="center"/>
    </xf>
    <xf numFmtId="0" fontId="17" fillId="0" borderId="4" xfId="0" applyFont="1" applyBorder="1" applyAlignment="1">
      <alignment horizontal="center" vertical="center" wrapText="1"/>
    </xf>
    <xf numFmtId="3" fontId="0" fillId="0" borderId="0" xfId="0" applyNumberFormat="1"/>
    <xf numFmtId="14" fontId="0" fillId="0" borderId="4" xfId="0" applyNumberFormat="1" applyBorder="1" applyAlignment="1">
      <alignment horizontal="left" vertical="center"/>
    </xf>
    <xf numFmtId="0" fontId="12" fillId="0" borderId="0" xfId="3" applyFont="1" applyAlignment="1">
      <alignment horizontal="center" vertical="center" wrapText="1"/>
    </xf>
    <xf numFmtId="0" fontId="12" fillId="0" borderId="0" xfId="3" applyFont="1" applyAlignment="1">
      <alignment horizontal="justify" vertical="center" wrapText="1"/>
    </xf>
    <xf numFmtId="0" fontId="6" fillId="3" borderId="0" xfId="0" applyFont="1" applyFill="1" applyAlignment="1">
      <alignment horizontal="center" vertical="center"/>
    </xf>
    <xf numFmtId="3" fontId="18" fillId="3" borderId="0" xfId="0" applyNumberFormat="1" applyFont="1" applyFill="1" applyAlignment="1">
      <alignment vertical="center"/>
    </xf>
    <xf numFmtId="0" fontId="6" fillId="3" borderId="0" xfId="0" applyFont="1" applyFill="1" applyAlignment="1">
      <alignment vertical="center"/>
    </xf>
    <xf numFmtId="0" fontId="2" fillId="3" borderId="0" xfId="0" applyFont="1" applyFill="1" applyAlignment="1">
      <alignment vertical="center"/>
    </xf>
    <xf numFmtId="0" fontId="2" fillId="4" borderId="4" xfId="0" applyFont="1" applyFill="1" applyBorder="1" applyAlignment="1">
      <alignment vertical="center"/>
    </xf>
    <xf numFmtId="0" fontId="0" fillId="0" borderId="0" xfId="0" applyAlignment="1" applyProtection="1">
      <alignment horizontal="left" vertical="center" wrapText="1"/>
      <protection locked="0"/>
    </xf>
    <xf numFmtId="3" fontId="0" fillId="0" borderId="0" xfId="0" quotePrefix="1" applyNumberFormat="1" applyAlignment="1" applyProtection="1">
      <alignment horizontal="center" vertical="center" wrapText="1"/>
      <protection locked="0"/>
    </xf>
    <xf numFmtId="164" fontId="2" fillId="4" borderId="4" xfId="0" applyNumberFormat="1" applyFont="1" applyFill="1" applyBorder="1" applyAlignment="1">
      <alignment horizontal="right" vertical="center" wrapText="1"/>
    </xf>
    <xf numFmtId="0" fontId="0" fillId="0" borderId="0" xfId="0" applyAlignment="1">
      <alignment horizontal="left"/>
    </xf>
    <xf numFmtId="169" fontId="0" fillId="0" borderId="6" xfId="0" applyNumberFormat="1" applyBorder="1" applyAlignment="1">
      <alignment horizontal="right" vertical="center" wrapText="1"/>
    </xf>
    <xf numFmtId="0" fontId="27" fillId="0" borderId="0" xfId="0" applyFont="1"/>
    <xf numFmtId="14" fontId="29" fillId="0" borderId="4" xfId="0" applyNumberFormat="1" applyFont="1" applyBorder="1" applyAlignment="1">
      <alignment horizontal="left" vertical="center"/>
    </xf>
    <xf numFmtId="3" fontId="17" fillId="0" borderId="4" xfId="0" applyNumberFormat="1" applyFont="1" applyBorder="1" applyAlignment="1">
      <alignment vertical="center"/>
    </xf>
    <xf numFmtId="0" fontId="17" fillId="0" borderId="4" xfId="0" applyFont="1" applyBorder="1" applyAlignment="1">
      <alignment horizontal="left" vertical="center"/>
    </xf>
    <xf numFmtId="0" fontId="5" fillId="0" borderId="1" xfId="0" applyFont="1" applyBorder="1" applyAlignment="1">
      <alignment horizontal="center" vertical="center"/>
    </xf>
    <xf numFmtId="0" fontId="5" fillId="0" borderId="3" xfId="0" applyFont="1" applyBorder="1" applyAlignment="1">
      <alignment horizontal="center" vertical="center"/>
    </xf>
    <xf numFmtId="3" fontId="5" fillId="0" borderId="4" xfId="0" applyNumberFormat="1" applyFont="1" applyBorder="1" applyAlignment="1">
      <alignment vertical="center"/>
    </xf>
    <xf numFmtId="0" fontId="5" fillId="0" borderId="4" xfId="0" applyFont="1" applyBorder="1" applyAlignment="1">
      <alignment vertical="center"/>
    </xf>
    <xf numFmtId="0" fontId="5" fillId="0" borderId="4" xfId="0" applyFont="1" applyBorder="1" applyAlignment="1">
      <alignment horizontal="center" vertical="center"/>
    </xf>
    <xf numFmtId="14" fontId="17" fillId="0" borderId="4" xfId="0" applyNumberFormat="1" applyFont="1" applyBorder="1" applyAlignment="1">
      <alignment horizontal="center" vertical="center" wrapText="1"/>
    </xf>
    <xf numFmtId="0" fontId="2" fillId="0" borderId="16" xfId="0" applyFont="1" applyBorder="1" applyAlignment="1">
      <alignment horizontal="center" vertical="center"/>
    </xf>
    <xf numFmtId="0" fontId="0" fillId="0" borderId="25" xfId="0" applyBorder="1" applyAlignment="1">
      <alignment vertical="center"/>
    </xf>
    <xf numFmtId="0" fontId="0" fillId="0" borderId="16" xfId="0" applyBorder="1" applyAlignment="1">
      <alignment horizontal="left" vertical="center"/>
    </xf>
    <xf numFmtId="0" fontId="0" fillId="0" borderId="18" xfId="0" applyBorder="1" applyAlignment="1">
      <alignment horizontal="left" vertical="center"/>
    </xf>
    <xf numFmtId="0" fontId="2" fillId="0" borderId="23" xfId="0" applyFont="1" applyBorder="1" applyAlignment="1">
      <alignment horizontal="center" vertical="center"/>
    </xf>
    <xf numFmtId="0" fontId="0" fillId="0" borderId="16" xfId="0" applyBorder="1" applyAlignment="1">
      <alignment vertical="center"/>
    </xf>
    <xf numFmtId="0" fontId="0" fillId="0" borderId="4" xfId="0" quotePrefix="1" applyBorder="1" applyAlignment="1">
      <alignment horizontal="center" vertical="center"/>
    </xf>
    <xf numFmtId="3" fontId="0" fillId="0" borderId="4" xfId="0" applyNumberFormat="1" applyBorder="1" applyAlignment="1">
      <alignment horizontal="center" vertical="center" wrapText="1"/>
    </xf>
    <xf numFmtId="0" fontId="0" fillId="0" borderId="0" xfId="0" applyAlignment="1">
      <alignment horizontal="center" vertical="center"/>
    </xf>
    <xf numFmtId="0" fontId="31" fillId="0" borderId="0" xfId="3" applyFont="1" applyAlignment="1">
      <alignment vertical="center"/>
    </xf>
    <xf numFmtId="0" fontId="31" fillId="0" borderId="0" xfId="3" applyFont="1" applyAlignment="1">
      <alignment vertical="center" wrapText="1"/>
    </xf>
    <xf numFmtId="0" fontId="0" fillId="0" borderId="4" xfId="0" applyBorder="1" applyAlignment="1">
      <alignment horizontal="center" vertical="center" wrapText="1"/>
    </xf>
    <xf numFmtId="0" fontId="0" fillId="0" borderId="4" xfId="0" applyBorder="1" applyAlignment="1" applyProtection="1">
      <alignment horizontal="center" vertical="center" wrapText="1"/>
      <protection locked="0"/>
    </xf>
    <xf numFmtId="14" fontId="0" fillId="0" borderId="4" xfId="0" applyNumberFormat="1" applyBorder="1" applyAlignment="1">
      <alignment horizontal="center" vertical="center" wrapText="1"/>
    </xf>
    <xf numFmtId="169" fontId="0" fillId="0" borderId="4" xfId="0" applyNumberFormat="1" applyBorder="1" applyAlignment="1">
      <alignment horizontal="center" vertical="center" wrapText="1"/>
    </xf>
    <xf numFmtId="14" fontId="0" fillId="0" borderId="4" xfId="0" applyNumberFormat="1" applyBorder="1" applyAlignment="1" applyProtection="1">
      <alignment horizontal="center" vertical="center" wrapText="1"/>
      <protection locked="0"/>
    </xf>
    <xf numFmtId="169" fontId="0" fillId="0" borderId="4" xfId="0" applyNumberFormat="1" applyBorder="1" applyAlignment="1" applyProtection="1">
      <alignment horizontal="center" vertical="center" wrapText="1"/>
      <protection locked="0"/>
    </xf>
    <xf numFmtId="0" fontId="17" fillId="0" borderId="4" xfId="0" applyFont="1" applyBorder="1" applyAlignment="1">
      <alignment vertical="center"/>
    </xf>
    <xf numFmtId="0" fontId="28" fillId="0" borderId="4" xfId="0" applyFont="1" applyBorder="1" applyAlignment="1">
      <alignment horizontal="center" vertical="center"/>
    </xf>
    <xf numFmtId="0" fontId="28" fillId="0" borderId="4" xfId="0" applyFont="1" applyBorder="1" applyAlignment="1">
      <alignment vertical="center" wrapText="1"/>
    </xf>
    <xf numFmtId="14" fontId="28" fillId="0" borderId="4" xfId="0" applyNumberFormat="1" applyFont="1" applyBorder="1" applyAlignment="1">
      <alignment vertical="center"/>
    </xf>
    <xf numFmtId="174" fontId="16" fillId="0" borderId="4" xfId="0" applyNumberFormat="1" applyFont="1" applyBorder="1" applyAlignment="1">
      <alignment horizontal="right" vertical="center"/>
    </xf>
    <xf numFmtId="6" fontId="28" fillId="0" borderId="4" xfId="0" applyNumberFormat="1" applyFont="1" applyBorder="1" applyAlignment="1">
      <alignment vertical="center"/>
    </xf>
    <xf numFmtId="14" fontId="16" fillId="0" borderId="4" xfId="0" quotePrefix="1" applyNumberFormat="1" applyFont="1" applyBorder="1" applyAlignment="1">
      <alignment horizontal="center" vertical="center"/>
    </xf>
    <xf numFmtId="49" fontId="16" fillId="0" borderId="4" xfId="0" applyNumberFormat="1" applyFont="1" applyBorder="1" applyAlignment="1">
      <alignment horizontal="center" vertical="center"/>
    </xf>
    <xf numFmtId="0" fontId="17" fillId="0" borderId="4" xfId="0" quotePrefix="1" applyFont="1" applyBorder="1" applyAlignment="1">
      <alignment horizontal="center" vertical="center"/>
    </xf>
    <xf numFmtId="0" fontId="16" fillId="0" borderId="4" xfId="0" applyFont="1" applyBorder="1" applyAlignment="1">
      <alignment horizontal="left" vertical="center"/>
    </xf>
    <xf numFmtId="0" fontId="0" fillId="0" borderId="6" xfId="0" applyBorder="1" applyAlignment="1">
      <alignment horizontal="center"/>
    </xf>
    <xf numFmtId="41" fontId="16" fillId="0" borderId="4" xfId="99" applyFont="1" applyBorder="1" applyAlignment="1">
      <alignment horizontal="center" vertical="center" wrapText="1"/>
    </xf>
    <xf numFmtId="0" fontId="22" fillId="5" borderId="4" xfId="0" applyFont="1" applyFill="1" applyBorder="1" applyAlignment="1" applyProtection="1">
      <alignment horizontal="center" vertical="center" wrapText="1"/>
      <protection locked="0"/>
    </xf>
    <xf numFmtId="0" fontId="22" fillId="5" borderId="4" xfId="0" applyFont="1" applyFill="1" applyBorder="1" applyAlignment="1">
      <alignment horizontal="center" vertical="center" wrapText="1"/>
    </xf>
    <xf numFmtId="0" fontId="22" fillId="5" borderId="5" xfId="0" applyFont="1" applyFill="1" applyBorder="1" applyAlignment="1">
      <alignment horizontal="center" vertical="center" wrapText="1"/>
    </xf>
    <xf numFmtId="0" fontId="21" fillId="5" borderId="4" xfId="0" applyFont="1" applyFill="1" applyBorder="1" applyAlignment="1">
      <alignment vertical="center"/>
    </xf>
    <xf numFmtId="164" fontId="21" fillId="5" borderId="4" xfId="0" applyNumberFormat="1" applyFont="1" applyFill="1" applyBorder="1" applyAlignment="1">
      <alignment horizontal="right" vertical="center" wrapText="1"/>
    </xf>
    <xf numFmtId="0" fontId="23" fillId="5" borderId="1" xfId="0" applyFont="1" applyFill="1" applyBorder="1" applyAlignment="1" applyProtection="1">
      <alignment vertical="center"/>
      <protection locked="0"/>
    </xf>
    <xf numFmtId="0" fontId="23" fillId="5" borderId="1" xfId="0" applyFont="1" applyFill="1" applyBorder="1" applyAlignment="1" applyProtection="1">
      <alignment horizontal="center" vertical="center"/>
      <protection locked="0"/>
    </xf>
    <xf numFmtId="0" fontId="23" fillId="5" borderId="4" xfId="0" applyFont="1" applyFill="1" applyBorder="1" applyAlignment="1" applyProtection="1">
      <alignment vertical="center"/>
      <protection locked="0"/>
    </xf>
    <xf numFmtId="3" fontId="23" fillId="5" borderId="4" xfId="0" applyNumberFormat="1" applyFont="1" applyFill="1" applyBorder="1" applyAlignment="1" applyProtection="1">
      <alignment horizontal="center" vertical="center"/>
      <protection locked="0"/>
    </xf>
    <xf numFmtId="0" fontId="22" fillId="5" borderId="5" xfId="0" applyFont="1" applyFill="1" applyBorder="1" applyAlignment="1" applyProtection="1">
      <alignment horizontal="center" vertical="center" wrapText="1"/>
      <protection locked="0"/>
    </xf>
    <xf numFmtId="0" fontId="22" fillId="5" borderId="4" xfId="0" applyFont="1" applyFill="1" applyBorder="1" applyAlignment="1">
      <alignment horizontal="center" vertical="center"/>
    </xf>
    <xf numFmtId="0" fontId="6" fillId="6" borderId="4" xfId="0" applyFont="1" applyFill="1" applyBorder="1" applyAlignment="1">
      <alignment horizontal="center" vertical="center" wrapText="1"/>
    </xf>
    <xf numFmtId="170" fontId="6" fillId="6" borderId="4" xfId="1" applyNumberFormat="1" applyFont="1" applyFill="1" applyBorder="1" applyAlignment="1">
      <alignment horizontal="center" vertical="center" wrapText="1"/>
    </xf>
    <xf numFmtId="169" fontId="21" fillId="5" borderId="4" xfId="0" applyNumberFormat="1" applyFont="1" applyFill="1" applyBorder="1" applyAlignment="1">
      <alignment horizontal="right" vertical="center" wrapText="1"/>
    </xf>
    <xf numFmtId="0" fontId="21" fillId="5" borderId="4" xfId="0" applyFont="1" applyFill="1" applyBorder="1" applyAlignment="1" applyProtection="1">
      <alignment vertical="center"/>
      <protection locked="0"/>
    </xf>
    <xf numFmtId="3" fontId="21" fillId="5" borderId="4" xfId="0" applyNumberFormat="1" applyFont="1" applyFill="1" applyBorder="1" applyAlignment="1" applyProtection="1">
      <alignment horizontal="center" vertical="center"/>
      <protection locked="0"/>
    </xf>
    <xf numFmtId="0" fontId="21" fillId="5" borderId="4" xfId="0" applyFont="1" applyFill="1" applyBorder="1" applyAlignment="1" applyProtection="1">
      <alignment horizontal="center" vertical="center" wrapText="1"/>
      <protection locked="0"/>
    </xf>
    <xf numFmtId="0" fontId="2" fillId="6" borderId="4" xfId="0" applyFont="1" applyFill="1" applyBorder="1" applyAlignment="1" applyProtection="1">
      <alignment horizontal="center" vertical="center" wrapText="1"/>
      <protection locked="0"/>
    </xf>
    <xf numFmtId="169" fontId="2" fillId="6" borderId="4" xfId="0" applyNumberFormat="1" applyFont="1" applyFill="1" applyBorder="1" applyAlignment="1" applyProtection="1">
      <alignment horizontal="center" vertical="center" wrapText="1"/>
      <protection locked="0"/>
    </xf>
    <xf numFmtId="0" fontId="18" fillId="6" borderId="4" xfId="0" applyFont="1" applyFill="1" applyBorder="1" applyAlignment="1" applyProtection="1">
      <alignment horizontal="center" vertical="center" wrapText="1"/>
      <protection locked="0"/>
    </xf>
    <xf numFmtId="169" fontId="18" fillId="6" borderId="4" xfId="0" applyNumberFormat="1" applyFont="1" applyFill="1" applyBorder="1" applyAlignment="1" applyProtection="1">
      <alignment horizontal="center" vertical="center" wrapText="1"/>
      <protection locked="0"/>
    </xf>
    <xf numFmtId="0" fontId="21" fillId="5" borderId="1" xfId="0" applyFont="1" applyFill="1" applyBorder="1" applyAlignment="1" applyProtection="1">
      <alignment horizontal="center" vertical="center" wrapText="1"/>
      <protection locked="0"/>
    </xf>
    <xf numFmtId="0" fontId="21" fillId="5" borderId="2" xfId="0" applyFont="1" applyFill="1" applyBorder="1" applyAlignment="1" applyProtection="1">
      <alignment horizontal="center" vertical="center" wrapText="1"/>
      <protection locked="0"/>
    </xf>
    <xf numFmtId="0" fontId="21" fillId="5" borderId="3" xfId="0" applyFont="1" applyFill="1" applyBorder="1" applyAlignment="1" applyProtection="1">
      <alignment horizontal="center" vertical="center" wrapText="1"/>
      <protection locked="0"/>
    </xf>
    <xf numFmtId="0" fontId="21" fillId="5" borderId="9" xfId="0" applyFont="1" applyFill="1" applyBorder="1" applyAlignment="1" applyProtection="1">
      <alignment horizontal="center" vertical="center" wrapText="1"/>
      <protection locked="0"/>
    </xf>
    <xf numFmtId="0" fontId="21" fillId="5" borderId="12" xfId="0" applyFont="1" applyFill="1" applyBorder="1" applyAlignment="1" applyProtection="1">
      <alignment horizontal="center" vertical="center" wrapText="1"/>
      <protection locked="0"/>
    </xf>
    <xf numFmtId="0" fontId="21" fillId="5" borderId="10" xfId="0" applyFont="1" applyFill="1" applyBorder="1" applyAlignment="1" applyProtection="1">
      <alignment horizontal="center" vertical="center" wrapText="1"/>
      <protection locked="0"/>
    </xf>
    <xf numFmtId="0" fontId="21" fillId="5" borderId="1" xfId="0" applyFont="1" applyFill="1" applyBorder="1" applyAlignment="1">
      <alignment horizontal="center" vertical="center" wrapText="1"/>
    </xf>
    <xf numFmtId="0" fontId="21" fillId="5" borderId="2" xfId="0" applyFont="1" applyFill="1" applyBorder="1" applyAlignment="1">
      <alignment horizontal="center" vertical="center" wrapText="1"/>
    </xf>
    <xf numFmtId="0" fontId="21" fillId="5" borderId="3" xfId="0" applyFont="1" applyFill="1" applyBorder="1" applyAlignment="1">
      <alignment horizontal="center" vertical="center" wrapText="1"/>
    </xf>
    <xf numFmtId="169" fontId="21" fillId="5" borderId="4" xfId="0" applyNumberFormat="1" applyFont="1" applyFill="1" applyBorder="1" applyAlignment="1">
      <alignment horizontal="center" vertical="center" wrapText="1"/>
    </xf>
    <xf numFmtId="0" fontId="18" fillId="6" borderId="2" xfId="0" applyFont="1" applyFill="1" applyBorder="1" applyAlignment="1" applyProtection="1">
      <alignment horizontal="center" vertical="center" wrapText="1"/>
      <protection locked="0"/>
    </xf>
    <xf numFmtId="0" fontId="18" fillId="6" borderId="3" xfId="0" applyFont="1" applyFill="1" applyBorder="1" applyAlignment="1" applyProtection="1">
      <alignment horizontal="center" vertical="center" wrapText="1"/>
      <protection locked="0"/>
    </xf>
    <xf numFmtId="0" fontId="5" fillId="6" borderId="4" xfId="0" applyFont="1" applyFill="1" applyBorder="1" applyAlignment="1">
      <alignment vertical="center" wrapText="1"/>
    </xf>
    <xf numFmtId="0" fontId="5" fillId="6" borderId="4" xfId="0" applyFont="1" applyFill="1" applyBorder="1" applyAlignment="1">
      <alignment horizontal="center" vertical="center" wrapText="1"/>
    </xf>
    <xf numFmtId="3" fontId="18" fillId="6" borderId="4" xfId="0" applyNumberFormat="1" applyFont="1" applyFill="1" applyBorder="1" applyAlignment="1">
      <alignment vertical="center"/>
    </xf>
    <xf numFmtId="0" fontId="6" fillId="6" borderId="4" xfId="0" applyFont="1" applyFill="1" applyBorder="1" applyAlignment="1">
      <alignment vertical="center"/>
    </xf>
    <xf numFmtId="3" fontId="2" fillId="6" borderId="4" xfId="0" applyNumberFormat="1" applyFont="1" applyFill="1" applyBorder="1" applyAlignment="1">
      <alignment vertical="center"/>
    </xf>
    <xf numFmtId="0" fontId="2" fillId="6" borderId="4" xfId="0" applyFont="1" applyFill="1" applyBorder="1" applyAlignment="1">
      <alignment vertical="center"/>
    </xf>
    <xf numFmtId="0" fontId="2" fillId="6" borderId="4" xfId="0" applyFont="1" applyFill="1" applyBorder="1" applyAlignment="1">
      <alignment horizontal="center" vertical="center"/>
    </xf>
    <xf numFmtId="0" fontId="6" fillId="6" borderId="4" xfId="0" applyFont="1" applyFill="1" applyBorder="1" applyAlignment="1">
      <alignment horizontal="center" vertical="center"/>
    </xf>
    <xf numFmtId="0" fontId="5" fillId="6" borderId="4" xfId="0" applyFont="1" applyFill="1" applyBorder="1" applyAlignment="1">
      <alignment vertical="center"/>
    </xf>
    <xf numFmtId="3" fontId="5" fillId="6" borderId="4" xfId="0" applyNumberFormat="1" applyFont="1" applyFill="1" applyBorder="1" applyAlignment="1">
      <alignment vertical="center"/>
    </xf>
    <xf numFmtId="0" fontId="23" fillId="5" borderId="3" xfId="0" applyFont="1" applyFill="1" applyBorder="1" applyAlignment="1" applyProtection="1">
      <alignment vertical="center"/>
      <protection locked="0"/>
    </xf>
    <xf numFmtId="0" fontId="23" fillId="5" borderId="4" xfId="0" applyFont="1" applyFill="1" applyBorder="1" applyAlignment="1" applyProtection="1">
      <alignment horizontal="left" vertical="center"/>
      <protection locked="0"/>
    </xf>
    <xf numFmtId="0" fontId="23" fillId="5" borderId="4" xfId="0" applyFont="1" applyFill="1" applyBorder="1" applyAlignment="1" applyProtection="1">
      <alignment horizontal="center" vertical="center"/>
      <protection locked="0"/>
    </xf>
    <xf numFmtId="0" fontId="25" fillId="5" borderId="5" xfId="0" applyFont="1" applyFill="1" applyBorder="1" applyAlignment="1">
      <alignment horizontal="center" vertical="center" wrapText="1"/>
    </xf>
    <xf numFmtId="0" fontId="25" fillId="5" borderId="6" xfId="0" applyFont="1" applyFill="1" applyBorder="1" applyAlignment="1">
      <alignment horizontal="center" vertical="center" wrapText="1"/>
    </xf>
    <xf numFmtId="0" fontId="9" fillId="6" borderId="4" xfId="0" applyFont="1" applyFill="1" applyBorder="1" applyAlignment="1">
      <alignment horizontal="center" vertical="center" wrapText="1"/>
    </xf>
    <xf numFmtId="0" fontId="25" fillId="5" borderId="4" xfId="0" applyFont="1" applyFill="1" applyBorder="1" applyAlignment="1">
      <alignment vertical="center"/>
    </xf>
    <xf numFmtId="0" fontId="25" fillId="5" borderId="4" xfId="0" applyFont="1" applyFill="1" applyBorder="1" applyAlignment="1">
      <alignment horizontal="center" vertical="center"/>
    </xf>
    <xf numFmtId="9" fontId="25" fillId="5" borderId="4" xfId="0" applyNumberFormat="1" applyFont="1" applyFill="1" applyBorder="1" applyAlignment="1">
      <alignment horizontal="center" vertical="center"/>
    </xf>
    <xf numFmtId="9" fontId="25" fillId="5" borderId="4" xfId="2" applyFont="1" applyFill="1" applyBorder="1" applyAlignment="1">
      <alignment horizontal="center" vertical="center"/>
    </xf>
    <xf numFmtId="3" fontId="25" fillId="5" borderId="4" xfId="0" applyNumberFormat="1" applyFont="1" applyFill="1" applyBorder="1" applyAlignment="1">
      <alignment horizontal="right" vertical="center"/>
    </xf>
    <xf numFmtId="3" fontId="25" fillId="5" borderId="4" xfId="0" applyNumberFormat="1" applyFont="1" applyFill="1" applyBorder="1" applyAlignment="1">
      <alignment horizontal="center" vertical="center"/>
    </xf>
    <xf numFmtId="0" fontId="9" fillId="6" borderId="16" xfId="0" applyFont="1" applyFill="1" applyBorder="1" applyAlignment="1">
      <alignment horizontal="center" vertical="center" wrapText="1"/>
    </xf>
    <xf numFmtId="0" fontId="9" fillId="6" borderId="17" xfId="0" applyFont="1" applyFill="1" applyBorder="1" applyAlignment="1">
      <alignment horizontal="center" vertical="center" wrapText="1"/>
    </xf>
    <xf numFmtId="3" fontId="25" fillId="5" borderId="18" xfId="0" applyNumberFormat="1" applyFont="1" applyFill="1" applyBorder="1" applyAlignment="1">
      <alignment horizontal="center" vertical="center"/>
    </xf>
    <xf numFmtId="9" fontId="25" fillId="5" borderId="19" xfId="2" applyFont="1" applyFill="1" applyBorder="1" applyAlignment="1">
      <alignment horizontal="center" vertical="center"/>
    </xf>
    <xf numFmtId="3" fontId="25" fillId="5" borderId="19" xfId="0" applyNumberFormat="1" applyFont="1" applyFill="1" applyBorder="1" applyAlignment="1">
      <alignment horizontal="right" vertical="center"/>
    </xf>
    <xf numFmtId="9" fontId="25" fillId="5" borderId="20" xfId="2" applyFont="1" applyFill="1" applyBorder="1" applyAlignment="1">
      <alignment horizontal="center" vertical="center"/>
    </xf>
    <xf numFmtId="0" fontId="24" fillId="5" borderId="23" xfId="0" applyFont="1" applyFill="1" applyBorder="1" applyAlignment="1" applyProtection="1">
      <alignment horizontal="center" vertical="center" wrapText="1"/>
      <protection locked="0"/>
    </xf>
    <xf numFmtId="0" fontId="26" fillId="6" borderId="4" xfId="0" applyFont="1" applyFill="1" applyBorder="1" applyAlignment="1">
      <alignment vertical="center"/>
    </xf>
    <xf numFmtId="3" fontId="21" fillId="5" borderId="4" xfId="0" applyNumberFormat="1" applyFont="1" applyFill="1" applyBorder="1" applyAlignment="1">
      <alignment horizontal="center" vertical="center" wrapText="1"/>
    </xf>
    <xf numFmtId="42" fontId="21" fillId="5" borderId="4" xfId="98" applyFont="1" applyFill="1" applyBorder="1" applyAlignment="1">
      <alignment horizontal="center" vertical="center" wrapText="1"/>
    </xf>
    <xf numFmtId="0" fontId="21" fillId="5" borderId="1" xfId="0" applyFont="1" applyFill="1" applyBorder="1" applyAlignment="1">
      <alignment vertical="center"/>
    </xf>
    <xf numFmtId="0" fontId="21" fillId="5" borderId="2" xfId="0" applyFont="1" applyFill="1" applyBorder="1" applyAlignment="1">
      <alignment vertical="center"/>
    </xf>
    <xf numFmtId="169" fontId="2" fillId="7" borderId="21" xfId="0" applyNumberFormat="1" applyFont="1" applyFill="1" applyBorder="1" applyAlignment="1">
      <alignment horizontal="center" vertical="center"/>
    </xf>
    <xf numFmtId="41" fontId="0" fillId="0" borderId="0" xfId="0" applyNumberFormat="1"/>
    <xf numFmtId="41" fontId="17" fillId="0" borderId="4" xfId="99" applyFont="1" applyFill="1" applyBorder="1" applyAlignment="1">
      <alignment horizontal="center" vertical="center" wrapText="1"/>
    </xf>
    <xf numFmtId="0" fontId="15" fillId="0" borderId="33" xfId="0" applyFont="1" applyBorder="1"/>
    <xf numFmtId="0" fontId="15" fillId="0" borderId="0" xfId="0" applyFont="1" applyAlignment="1">
      <alignment vertical="center"/>
    </xf>
    <xf numFmtId="42" fontId="0" fillId="0" borderId="0" xfId="0" applyNumberFormat="1" applyAlignment="1">
      <alignment vertical="center"/>
    </xf>
    <xf numFmtId="0" fontId="21" fillId="5" borderId="4" xfId="0" applyFont="1" applyFill="1" applyBorder="1" applyAlignment="1">
      <alignment horizontal="center" vertical="center"/>
    </xf>
    <xf numFmtId="3" fontId="29" fillId="0" borderId="4" xfId="0" applyNumberFormat="1" applyFont="1" applyBorder="1" applyAlignment="1">
      <alignment horizontal="right" vertical="center" wrapText="1"/>
    </xf>
    <xf numFmtId="0" fontId="33" fillId="0" borderId="1" xfId="0" applyFont="1" applyBorder="1" applyAlignment="1">
      <alignment vertical="center" wrapText="1"/>
    </xf>
    <xf numFmtId="0" fontId="21" fillId="5" borderId="4" xfId="0" applyFont="1" applyFill="1" applyBorder="1" applyAlignment="1">
      <alignment vertical="center" wrapText="1"/>
    </xf>
    <xf numFmtId="0" fontId="33" fillId="0" borderId="4" xfId="0" quotePrefix="1" applyFont="1" applyBorder="1" applyAlignment="1">
      <alignment horizontal="center" vertical="center"/>
    </xf>
    <xf numFmtId="0" fontId="33" fillId="0" borderId="4" xfId="0" quotePrefix="1" applyFont="1" applyBorder="1" applyAlignment="1">
      <alignment horizontal="center" vertical="center" wrapText="1"/>
    </xf>
    <xf numFmtId="0" fontId="32" fillId="0" borderId="4" xfId="125" applyBorder="1" applyAlignment="1" applyProtection="1">
      <alignment wrapText="1"/>
    </xf>
    <xf numFmtId="0" fontId="36" fillId="0" borderId="4" xfId="0" applyFont="1" applyBorder="1" applyAlignment="1">
      <alignment horizontal="center" vertical="center" wrapText="1"/>
    </xf>
    <xf numFmtId="0" fontId="38" fillId="0" borderId="4" xfId="0" applyFont="1" applyBorder="1" applyAlignment="1">
      <alignment horizontal="center" vertical="center"/>
    </xf>
    <xf numFmtId="14" fontId="37" fillId="0" borderId="4" xfId="0" applyNumberFormat="1" applyFont="1" applyBorder="1" applyAlignment="1">
      <alignment horizontal="center" vertical="center"/>
    </xf>
    <xf numFmtId="0" fontId="37" fillId="0" borderId="4" xfId="0" applyFont="1" applyBorder="1" applyAlignment="1">
      <alignment vertical="center" wrapText="1"/>
    </xf>
    <xf numFmtId="0" fontId="23" fillId="5" borderId="4" xfId="0" applyFont="1" applyFill="1" applyBorder="1" applyAlignment="1" applyProtection="1">
      <alignment vertical="center" wrapText="1"/>
      <protection locked="0"/>
    </xf>
    <xf numFmtId="0" fontId="32" fillId="0" borderId="4" xfId="125" applyBorder="1" applyAlignment="1" applyProtection="1">
      <alignment vertical="center" wrapText="1"/>
    </xf>
    <xf numFmtId="0" fontId="29" fillId="0" borderId="4" xfId="0" applyFont="1" applyBorder="1" applyAlignment="1">
      <alignment vertical="center"/>
    </xf>
    <xf numFmtId="0" fontId="29" fillId="0" borderId="4" xfId="0" applyFont="1" applyBorder="1" applyAlignment="1" applyProtection="1">
      <alignment horizontal="center" vertical="center" wrapText="1"/>
      <protection locked="0"/>
    </xf>
    <xf numFmtId="0" fontId="0" fillId="0" borderId="4" xfId="0" applyBorder="1" applyAlignment="1" applyProtection="1">
      <alignment vertical="center"/>
      <protection locked="0"/>
    </xf>
    <xf numFmtId="0" fontId="35" fillId="0" borderId="4" xfId="0" applyFont="1" applyBorder="1" applyAlignment="1">
      <alignment horizontal="center" vertical="center" wrapText="1"/>
    </xf>
    <xf numFmtId="0" fontId="0" fillId="0" borderId="29" xfId="0" applyBorder="1" applyAlignment="1">
      <alignment horizontal="center" vertical="center"/>
    </xf>
    <xf numFmtId="0" fontId="0" fillId="0" borderId="29" xfId="0" applyBorder="1" applyAlignment="1">
      <alignment horizontal="center"/>
    </xf>
    <xf numFmtId="42" fontId="0" fillId="0" borderId="29" xfId="98" applyFont="1" applyFill="1" applyBorder="1" applyAlignment="1">
      <alignment horizontal="center"/>
    </xf>
    <xf numFmtId="3" fontId="0" fillId="0" borderId="29" xfId="0" applyNumberFormat="1" applyBorder="1" applyAlignment="1">
      <alignment horizontal="center" vertical="center"/>
    </xf>
    <xf numFmtId="3" fontId="0" fillId="0" borderId="29" xfId="0" applyNumberFormat="1" applyBorder="1" applyAlignment="1">
      <alignment horizontal="center" vertical="center" wrapText="1"/>
    </xf>
    <xf numFmtId="49" fontId="0" fillId="0" borderId="29" xfId="0" applyNumberFormat="1" applyBorder="1" applyAlignment="1">
      <alignment horizontal="left"/>
    </xf>
    <xf numFmtId="0" fontId="0" fillId="0" borderId="29" xfId="0" applyBorder="1" applyAlignment="1">
      <alignment horizontal="left" vertical="center"/>
    </xf>
    <xf numFmtId="3" fontId="0" fillId="0" borderId="29" xfId="0" applyNumberFormat="1" applyBorder="1" applyAlignment="1">
      <alignment horizontal="left" vertical="center"/>
    </xf>
    <xf numFmtId="0" fontId="0" fillId="0" borderId="29" xfId="0" applyBorder="1" applyAlignment="1">
      <alignment horizontal="left"/>
    </xf>
    <xf numFmtId="0" fontId="27" fillId="0" borderId="4" xfId="0" applyFont="1" applyBorder="1" applyAlignment="1">
      <alignment horizontal="center" vertical="center"/>
    </xf>
    <xf numFmtId="0" fontId="0" fillId="0" borderId="0" xfId="0" applyAlignment="1">
      <alignment wrapText="1"/>
    </xf>
    <xf numFmtId="0" fontId="16" fillId="0" borderId="4" xfId="99" applyNumberFormat="1" applyFont="1" applyFill="1" applyBorder="1" applyAlignment="1">
      <alignment horizontal="center" vertical="center" wrapText="1"/>
    </xf>
    <xf numFmtId="1" fontId="16" fillId="0" borderId="4" xfId="0" applyNumberFormat="1" applyFont="1" applyBorder="1" applyAlignment="1">
      <alignment horizontal="center" vertical="center"/>
    </xf>
    <xf numFmtId="42" fontId="16" fillId="0" borderId="4" xfId="98" applyFont="1" applyFill="1" applyBorder="1" applyAlignment="1">
      <alignment vertical="center"/>
    </xf>
    <xf numFmtId="1" fontId="0" fillId="0" borderId="29" xfId="0" applyNumberFormat="1" applyBorder="1" applyAlignment="1">
      <alignment horizontal="center" vertical="center"/>
    </xf>
    <xf numFmtId="0" fontId="2" fillId="0" borderId="0" xfId="0" applyFont="1" applyAlignment="1">
      <alignment horizontal="center" vertical="center" wrapText="1"/>
    </xf>
    <xf numFmtId="0" fontId="0" fillId="0" borderId="0" xfId="0" applyAlignment="1">
      <alignment horizontal="center" vertical="center" wrapText="1"/>
    </xf>
    <xf numFmtId="3" fontId="18" fillId="0" borderId="4" xfId="0" applyNumberFormat="1" applyFont="1" applyBorder="1" applyAlignment="1">
      <alignment vertical="center"/>
    </xf>
    <xf numFmtId="41" fontId="16" fillId="0" borderId="4" xfId="145" applyFont="1" applyFill="1" applyBorder="1" applyAlignment="1">
      <alignment horizontal="center" vertical="center" wrapText="1"/>
    </xf>
    <xf numFmtId="0" fontId="2" fillId="0" borderId="4" xfId="0" applyFont="1" applyBorder="1" applyAlignment="1">
      <alignment horizontal="center" vertical="center"/>
    </xf>
    <xf numFmtId="0" fontId="13" fillId="0" borderId="0" xfId="0" applyFont="1" applyAlignment="1">
      <alignment vertical="center"/>
    </xf>
    <xf numFmtId="0" fontId="13" fillId="0" borderId="0" xfId="0" applyFont="1" applyAlignment="1">
      <alignment horizontal="center" vertical="center" wrapText="1"/>
    </xf>
    <xf numFmtId="0" fontId="10" fillId="0" borderId="4" xfId="0" applyFont="1" applyBorder="1" applyAlignment="1">
      <alignment vertical="center" wrapText="1"/>
    </xf>
    <xf numFmtId="49" fontId="10" fillId="0" borderId="4" xfId="0" applyNumberFormat="1" applyFont="1" applyBorder="1" applyAlignment="1">
      <alignment horizontal="center" vertical="center" wrapText="1"/>
    </xf>
    <xf numFmtId="0" fontId="10" fillId="0" borderId="0" xfId="0" applyFont="1" applyAlignment="1">
      <alignment horizontal="left" vertical="center" wrapText="1"/>
    </xf>
    <xf numFmtId="0" fontId="42" fillId="0" borderId="4" xfId="0" applyFont="1" applyBorder="1" applyAlignment="1" applyProtection="1">
      <alignment vertical="center" wrapText="1" readingOrder="1"/>
      <protection locked="0"/>
    </xf>
    <xf numFmtId="0" fontId="40" fillId="8" borderId="0" xfId="0" applyFont="1" applyFill="1" applyAlignment="1" applyProtection="1">
      <alignment horizontal="center" vertical="top" wrapText="1" readingOrder="1"/>
      <protection locked="0"/>
    </xf>
    <xf numFmtId="0" fontId="40" fillId="8" borderId="35" xfId="0" applyFont="1" applyFill="1" applyBorder="1" applyAlignment="1" applyProtection="1">
      <alignment horizontal="center" vertical="top" wrapText="1" readingOrder="1"/>
      <protection locked="0"/>
    </xf>
    <xf numFmtId="49" fontId="10" fillId="0" borderId="4" xfId="0" quotePrefix="1" applyNumberFormat="1" applyFont="1" applyBorder="1" applyAlignment="1">
      <alignment horizontal="center" vertical="center" wrapText="1"/>
    </xf>
    <xf numFmtId="0" fontId="43" fillId="9" borderId="4" xfId="0" applyFont="1" applyFill="1" applyBorder="1" applyAlignment="1" applyProtection="1">
      <alignment horizontal="center" vertical="center" wrapText="1" readingOrder="1"/>
      <protection locked="0"/>
    </xf>
    <xf numFmtId="0" fontId="44" fillId="9" borderId="4" xfId="0" applyFont="1" applyFill="1" applyBorder="1" applyAlignment="1" applyProtection="1">
      <alignment horizontal="center" vertical="center" wrapText="1" readingOrder="1"/>
      <protection locked="0"/>
    </xf>
    <xf numFmtId="169" fontId="21" fillId="5" borderId="4" xfId="0" applyNumberFormat="1" applyFont="1" applyFill="1" applyBorder="1" applyAlignment="1" applyProtection="1">
      <alignment horizontal="center" vertical="center" wrapText="1"/>
      <protection locked="0"/>
    </xf>
    <xf numFmtId="176" fontId="0" fillId="0" borderId="4" xfId="0" applyNumberFormat="1" applyBorder="1" applyAlignment="1">
      <alignment horizontal="center" vertical="center"/>
    </xf>
    <xf numFmtId="0" fontId="21" fillId="5" borderId="4" xfId="0" applyFont="1" applyFill="1" applyBorder="1" applyAlignment="1">
      <alignment horizontal="center" vertical="center" wrapText="1"/>
    </xf>
    <xf numFmtId="177" fontId="0" fillId="0" borderId="4" xfId="0" applyNumberFormat="1" applyBorder="1" applyAlignment="1">
      <alignment horizontal="center" vertical="center"/>
    </xf>
    <xf numFmtId="177" fontId="2" fillId="0" borderId="4" xfId="0" applyNumberFormat="1" applyFont="1" applyBorder="1" applyAlignment="1">
      <alignment horizontal="center" vertical="center"/>
    </xf>
    <xf numFmtId="0" fontId="42" fillId="0" borderId="4" xfId="0" applyFont="1" applyBorder="1" applyAlignment="1" applyProtection="1">
      <alignment horizontal="center" vertical="center" wrapText="1" readingOrder="1"/>
      <protection locked="0"/>
    </xf>
    <xf numFmtId="0" fontId="42" fillId="0" borderId="4" xfId="0" quotePrefix="1" applyFont="1" applyBorder="1" applyAlignment="1" applyProtection="1">
      <alignment horizontal="center" vertical="center" wrapText="1" readingOrder="1"/>
      <protection locked="0"/>
    </xf>
    <xf numFmtId="175" fontId="42" fillId="0" borderId="4" xfId="0" applyNumberFormat="1" applyFont="1" applyBorder="1" applyAlignment="1" applyProtection="1">
      <alignment horizontal="center" vertical="center" wrapText="1" readingOrder="1"/>
      <protection locked="0"/>
    </xf>
    <xf numFmtId="0" fontId="18" fillId="6" borderId="4" xfId="0" applyFont="1" applyFill="1" applyBorder="1" applyAlignment="1">
      <alignment horizontal="center" vertical="center" wrapText="1"/>
    </xf>
    <xf numFmtId="170" fontId="18" fillId="6" borderId="4" xfId="10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4" xfId="0" applyFill="1" applyBorder="1" applyAlignment="1">
      <alignment horizontal="center" vertical="center"/>
    </xf>
    <xf numFmtId="176" fontId="0" fillId="6" borderId="4" xfId="2" applyNumberFormat="1" applyFont="1" applyFill="1" applyBorder="1" applyAlignment="1">
      <alignment horizontal="center" vertical="center"/>
    </xf>
    <xf numFmtId="0" fontId="2" fillId="0" borderId="17" xfId="0" applyFont="1" applyBorder="1" applyAlignment="1">
      <alignment horizontal="center" vertical="center"/>
    </xf>
    <xf numFmtId="0" fontId="21" fillId="5" borderId="17" xfId="0" applyFont="1" applyFill="1" applyBorder="1" applyAlignment="1">
      <alignment horizontal="center" vertical="center"/>
    </xf>
    <xf numFmtId="0" fontId="21" fillId="5" borderId="17" xfId="0" applyFont="1" applyFill="1" applyBorder="1" applyAlignment="1">
      <alignment horizontal="center" vertical="center" wrapText="1"/>
    </xf>
    <xf numFmtId="176" fontId="0" fillId="6" borderId="17" xfId="2" applyNumberFormat="1" applyFont="1" applyFill="1" applyBorder="1" applyAlignment="1">
      <alignment horizontal="center" vertical="center"/>
    </xf>
    <xf numFmtId="0" fontId="0" fillId="0" borderId="41" xfId="0" applyBorder="1"/>
    <xf numFmtId="0" fontId="0" fillId="0" borderId="42" xfId="0" applyBorder="1"/>
    <xf numFmtId="0" fontId="0" fillId="6" borderId="17" xfId="0" applyFill="1" applyBorder="1" applyAlignment="1">
      <alignment horizontal="center" vertical="center"/>
    </xf>
    <xf numFmtId="177" fontId="2" fillId="0" borderId="17" xfId="0" applyNumberFormat="1" applyFont="1" applyBorder="1" applyAlignment="1">
      <alignment horizontal="center" vertical="center"/>
    </xf>
    <xf numFmtId="177" fontId="21" fillId="5" borderId="19" xfId="0" applyNumberFormat="1" applyFont="1" applyFill="1" applyBorder="1" applyAlignment="1">
      <alignment horizontal="center" vertical="center"/>
    </xf>
    <xf numFmtId="177" fontId="21" fillId="5" borderId="20" xfId="0" applyNumberFormat="1" applyFont="1" applyFill="1" applyBorder="1" applyAlignment="1">
      <alignment horizontal="center" vertical="center"/>
    </xf>
    <xf numFmtId="0" fontId="22" fillId="5" borderId="43" xfId="0" applyFont="1" applyFill="1" applyBorder="1" applyAlignment="1" applyProtection="1">
      <alignment horizontal="center" vertical="center" wrapText="1"/>
      <protection locked="0"/>
    </xf>
    <xf numFmtId="0" fontId="22" fillId="5" borderId="43" xfId="0" applyFont="1" applyFill="1" applyBorder="1" applyAlignment="1">
      <alignment horizontal="center" vertical="center" wrapText="1"/>
    </xf>
    <xf numFmtId="0" fontId="22" fillId="5" borderId="43" xfId="0" applyFont="1" applyFill="1" applyBorder="1" applyAlignment="1">
      <alignment horizontal="center" vertical="center"/>
    </xf>
    <xf numFmtId="6" fontId="16" fillId="0" borderId="4" xfId="98" applyNumberFormat="1" applyFont="1" applyFill="1" applyBorder="1" applyAlignment="1">
      <alignment horizontal="right" vertical="center" wrapText="1"/>
    </xf>
    <xf numFmtId="0" fontId="6" fillId="6" borderId="1" xfId="0" applyFont="1" applyFill="1" applyBorder="1" applyAlignment="1">
      <alignment vertical="center"/>
    </xf>
    <xf numFmtId="0" fontId="6" fillId="6" borderId="2" xfId="0" applyFont="1" applyFill="1" applyBorder="1" applyAlignment="1">
      <alignment vertical="center"/>
    </xf>
    <xf numFmtId="0" fontId="6" fillId="6" borderId="3" xfId="0" applyFont="1" applyFill="1" applyBorder="1" applyAlignment="1">
      <alignment vertical="center"/>
    </xf>
    <xf numFmtId="0" fontId="45" fillId="0" borderId="4" xfId="0" applyFont="1" applyBorder="1" applyAlignment="1">
      <alignment horizontal="left" vertical="center"/>
    </xf>
    <xf numFmtId="14" fontId="45" fillId="0" borderId="4" xfId="0" applyNumberFormat="1" applyFont="1" applyBorder="1" applyAlignment="1">
      <alignment horizontal="left" vertical="center"/>
    </xf>
    <xf numFmtId="3" fontId="45" fillId="0" borderId="4" xfId="0" applyNumberFormat="1" applyFont="1" applyBorder="1" applyAlignment="1">
      <alignment horizontal="right" vertical="center"/>
    </xf>
    <xf numFmtId="6" fontId="0" fillId="0" borderId="6" xfId="98" quotePrefix="1" applyNumberFormat="1" applyFont="1" applyBorder="1" applyAlignment="1">
      <alignment horizontal="center"/>
    </xf>
    <xf numFmtId="0" fontId="0" fillId="0" borderId="27" xfId="0" applyBorder="1" applyAlignment="1">
      <alignment vertical="center"/>
    </xf>
    <xf numFmtId="3" fontId="0" fillId="0" borderId="27" xfId="0" applyNumberFormat="1" applyBorder="1" applyAlignment="1">
      <alignment vertical="center"/>
    </xf>
    <xf numFmtId="0" fontId="0" fillId="0" borderId="6" xfId="0" quotePrefix="1" applyBorder="1" applyAlignment="1">
      <alignment horizontal="center" vertical="center"/>
    </xf>
    <xf numFmtId="0" fontId="0" fillId="0" borderId="4" xfId="0" quotePrefix="1" applyBorder="1" applyAlignment="1">
      <alignment horizontal="center"/>
    </xf>
    <xf numFmtId="49" fontId="0" fillId="0" borderId="4" xfId="0" applyNumberFormat="1" applyBorder="1"/>
    <xf numFmtId="0" fontId="0" fillId="0" borderId="4" xfId="0" applyBorder="1" applyAlignment="1">
      <alignment horizontal="center"/>
    </xf>
    <xf numFmtId="6" fontId="0" fillId="0" borderId="44" xfId="98" quotePrefix="1" applyNumberFormat="1" applyFont="1" applyBorder="1" applyAlignment="1">
      <alignment horizontal="center"/>
    </xf>
    <xf numFmtId="41" fontId="46" fillId="0" borderId="4" xfId="99" applyFont="1" applyBorder="1" applyAlignment="1">
      <alignment horizontal="right" vertical="center"/>
    </xf>
    <xf numFmtId="0" fontId="46" fillId="0" borderId="4" xfId="0" applyFont="1" applyBorder="1" applyAlignment="1">
      <alignment horizontal="center" vertical="center"/>
    </xf>
    <xf numFmtId="0" fontId="47" fillId="6" borderId="4" xfId="0" applyFont="1" applyFill="1" applyBorder="1" applyAlignment="1">
      <alignment horizontal="center" vertical="center" wrapText="1"/>
    </xf>
    <xf numFmtId="0" fontId="0" fillId="0" borderId="28" xfId="0" applyBorder="1" applyAlignment="1">
      <alignment horizontal="center" vertical="center"/>
    </xf>
    <xf numFmtId="0" fontId="32" fillId="0" borderId="4" xfId="148" applyBorder="1" applyAlignment="1" applyProtection="1">
      <alignment vertical="center" wrapText="1"/>
    </xf>
    <xf numFmtId="0" fontId="29" fillId="0" borderId="4" xfId="0" quotePrefix="1" applyFont="1" applyBorder="1" applyAlignment="1">
      <alignment vertical="center"/>
    </xf>
    <xf numFmtId="14" fontId="29" fillId="0" borderId="4" xfId="0" applyNumberFormat="1" applyFont="1" applyBorder="1" applyAlignment="1">
      <alignment horizontal="center" vertical="center" wrapText="1"/>
    </xf>
    <xf numFmtId="0" fontId="16" fillId="0" borderId="4" xfId="72" applyFont="1" applyBorder="1" applyAlignment="1">
      <alignment vertical="center" wrapText="1"/>
    </xf>
    <xf numFmtId="0" fontId="16" fillId="0" borderId="0" xfId="0" applyFont="1" applyAlignment="1">
      <alignment horizontal="center" vertical="center" wrapText="1"/>
    </xf>
    <xf numFmtId="0" fontId="17" fillId="0" borderId="4" xfId="0" applyFont="1" applyBorder="1" applyAlignment="1">
      <alignment horizontal="left" vertical="center" wrapText="1"/>
    </xf>
    <xf numFmtId="0" fontId="16" fillId="0" borderId="4" xfId="0" quotePrefix="1" applyFont="1" applyBorder="1" applyAlignment="1">
      <alignment horizontal="center" vertical="center" wrapText="1"/>
    </xf>
    <xf numFmtId="14" fontId="28" fillId="0" borderId="4" xfId="0" applyNumberFormat="1" applyFont="1" applyBorder="1" applyAlignment="1">
      <alignment vertical="center" wrapText="1"/>
    </xf>
    <xf numFmtId="0" fontId="34" fillId="0" borderId="45" xfId="0" applyFont="1" applyBorder="1"/>
    <xf numFmtId="0" fontId="45" fillId="0" borderId="4" xfId="0" applyFont="1" applyBorder="1" applyAlignment="1">
      <alignment horizontal="center" vertical="center"/>
    </xf>
    <xf numFmtId="6" fontId="45" fillId="0" borderId="4" xfId="0" applyNumberFormat="1" applyFont="1" applyBorder="1" applyAlignment="1">
      <alignment horizontal="center" vertical="center"/>
    </xf>
    <xf numFmtId="0" fontId="32" fillId="0" borderId="28" xfId="148" applyFill="1" applyBorder="1" applyAlignment="1">
      <alignment vertical="center" wrapText="1"/>
    </xf>
    <xf numFmtId="0" fontId="32" fillId="0" borderId="28" xfId="148" applyBorder="1" applyAlignment="1">
      <alignment vertical="center" wrapText="1"/>
    </xf>
    <xf numFmtId="0" fontId="32" fillId="0" borderId="28" xfId="148" applyBorder="1" applyAlignment="1">
      <alignment horizontal="center" vertical="center" wrapText="1"/>
    </xf>
    <xf numFmtId="0" fontId="32" fillId="0" borderId="28" xfId="148" applyFill="1" applyBorder="1" applyAlignment="1">
      <alignment horizontal="center" vertical="center" wrapText="1"/>
    </xf>
    <xf numFmtId="0" fontId="32" fillId="0" borderId="52" xfId="125" applyBorder="1" applyAlignment="1">
      <alignment vertical="center" wrapText="1"/>
    </xf>
    <xf numFmtId="0" fontId="32" fillId="0" borderId="28" xfId="125" applyBorder="1" applyAlignment="1">
      <alignment horizontal="center" vertical="center" wrapText="1"/>
    </xf>
    <xf numFmtId="0" fontId="32" fillId="0" borderId="0" xfId="148" applyAlignment="1">
      <alignment vertical="center" wrapText="1"/>
    </xf>
    <xf numFmtId="0" fontId="23" fillId="5" borderId="1" xfId="0" applyFont="1" applyFill="1" applyBorder="1" applyAlignment="1" applyProtection="1">
      <alignment horizontal="center" vertical="center" wrapText="1"/>
      <protection locked="0"/>
    </xf>
    <xf numFmtId="0" fontId="32" fillId="10" borderId="28" xfId="148" applyFill="1" applyBorder="1" applyAlignment="1">
      <alignment vertical="center" wrapText="1"/>
    </xf>
    <xf numFmtId="0" fontId="32" fillId="0" borderId="28" xfId="125" applyBorder="1" applyAlignment="1">
      <alignment vertical="center" wrapText="1"/>
    </xf>
    <xf numFmtId="0" fontId="32" fillId="0" borderId="51" xfId="148" applyBorder="1" applyAlignment="1">
      <alignment vertical="center" wrapText="1"/>
    </xf>
    <xf numFmtId="0" fontId="33" fillId="0" borderId="4" xfId="0" applyFont="1" applyBorder="1" applyAlignment="1">
      <alignment horizontal="center" vertical="center"/>
    </xf>
    <xf numFmtId="0" fontId="0" fillId="0" borderId="0" xfId="0" applyAlignment="1">
      <alignment horizontal="left" vertical="center" wrapText="1"/>
    </xf>
    <xf numFmtId="0" fontId="0" fillId="0" borderId="0" xfId="0" applyAlignment="1">
      <alignment vertical="center" wrapText="1"/>
    </xf>
    <xf numFmtId="14" fontId="36" fillId="0" borderId="4" xfId="0" applyNumberFormat="1" applyFont="1" applyBorder="1" applyAlignment="1">
      <alignment horizontal="center" vertical="center"/>
    </xf>
    <xf numFmtId="0" fontId="36" fillId="0" borderId="4" xfId="0" applyFont="1" applyBorder="1" applyAlignment="1">
      <alignment vertical="center" wrapText="1"/>
    </xf>
    <xf numFmtId="14" fontId="33" fillId="0" borderId="4" xfId="0" applyNumberFormat="1" applyFont="1" applyBorder="1" applyAlignment="1">
      <alignment horizontal="center" vertical="center"/>
    </xf>
    <xf numFmtId="0" fontId="36" fillId="0" borderId="1" xfId="0" applyFont="1" applyBorder="1" applyAlignment="1">
      <alignment vertical="center" wrapText="1"/>
    </xf>
    <xf numFmtId="14" fontId="33" fillId="0" borderId="4" xfId="0" quotePrefix="1" applyNumberFormat="1" applyFont="1" applyBorder="1" applyAlignment="1">
      <alignment horizontal="center" vertical="center"/>
    </xf>
    <xf numFmtId="14" fontId="38" fillId="0" borderId="4" xfId="0" applyNumberFormat="1" applyFont="1" applyBorder="1" applyAlignment="1">
      <alignment horizontal="center" vertical="center"/>
    </xf>
    <xf numFmtId="0" fontId="37" fillId="0" borderId="1" xfId="0" applyFont="1" applyBorder="1" applyAlignment="1">
      <alignment vertical="center" wrapText="1"/>
    </xf>
    <xf numFmtId="164" fontId="15" fillId="0" borderId="4" xfId="171" applyNumberFormat="1" applyFont="1" applyBorder="1" applyAlignment="1">
      <alignment horizontal="center" vertical="center"/>
    </xf>
    <xf numFmtId="0" fontId="27" fillId="0" borderId="1" xfId="0" applyFont="1" applyBorder="1" applyAlignment="1">
      <alignment horizontal="center" vertical="center"/>
    </xf>
    <xf numFmtId="0" fontId="27" fillId="0" borderId="2" xfId="0" quotePrefix="1" applyFont="1" applyBorder="1" applyAlignment="1">
      <alignment horizontal="center" vertical="center"/>
    </xf>
    <xf numFmtId="0" fontId="27" fillId="0" borderId="3" xfId="0" applyFont="1" applyBorder="1" applyAlignment="1">
      <alignment horizontal="center" vertical="center"/>
    </xf>
    <xf numFmtId="0" fontId="2" fillId="7" borderId="1" xfId="0" applyFont="1" applyFill="1" applyBorder="1" applyAlignment="1">
      <alignment horizontal="center" vertical="center"/>
    </xf>
    <xf numFmtId="0" fontId="2" fillId="7" borderId="3" xfId="0" applyFont="1" applyFill="1" applyBorder="1" applyAlignment="1">
      <alignment horizontal="center" vertical="center"/>
    </xf>
    <xf numFmtId="0" fontId="0" fillId="0" borderId="4" xfId="0" applyBorder="1" applyAlignment="1" applyProtection="1">
      <alignment horizontal="left" vertical="center" wrapText="1"/>
      <protection locked="0"/>
    </xf>
    <xf numFmtId="0" fontId="4" fillId="0" borderId="0" xfId="3" applyFont="1" applyAlignment="1">
      <alignment horizontal="center" vertical="center"/>
    </xf>
    <xf numFmtId="0" fontId="12" fillId="0" borderId="0" xfId="3" applyFont="1" applyAlignment="1">
      <alignment horizontal="center" vertical="center" wrapText="1"/>
    </xf>
    <xf numFmtId="0" fontId="21" fillId="5" borderId="4" xfId="0" applyFont="1" applyFill="1" applyBorder="1" applyAlignment="1" applyProtection="1">
      <alignment horizontal="left" vertical="center"/>
      <protection locked="0"/>
    </xf>
    <xf numFmtId="0" fontId="22" fillId="5" borderId="4" xfId="0" applyFont="1" applyFill="1" applyBorder="1" applyAlignment="1">
      <alignment horizontal="center" vertical="center" wrapText="1"/>
    </xf>
    <xf numFmtId="0" fontId="12" fillId="0" borderId="0" xfId="3" applyFont="1" applyAlignment="1">
      <alignment horizontal="justify" vertical="center" wrapText="1"/>
    </xf>
    <xf numFmtId="0" fontId="0" fillId="0" borderId="1"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2" fillId="5" borderId="4" xfId="0" applyFont="1" applyFill="1" applyBorder="1" applyAlignment="1" applyProtection="1">
      <alignment horizontal="center"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2" fillId="5" borderId="5" xfId="0" applyFont="1" applyFill="1" applyBorder="1" applyAlignment="1" applyProtection="1">
      <alignment horizontal="center" vertical="center" wrapText="1"/>
      <protection locked="0"/>
    </xf>
    <xf numFmtId="0" fontId="22" fillId="5" borderId="6" xfId="0" applyFont="1" applyFill="1" applyBorder="1" applyAlignment="1" applyProtection="1">
      <alignment horizontal="center" vertical="center" wrapText="1"/>
      <protection locked="0"/>
    </xf>
    <xf numFmtId="0" fontId="22" fillId="5" borderId="4" xfId="0" applyFont="1" applyFill="1" applyBorder="1" applyAlignment="1">
      <alignment horizontal="center" vertical="center"/>
    </xf>
    <xf numFmtId="0" fontId="5" fillId="6" borderId="1" xfId="0" applyFont="1" applyFill="1" applyBorder="1" applyAlignment="1" applyProtection="1">
      <alignment horizontal="center" vertical="center" wrapText="1"/>
      <protection locked="0"/>
    </xf>
    <xf numFmtId="0" fontId="5" fillId="6" borderId="2" xfId="0" applyFont="1" applyFill="1" applyBorder="1" applyAlignment="1" applyProtection="1">
      <alignment horizontal="center" vertical="center" wrapText="1"/>
      <protection locked="0"/>
    </xf>
    <xf numFmtId="0" fontId="5" fillId="6" borderId="3" xfId="0" applyFont="1" applyFill="1" applyBorder="1" applyAlignment="1" applyProtection="1">
      <alignment horizontal="center" vertical="center" wrapText="1"/>
      <protection locked="0"/>
    </xf>
    <xf numFmtId="0" fontId="4" fillId="0" borderId="0" xfId="3" applyFont="1" applyAlignment="1">
      <alignment horizontal="center" vertical="center" wrapText="1"/>
    </xf>
    <xf numFmtId="0" fontId="23" fillId="5" borderId="1" xfId="0" applyFont="1" applyFill="1" applyBorder="1" applyAlignment="1" applyProtection="1">
      <alignment horizontal="left" vertical="center"/>
      <protection locked="0"/>
    </xf>
    <xf numFmtId="0" fontId="23" fillId="5" borderId="2" xfId="0" applyFont="1" applyFill="1" applyBorder="1" applyAlignment="1" applyProtection="1">
      <alignment horizontal="left" vertical="center"/>
      <protection locked="0"/>
    </xf>
    <xf numFmtId="0" fontId="23" fillId="5" borderId="3" xfId="0" applyFont="1" applyFill="1" applyBorder="1" applyAlignment="1" applyProtection="1">
      <alignment horizontal="left" vertical="center"/>
      <protection locked="0"/>
    </xf>
    <xf numFmtId="0" fontId="21" fillId="5" borderId="1" xfId="0" applyFont="1" applyFill="1" applyBorder="1" applyAlignment="1">
      <alignment horizontal="center" vertical="center"/>
    </xf>
    <xf numFmtId="0" fontId="21" fillId="5" borderId="2" xfId="0" applyFont="1" applyFill="1" applyBorder="1" applyAlignment="1">
      <alignment horizontal="center" vertical="center"/>
    </xf>
    <xf numFmtId="0" fontId="21" fillId="5" borderId="3" xfId="0" applyFont="1" applyFill="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2" fillId="0" borderId="4" xfId="0" applyFont="1" applyBorder="1" applyAlignment="1">
      <alignment horizontal="center" vertical="center"/>
    </xf>
    <xf numFmtId="0" fontId="5" fillId="6" borderId="5"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24" fillId="5" borderId="7" xfId="0" applyFont="1" applyFill="1" applyBorder="1" applyAlignment="1">
      <alignment horizontal="center" vertical="center"/>
    </xf>
    <xf numFmtId="0" fontId="24" fillId="5" borderId="11" xfId="0" applyFont="1" applyFill="1" applyBorder="1" applyAlignment="1">
      <alignment horizontal="center" vertical="center"/>
    </xf>
    <xf numFmtId="0" fontId="24" fillId="5" borderId="8" xfId="0" applyFont="1" applyFill="1" applyBorder="1" applyAlignment="1">
      <alignment horizontal="center" vertical="center"/>
    </xf>
    <xf numFmtId="0" fontId="24" fillId="5" borderId="9" xfId="0" applyFont="1" applyFill="1" applyBorder="1" applyAlignment="1">
      <alignment horizontal="center" vertical="center"/>
    </xf>
    <xf numFmtId="0" fontId="24" fillId="5" borderId="12" xfId="0" applyFont="1" applyFill="1" applyBorder="1" applyAlignment="1">
      <alignment horizontal="center" vertical="center"/>
    </xf>
    <xf numFmtId="0" fontId="24" fillId="5" borderId="10" xfId="0" applyFont="1" applyFill="1" applyBorder="1" applyAlignment="1">
      <alignment horizontal="center" vertical="center"/>
    </xf>
    <xf numFmtId="0" fontId="24" fillId="5" borderId="1" xfId="0" applyFont="1" applyFill="1" applyBorder="1" applyAlignment="1">
      <alignment horizontal="center" vertical="center"/>
    </xf>
    <xf numFmtId="0" fontId="24" fillId="5" borderId="2" xfId="0" applyFont="1" applyFill="1" applyBorder="1" applyAlignment="1">
      <alignment horizontal="center" vertical="center"/>
    </xf>
    <xf numFmtId="0" fontId="24" fillId="5" borderId="3" xfId="0" applyFont="1" applyFill="1" applyBorder="1" applyAlignment="1">
      <alignment horizontal="center" vertical="center"/>
    </xf>
    <xf numFmtId="0" fontId="14" fillId="6" borderId="1" xfId="0" applyFont="1" applyFill="1" applyBorder="1" applyAlignment="1">
      <alignment horizontal="center" vertical="center"/>
    </xf>
    <xf numFmtId="0" fontId="14" fillId="6" borderId="2" xfId="0" applyFont="1" applyFill="1" applyBorder="1" applyAlignment="1">
      <alignment horizontal="center" vertical="center"/>
    </xf>
    <xf numFmtId="0" fontId="14" fillId="6" borderId="3" xfId="0" applyFont="1" applyFill="1" applyBorder="1" applyAlignment="1">
      <alignment horizontal="center" vertical="center"/>
    </xf>
    <xf numFmtId="0" fontId="5" fillId="6" borderId="1" xfId="0" applyFont="1" applyFill="1" applyBorder="1" applyAlignment="1">
      <alignment horizontal="center" vertical="center"/>
    </xf>
    <xf numFmtId="0" fontId="5" fillId="6" borderId="2" xfId="0" applyFont="1" applyFill="1" applyBorder="1" applyAlignment="1">
      <alignment horizontal="center" vertical="center"/>
    </xf>
    <xf numFmtId="0" fontId="5" fillId="6" borderId="3"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1"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3" xfId="0" applyFont="1" applyFill="1" applyBorder="1" applyAlignment="1">
      <alignment horizontal="center" vertical="center"/>
    </xf>
    <xf numFmtId="0" fontId="6" fillId="3" borderId="0" xfId="0" applyFont="1" applyFill="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27" fillId="0" borderId="2" xfId="0" applyFont="1" applyBorder="1" applyAlignment="1">
      <alignment horizontal="center" vertical="center"/>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0" fontId="21" fillId="5" borderId="7" xfId="0" applyFont="1" applyFill="1" applyBorder="1" applyAlignment="1">
      <alignment horizontal="center" vertical="center"/>
    </xf>
    <xf numFmtId="0" fontId="21" fillId="5" borderId="11" xfId="0" applyFont="1" applyFill="1" applyBorder="1" applyAlignment="1">
      <alignment horizontal="center" vertical="center"/>
    </xf>
    <xf numFmtId="0" fontId="21" fillId="5" borderId="8" xfId="0" applyFont="1" applyFill="1" applyBorder="1" applyAlignment="1">
      <alignment horizontal="center" vertical="center"/>
    </xf>
    <xf numFmtId="0" fontId="21" fillId="5" borderId="9" xfId="0" applyFont="1" applyFill="1" applyBorder="1" applyAlignment="1">
      <alignment horizontal="center" vertical="center"/>
    </xf>
    <xf numFmtId="0" fontId="21" fillId="5" borderId="12" xfId="0" applyFont="1" applyFill="1" applyBorder="1" applyAlignment="1">
      <alignment horizontal="center" vertical="center"/>
    </xf>
    <xf numFmtId="0" fontId="21" fillId="5" borderId="10" xfId="0" applyFont="1" applyFill="1" applyBorder="1" applyAlignment="1">
      <alignment horizontal="center" vertical="center"/>
    </xf>
    <xf numFmtId="0" fontId="2" fillId="6" borderId="1"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3" xfId="0" applyFont="1" applyFill="1" applyBorder="1" applyAlignment="1">
      <alignment horizontal="center" vertical="center"/>
    </xf>
    <xf numFmtId="0" fontId="0" fillId="0" borderId="1" xfId="0" applyBorder="1" applyAlignment="1" applyProtection="1">
      <alignment vertical="center" wrapText="1"/>
      <protection locked="0"/>
    </xf>
    <xf numFmtId="0" fontId="0" fillId="0" borderId="3" xfId="0" applyBorder="1" applyAlignment="1" applyProtection="1">
      <alignment vertical="center" wrapText="1"/>
      <protection locked="0"/>
    </xf>
    <xf numFmtId="0" fontId="21" fillId="5" borderId="11" xfId="0" applyFont="1" applyFill="1" applyBorder="1" applyAlignment="1" applyProtection="1">
      <alignment horizontal="center" vertical="center" wrapText="1"/>
      <protection locked="0"/>
    </xf>
    <xf numFmtId="0" fontId="21" fillId="5" borderId="12" xfId="0" applyFont="1" applyFill="1" applyBorder="1" applyAlignment="1" applyProtection="1">
      <alignment horizontal="center" vertical="center" wrapText="1"/>
      <protection locked="0"/>
    </xf>
    <xf numFmtId="0" fontId="21" fillId="5" borderId="1" xfId="0" applyFont="1" applyFill="1" applyBorder="1" applyAlignment="1" applyProtection="1">
      <alignment horizontal="center" vertical="center" wrapText="1"/>
      <protection locked="0"/>
    </xf>
    <xf numFmtId="0" fontId="21" fillId="5" borderId="2" xfId="0" applyFont="1" applyFill="1" applyBorder="1" applyAlignment="1" applyProtection="1">
      <alignment horizontal="center" vertical="center" wrapText="1"/>
      <protection locked="0"/>
    </xf>
    <xf numFmtId="0" fontId="21" fillId="5" borderId="7" xfId="0" applyFont="1" applyFill="1" applyBorder="1" applyAlignment="1" applyProtection="1">
      <alignment horizontal="center" vertical="center" wrapText="1"/>
      <protection locked="0"/>
    </xf>
    <xf numFmtId="0" fontId="21" fillId="5" borderId="34" xfId="0" applyFont="1" applyFill="1" applyBorder="1" applyAlignment="1" applyProtection="1">
      <alignment horizontal="center" vertical="center" wrapText="1"/>
      <protection locked="0"/>
    </xf>
    <xf numFmtId="0" fontId="21" fillId="5" borderId="5" xfId="0" applyFont="1" applyFill="1" applyBorder="1" applyAlignment="1" applyProtection="1">
      <alignment horizontal="center" vertical="center" wrapText="1"/>
      <protection locked="0"/>
    </xf>
    <xf numFmtId="0" fontId="21" fillId="5" borderId="6" xfId="0" applyFont="1" applyFill="1" applyBorder="1" applyAlignment="1" applyProtection="1">
      <alignment horizontal="center" vertical="center" wrapText="1"/>
      <protection locked="0"/>
    </xf>
    <xf numFmtId="0" fontId="21" fillId="5" borderId="4" xfId="0" applyFont="1" applyFill="1" applyBorder="1" applyAlignment="1" applyProtection="1">
      <alignment horizontal="left" vertical="center" wrapText="1"/>
      <protection locked="0"/>
    </xf>
    <xf numFmtId="0" fontId="2" fillId="0" borderId="0" xfId="0" applyFont="1" applyAlignment="1">
      <alignment horizontal="center" vertical="center"/>
    </xf>
    <xf numFmtId="0" fontId="21" fillId="5" borderId="4" xfId="0" applyFont="1" applyFill="1" applyBorder="1" applyAlignment="1">
      <alignment horizontal="center"/>
    </xf>
    <xf numFmtId="0" fontId="25" fillId="5" borderId="5" xfId="0" applyFont="1" applyFill="1" applyBorder="1" applyAlignment="1">
      <alignment horizontal="center" vertical="center" wrapText="1"/>
    </xf>
    <xf numFmtId="0" fontId="25" fillId="5" borderId="6"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25" fillId="5" borderId="2" xfId="0" applyFont="1" applyFill="1" applyBorder="1" applyAlignment="1">
      <alignment horizontal="center" vertical="center" wrapText="1"/>
    </xf>
    <xf numFmtId="0" fontId="25" fillId="5" borderId="3" xfId="0" applyFont="1" applyFill="1" applyBorder="1" applyAlignment="1">
      <alignment horizontal="center" vertical="center" wrapText="1"/>
    </xf>
    <xf numFmtId="0" fontId="25" fillId="5" borderId="13" xfId="0" applyFont="1" applyFill="1" applyBorder="1" applyAlignment="1">
      <alignment horizontal="center" vertical="center" wrapText="1"/>
    </xf>
    <xf numFmtId="0" fontId="25" fillId="5" borderId="14" xfId="0" applyFont="1" applyFill="1" applyBorder="1" applyAlignment="1">
      <alignment horizontal="center" vertical="center" wrapText="1"/>
    </xf>
    <xf numFmtId="0" fontId="25" fillId="5" borderId="15" xfId="0" applyFont="1" applyFill="1" applyBorder="1" applyAlignment="1">
      <alignment horizontal="center" vertical="center" wrapText="1"/>
    </xf>
    <xf numFmtId="0" fontId="0" fillId="0" borderId="4" xfId="0" applyBorder="1" applyAlignment="1">
      <alignment horizontal="center" vertical="center"/>
    </xf>
    <xf numFmtId="0" fontId="0" fillId="0" borderId="19" xfId="0" applyBorder="1" applyAlignment="1">
      <alignment horizontal="center" vertical="center"/>
    </xf>
    <xf numFmtId="3" fontId="2" fillId="0" borderId="4" xfId="0" applyNumberFormat="1" applyFont="1" applyBorder="1" applyAlignment="1">
      <alignment horizontal="center" vertical="center"/>
    </xf>
    <xf numFmtId="3" fontId="2" fillId="0" borderId="17" xfId="0" applyNumberFormat="1" applyFont="1" applyBorder="1" applyAlignment="1">
      <alignment horizontal="center" vertical="center"/>
    </xf>
    <xf numFmtId="3" fontId="0" fillId="0" borderId="4" xfId="0" applyNumberFormat="1" applyBorder="1" applyAlignment="1">
      <alignment horizontal="center" vertical="center"/>
    </xf>
    <xf numFmtId="3" fontId="0" fillId="0" borderId="17" xfId="0" applyNumberFormat="1" applyBorder="1" applyAlignment="1">
      <alignment horizontal="center" vertical="center"/>
    </xf>
    <xf numFmtId="3" fontId="0" fillId="0" borderId="19" xfId="0" applyNumberFormat="1" applyBorder="1" applyAlignment="1">
      <alignment horizontal="center" vertical="center"/>
    </xf>
    <xf numFmtId="3" fontId="0" fillId="0" borderId="20" xfId="0" applyNumberFormat="1"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3" fontId="0" fillId="0" borderId="1" xfId="0" applyNumberFormat="1" applyBorder="1" applyAlignment="1">
      <alignment horizontal="center" vertical="center"/>
    </xf>
    <xf numFmtId="3" fontId="0" fillId="0" borderId="26" xfId="0" applyNumberFormat="1"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3" fontId="0" fillId="0" borderId="30" xfId="0" applyNumberFormat="1" applyBorder="1" applyAlignment="1">
      <alignment horizontal="center" vertical="center"/>
    </xf>
    <xf numFmtId="3" fontId="0" fillId="0" borderId="32" xfId="0" applyNumberFormat="1" applyBorder="1" applyAlignment="1">
      <alignment horizontal="center" vertical="center"/>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1" fillId="5" borderId="1" xfId="0" applyFont="1" applyFill="1" applyBorder="1" applyAlignment="1">
      <alignment horizontal="left"/>
    </xf>
    <xf numFmtId="0" fontId="21" fillId="5" borderId="2" xfId="0" applyFont="1" applyFill="1" applyBorder="1" applyAlignment="1">
      <alignment horizontal="left"/>
    </xf>
    <xf numFmtId="0" fontId="21" fillId="5" borderId="3" xfId="0" applyFont="1" applyFill="1" applyBorder="1" applyAlignment="1">
      <alignment horizontal="left"/>
    </xf>
    <xf numFmtId="0" fontId="2" fillId="0" borderId="17" xfId="0" applyFont="1" applyBorder="1" applyAlignment="1">
      <alignment horizontal="center" vertical="center"/>
    </xf>
    <xf numFmtId="9" fontId="25" fillId="5" borderId="5" xfId="2" applyFont="1" applyFill="1" applyBorder="1" applyAlignment="1">
      <alignment horizontal="center" vertical="center" wrapText="1"/>
    </xf>
    <xf numFmtId="9" fontId="25" fillId="5" borderId="6" xfId="2" applyFont="1" applyFill="1" applyBorder="1" applyAlignment="1">
      <alignment horizontal="center" vertical="center" wrapText="1"/>
    </xf>
    <xf numFmtId="0" fontId="24" fillId="5" borderId="24" xfId="0" applyFont="1" applyFill="1" applyBorder="1" applyAlignment="1" applyProtection="1">
      <alignment horizontal="center" vertical="center" wrapText="1"/>
      <protection locked="0"/>
    </xf>
    <xf numFmtId="0" fontId="24" fillId="5" borderId="22" xfId="0" applyFont="1" applyFill="1" applyBorder="1" applyAlignment="1" applyProtection="1">
      <alignment horizontal="center" vertical="center" wrapText="1"/>
      <protection locked="0"/>
    </xf>
    <xf numFmtId="0" fontId="23" fillId="5" borderId="4" xfId="0" applyFont="1" applyFill="1"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21" fillId="5" borderId="4" xfId="0" applyFont="1" applyFill="1" applyBorder="1" applyAlignment="1">
      <alignment horizontal="center" vertical="center"/>
    </xf>
    <xf numFmtId="3" fontId="2" fillId="0" borderId="24" xfId="0" applyNumberFormat="1" applyFont="1" applyBorder="1" applyAlignment="1">
      <alignment horizontal="center" vertical="center"/>
    </xf>
    <xf numFmtId="3" fontId="2" fillId="0" borderId="22" xfId="0" applyNumberFormat="1" applyFont="1" applyBorder="1" applyAlignment="1">
      <alignment horizontal="center" vertical="center"/>
    </xf>
    <xf numFmtId="0" fontId="0" fillId="0" borderId="0" xfId="0" applyAlignment="1">
      <alignment horizontal="center" vertical="center"/>
    </xf>
    <xf numFmtId="0" fontId="23" fillId="5" borderId="36" xfId="0" applyFont="1" applyFill="1" applyBorder="1" applyAlignment="1" applyProtection="1">
      <alignment horizontal="center" vertical="center"/>
      <protection locked="0"/>
    </xf>
    <xf numFmtId="0" fontId="23" fillId="5" borderId="37" xfId="0" applyFont="1" applyFill="1" applyBorder="1" applyAlignment="1" applyProtection="1">
      <alignment horizontal="center" vertical="center"/>
      <protection locked="0"/>
    </xf>
    <xf numFmtId="0" fontId="23" fillId="5" borderId="38" xfId="0" applyFont="1" applyFill="1" applyBorder="1" applyAlignment="1" applyProtection="1">
      <alignment horizontal="center" vertical="center"/>
      <protection locked="0"/>
    </xf>
    <xf numFmtId="0" fontId="0" fillId="0" borderId="1"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23" fillId="5" borderId="1" xfId="0" applyFont="1" applyFill="1" applyBorder="1" applyAlignment="1" applyProtection="1">
      <alignment horizontal="center" vertical="center"/>
      <protection locked="0"/>
    </xf>
    <xf numFmtId="0" fontId="23" fillId="5" borderId="2" xfId="0" applyFont="1" applyFill="1" applyBorder="1" applyAlignment="1" applyProtection="1">
      <alignment horizontal="center" vertical="center"/>
      <protection locked="0"/>
    </xf>
    <xf numFmtId="0" fontId="23" fillId="5" borderId="3" xfId="0" applyFont="1" applyFill="1" applyBorder="1" applyAlignment="1" applyProtection="1">
      <alignment horizontal="center" vertical="center"/>
      <protection locked="0"/>
    </xf>
    <xf numFmtId="0" fontId="0" fillId="0" borderId="25" xfId="0" applyBorder="1" applyAlignment="1">
      <alignment horizontal="left" vertical="center"/>
    </xf>
    <xf numFmtId="0" fontId="0" fillId="0" borderId="2" xfId="0" applyBorder="1" applyAlignment="1">
      <alignment horizontal="left" vertical="center"/>
    </xf>
    <xf numFmtId="0" fontId="0" fillId="0" borderId="3" xfId="0" applyBorder="1" applyAlignment="1">
      <alignment horizontal="left" vertical="center"/>
    </xf>
    <xf numFmtId="0" fontId="21" fillId="5" borderId="49" xfId="0" applyFont="1" applyFill="1" applyBorder="1" applyAlignment="1">
      <alignment horizontal="center" vertical="center"/>
    </xf>
    <xf numFmtId="0" fontId="21" fillId="5" borderId="50" xfId="0" applyFont="1" applyFill="1" applyBorder="1" applyAlignment="1">
      <alignment horizontal="center" vertical="center"/>
    </xf>
    <xf numFmtId="0" fontId="21" fillId="5" borderId="31" xfId="0" applyFont="1" applyFill="1" applyBorder="1" applyAlignment="1">
      <alignment horizontal="center" vertical="center"/>
    </xf>
    <xf numFmtId="0" fontId="21" fillId="5" borderId="25" xfId="0" applyFont="1" applyFill="1" applyBorder="1" applyAlignment="1">
      <alignment horizontal="center" vertical="center"/>
    </xf>
    <xf numFmtId="0" fontId="0" fillId="6" borderId="25" xfId="0" applyFill="1" applyBorder="1" applyAlignment="1">
      <alignment horizontal="center" vertical="center"/>
    </xf>
    <xf numFmtId="0" fontId="0" fillId="6" borderId="2" xfId="0" applyFill="1" applyBorder="1" applyAlignment="1">
      <alignment horizontal="center" vertical="center"/>
    </xf>
    <xf numFmtId="0" fontId="0" fillId="6" borderId="3" xfId="0" applyFill="1" applyBorder="1" applyAlignment="1">
      <alignment horizontal="center" vertical="center"/>
    </xf>
    <xf numFmtId="0" fontId="2" fillId="0" borderId="39" xfId="0" applyFont="1" applyBorder="1" applyAlignment="1">
      <alignment horizontal="left"/>
    </xf>
    <xf numFmtId="0" fontId="2" fillId="0" borderId="12" xfId="0" applyFont="1" applyBorder="1" applyAlignment="1">
      <alignment horizontal="left"/>
    </xf>
    <xf numFmtId="0" fontId="2" fillId="0" borderId="40" xfId="0" applyFont="1" applyBorder="1" applyAlignment="1">
      <alignment horizontal="left"/>
    </xf>
    <xf numFmtId="0" fontId="21" fillId="5" borderId="47" xfId="0" applyFont="1" applyFill="1" applyBorder="1" applyAlignment="1">
      <alignment horizontal="center" vertical="center"/>
    </xf>
    <xf numFmtId="0" fontId="21" fillId="5" borderId="34" xfId="0" applyFont="1" applyFill="1" applyBorder="1" applyAlignment="1">
      <alignment horizontal="center" vertical="center"/>
    </xf>
    <xf numFmtId="0" fontId="21" fillId="5" borderId="41" xfId="0" applyFont="1" applyFill="1" applyBorder="1" applyAlignment="1">
      <alignment horizontal="center" vertical="center"/>
    </xf>
    <xf numFmtId="0" fontId="21" fillId="5" borderId="0" xfId="0" applyFont="1" applyFill="1" applyAlignment="1">
      <alignment horizontal="center" vertical="center"/>
    </xf>
    <xf numFmtId="0" fontId="21" fillId="5" borderId="48" xfId="0" applyFont="1" applyFill="1" applyBorder="1" applyAlignment="1">
      <alignment horizontal="center" vertical="center"/>
    </xf>
    <xf numFmtId="0" fontId="21" fillId="5" borderId="39" xfId="0" applyFont="1" applyFill="1" applyBorder="1" applyAlignment="1">
      <alignment horizontal="center" vertical="center"/>
    </xf>
    <xf numFmtId="0" fontId="21" fillId="5" borderId="46" xfId="0" applyFont="1" applyFill="1" applyBorder="1" applyAlignment="1">
      <alignment horizontal="center" vertical="center"/>
    </xf>
    <xf numFmtId="0" fontId="21" fillId="5" borderId="40" xfId="0" applyFont="1" applyFill="1" applyBorder="1" applyAlignment="1">
      <alignment horizontal="center" vertical="center"/>
    </xf>
    <xf numFmtId="0" fontId="2" fillId="0" borderId="13" xfId="0" applyFont="1" applyBorder="1" applyAlignment="1">
      <alignment horizontal="left"/>
    </xf>
    <xf numFmtId="0" fontId="2" fillId="0" borderId="14" xfId="0" applyFont="1" applyBorder="1" applyAlignment="1">
      <alignment horizontal="left"/>
    </xf>
    <xf numFmtId="0" fontId="2" fillId="0" borderId="15" xfId="0" applyFont="1" applyBorder="1" applyAlignment="1">
      <alignment horizontal="left"/>
    </xf>
    <xf numFmtId="0" fontId="2" fillId="0" borderId="36" xfId="0" applyFont="1" applyBorder="1" applyAlignment="1">
      <alignment horizontal="center"/>
    </xf>
    <xf numFmtId="0" fontId="2" fillId="0" borderId="37" xfId="0" applyFont="1" applyBorder="1" applyAlignment="1">
      <alignment horizontal="center"/>
    </xf>
    <xf numFmtId="0" fontId="2" fillId="0" borderId="38" xfId="0" applyFont="1" applyBorder="1" applyAlignment="1">
      <alignment horizontal="center"/>
    </xf>
    <xf numFmtId="0" fontId="0" fillId="0" borderId="16" xfId="0" applyBorder="1" applyAlignment="1">
      <alignment horizontal="left" vertical="center"/>
    </xf>
    <xf numFmtId="0" fontId="0" fillId="0" borderId="4" xfId="0" applyBorder="1" applyAlignment="1">
      <alignment horizontal="left" vertical="center"/>
    </xf>
    <xf numFmtId="0" fontId="21" fillId="5" borderId="18" xfId="0" applyFont="1" applyFill="1" applyBorder="1" applyAlignment="1">
      <alignment horizontal="center" vertical="center"/>
    </xf>
    <xf numFmtId="0" fontId="21" fillId="5" borderId="19" xfId="0" applyFont="1" applyFill="1" applyBorder="1" applyAlignment="1">
      <alignment horizontal="center" vertical="center"/>
    </xf>
    <xf numFmtId="0" fontId="21" fillId="5" borderId="16" xfId="0" applyFont="1" applyFill="1" applyBorder="1" applyAlignment="1">
      <alignment horizontal="center" vertical="center"/>
    </xf>
    <xf numFmtId="0" fontId="21" fillId="5" borderId="17" xfId="0" applyFont="1" applyFill="1" applyBorder="1" applyAlignment="1">
      <alignment horizontal="center" vertical="center"/>
    </xf>
    <xf numFmtId="0" fontId="0" fillId="6" borderId="16" xfId="0" applyFill="1" applyBorder="1" applyAlignment="1">
      <alignment horizontal="center" vertical="center"/>
    </xf>
    <xf numFmtId="0" fontId="0" fillId="6" borderId="4" xfId="0" applyFill="1" applyBorder="1" applyAlignment="1">
      <alignment horizontal="center" vertical="center"/>
    </xf>
    <xf numFmtId="0" fontId="2" fillId="0" borderId="41" xfId="0" applyFont="1" applyBorder="1" applyAlignment="1">
      <alignment horizontal="left"/>
    </xf>
    <xf numFmtId="0" fontId="2" fillId="0" borderId="0" xfId="0" applyFont="1" applyAlignment="1">
      <alignment horizontal="left"/>
    </xf>
    <xf numFmtId="0" fontId="2" fillId="0" borderId="42" xfId="0" applyFont="1" applyBorder="1" applyAlignment="1">
      <alignment horizontal="left"/>
    </xf>
    <xf numFmtId="0" fontId="0" fillId="0" borderId="0" xfId="0" applyAlignment="1">
      <alignment horizontal="left" vertical="center"/>
    </xf>
    <xf numFmtId="0" fontId="21" fillId="5" borderId="1" xfId="0" applyFont="1" applyFill="1" applyBorder="1" applyAlignment="1">
      <alignment horizontal="left" vertical="center"/>
    </xf>
    <xf numFmtId="0" fontId="21" fillId="5" borderId="2" xfId="0" applyFont="1" applyFill="1" applyBorder="1" applyAlignment="1">
      <alignment horizontal="left" vertical="center"/>
    </xf>
    <xf numFmtId="0" fontId="21" fillId="5" borderId="3" xfId="0" applyFont="1" applyFill="1" applyBorder="1" applyAlignment="1">
      <alignment horizontal="left" vertical="center"/>
    </xf>
    <xf numFmtId="0" fontId="5" fillId="2" borderId="5" xfId="0" applyFont="1" applyFill="1" applyBorder="1" applyAlignment="1" applyProtection="1">
      <alignment horizontal="center" vertical="center" wrapText="1"/>
      <protection locked="0"/>
    </xf>
    <xf numFmtId="0" fontId="5" fillId="2" borderId="6" xfId="0" applyFont="1" applyFill="1" applyBorder="1" applyAlignment="1" applyProtection="1">
      <alignment horizontal="center" vertical="center" wrapText="1"/>
      <protection locked="0"/>
    </xf>
    <xf numFmtId="0" fontId="41" fillId="0" borderId="0" xfId="0" applyFont="1" applyAlignment="1">
      <alignment horizontal="center" vertical="center"/>
    </xf>
    <xf numFmtId="0" fontId="39" fillId="0" borderId="0" xfId="0" applyFont="1" applyAlignment="1">
      <alignment horizontal="center"/>
    </xf>
    <xf numFmtId="0" fontId="13" fillId="0" borderId="0" xfId="0" applyFont="1" applyAlignment="1">
      <alignment horizontal="center" vertical="center" wrapText="1"/>
    </xf>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23" fillId="5" borderId="4" xfId="0" applyFont="1" applyFill="1" applyBorder="1" applyAlignment="1" applyProtection="1">
      <alignment horizontal="center" vertical="center" wrapText="1"/>
      <protection locked="0"/>
    </xf>
    <xf numFmtId="0" fontId="23" fillId="5" borderId="4" xfId="0" applyFont="1" applyFill="1" applyBorder="1" applyAlignment="1" applyProtection="1">
      <alignment horizontal="center" vertical="center"/>
      <protection locked="0"/>
    </xf>
    <xf numFmtId="0" fontId="0" fillId="0" borderId="4" xfId="0" applyBorder="1" applyAlignment="1" applyProtection="1">
      <alignment horizontal="center" vertical="center" wrapText="1"/>
      <protection locked="0"/>
    </xf>
    <xf numFmtId="0" fontId="2" fillId="4" borderId="1" xfId="0" applyFont="1" applyFill="1" applyBorder="1" applyAlignment="1">
      <alignment horizontal="left" vertical="center"/>
    </xf>
    <xf numFmtId="0" fontId="2" fillId="4" borderId="3" xfId="0" applyFont="1" applyFill="1" applyBorder="1" applyAlignment="1">
      <alignment horizontal="left" vertical="center"/>
    </xf>
    <xf numFmtId="0" fontId="16" fillId="0" borderId="4" xfId="0" applyFont="1" applyFill="1" applyBorder="1" applyAlignment="1">
      <alignment horizontal="center" vertical="center" wrapText="1"/>
    </xf>
    <xf numFmtId="3" fontId="2" fillId="0" borderId="4" xfId="0" applyNumberFormat="1" applyFont="1" applyFill="1" applyBorder="1" applyAlignment="1">
      <alignment vertical="center"/>
    </xf>
    <xf numFmtId="0" fontId="0" fillId="0" borderId="4" xfId="0" applyBorder="1" applyProtection="1">
      <protection locked="0"/>
    </xf>
    <xf numFmtId="0" fontId="49" fillId="11" borderId="0" xfId="68" applyFont="1" applyFill="1" applyBorder="1" applyAlignment="1" applyProtection="1">
      <alignment horizontal="left" vertical="top" wrapText="1"/>
    </xf>
    <xf numFmtId="0" fontId="48" fillId="11" borderId="0" xfId="68" applyFont="1" applyFill="1" applyBorder="1" applyAlignment="1" applyProtection="1">
      <alignment horizontal="left" vertical="top" wrapText="1"/>
    </xf>
  </cellXfs>
  <cellStyles count="174">
    <cellStyle name="Euro" xfId="4" xr:uid="{00000000-0005-0000-0000-000000000000}"/>
    <cellStyle name="Euro 10" xfId="5" xr:uid="{00000000-0005-0000-0000-000001000000}"/>
    <cellStyle name="Euro 11" xfId="6" xr:uid="{00000000-0005-0000-0000-000002000000}"/>
    <cellStyle name="Euro 12" xfId="7" xr:uid="{00000000-0005-0000-0000-000003000000}"/>
    <cellStyle name="Euro 13" xfId="8" xr:uid="{00000000-0005-0000-0000-000004000000}"/>
    <cellStyle name="Euro 14" xfId="9" xr:uid="{00000000-0005-0000-0000-000005000000}"/>
    <cellStyle name="Euro 15" xfId="10" xr:uid="{00000000-0005-0000-0000-000006000000}"/>
    <cellStyle name="Euro 16" xfId="11" xr:uid="{00000000-0005-0000-0000-000007000000}"/>
    <cellStyle name="Euro 17" xfId="12" xr:uid="{00000000-0005-0000-0000-000008000000}"/>
    <cellStyle name="Euro 18" xfId="13" xr:uid="{00000000-0005-0000-0000-000009000000}"/>
    <cellStyle name="Euro 19" xfId="14" xr:uid="{00000000-0005-0000-0000-00000A000000}"/>
    <cellStyle name="Euro 2" xfId="15" xr:uid="{00000000-0005-0000-0000-00000B000000}"/>
    <cellStyle name="Euro 3" xfId="16" xr:uid="{00000000-0005-0000-0000-00000C000000}"/>
    <cellStyle name="Euro 4" xfId="17" xr:uid="{00000000-0005-0000-0000-00000D000000}"/>
    <cellStyle name="Euro 5" xfId="18" xr:uid="{00000000-0005-0000-0000-00000E000000}"/>
    <cellStyle name="Euro 6" xfId="19" xr:uid="{00000000-0005-0000-0000-00000F000000}"/>
    <cellStyle name="Euro 7" xfId="20" xr:uid="{00000000-0005-0000-0000-000010000000}"/>
    <cellStyle name="Euro 8" xfId="21" xr:uid="{00000000-0005-0000-0000-000011000000}"/>
    <cellStyle name="Euro 9" xfId="22" xr:uid="{00000000-0005-0000-0000-000012000000}"/>
    <cellStyle name="Euro_  20110504 Justificación aumentos - disminuciones PRE Exploratorio" xfId="23" xr:uid="{00000000-0005-0000-0000-000013000000}"/>
    <cellStyle name="Hipervínculo" xfId="125" builtinId="8"/>
    <cellStyle name="Hyperlink" xfId="148" xr:uid="{3C5B94E6-F997-47E4-9540-C7C50126042F}"/>
    <cellStyle name="Millares [0]" xfId="99" builtinId="6"/>
    <cellStyle name="Millares [0] 2" xfId="145" xr:uid="{8A9E6D3A-7748-42A9-B96D-638FFCBE8F75}"/>
    <cellStyle name="Millares [0] 2 2" xfId="171" xr:uid="{31B8EFC9-853E-47E8-B6AF-F36CC792B0BC}"/>
    <cellStyle name="Millares [0] 3" xfId="150" xr:uid="{4C48E24C-3394-41C8-A39F-972257047042}"/>
    <cellStyle name="Millares 10" xfId="24" xr:uid="{00000000-0005-0000-0000-000015000000}"/>
    <cellStyle name="Millares 10 2" xfId="25" xr:uid="{00000000-0005-0000-0000-000016000000}"/>
    <cellStyle name="Millares 10 3" xfId="102" xr:uid="{A950BF91-8C66-4552-9DB6-EA4A0AC8E23F}"/>
    <cellStyle name="Millares 10 4" xfId="126" xr:uid="{4BC7CB3E-BE34-4AA5-8071-ACABAEB03C4E}"/>
    <cellStyle name="Millares 10 4 2" xfId="152" xr:uid="{6441CBFF-1BC7-401C-B67D-98BC69CD8B52}"/>
    <cellStyle name="Millares 11" xfId="26" xr:uid="{00000000-0005-0000-0000-000017000000}"/>
    <cellStyle name="Millares 11 2" xfId="27" xr:uid="{00000000-0005-0000-0000-000018000000}"/>
    <cellStyle name="Millares 11 3" xfId="103" xr:uid="{D40D6764-03C5-4FAC-ADFB-7B5E63079C96}"/>
    <cellStyle name="Millares 11 4" xfId="127" xr:uid="{4B63F767-40A6-4726-8FF7-88686ABB0EE2}"/>
    <cellStyle name="Millares 11 4 2" xfId="153" xr:uid="{78F04776-63E9-4FE7-AF2C-90948E98E96E}"/>
    <cellStyle name="Millares 12" xfId="28" xr:uid="{00000000-0005-0000-0000-000019000000}"/>
    <cellStyle name="Millares 12 2" xfId="29" xr:uid="{00000000-0005-0000-0000-00001A000000}"/>
    <cellStyle name="Millares 12 3" xfId="104" xr:uid="{813C6B42-DEDB-433D-B2EE-BB84C5A0D7ED}"/>
    <cellStyle name="Millares 12 4" xfId="128" xr:uid="{28D46411-FB0C-4324-AA88-4BD30871A82C}"/>
    <cellStyle name="Millares 12 4 2" xfId="154" xr:uid="{85070AFB-50EA-485D-9558-75E2EEE7D945}"/>
    <cellStyle name="Millares 13" xfId="30" xr:uid="{00000000-0005-0000-0000-00001B000000}"/>
    <cellStyle name="Millares 13 2" xfId="31" xr:uid="{00000000-0005-0000-0000-00001C000000}"/>
    <cellStyle name="Millares 13 3" xfId="105" xr:uid="{6A4C4DE6-B8DD-49E4-88AB-79787EE65893}"/>
    <cellStyle name="Millares 13 4" xfId="129" xr:uid="{CCA2F372-B0D2-43C1-8083-68EBCB5A6F3F}"/>
    <cellStyle name="Millares 13 4 2" xfId="155" xr:uid="{B4418456-E23E-4B17-8DF7-9EAD5B5D06A1}"/>
    <cellStyle name="Millares 14" xfId="32" xr:uid="{00000000-0005-0000-0000-00001D000000}"/>
    <cellStyle name="Millares 14 2" xfId="33" xr:uid="{00000000-0005-0000-0000-00001E000000}"/>
    <cellStyle name="Millares 14 3" xfId="106" xr:uid="{6005689B-A6A0-4445-8317-BCD3F79357DB}"/>
    <cellStyle name="Millares 14 4" xfId="130" xr:uid="{D7EA9E0C-1A77-4951-845E-4DA488F2216D}"/>
    <cellStyle name="Millares 14 4 2" xfId="156" xr:uid="{E78EBFFC-B65F-49B9-A2B0-89D2FCB9F93F}"/>
    <cellStyle name="Millares 15" xfId="34" xr:uid="{00000000-0005-0000-0000-00001F000000}"/>
    <cellStyle name="Millares 15 2" xfId="35" xr:uid="{00000000-0005-0000-0000-000020000000}"/>
    <cellStyle name="Millares 15 3" xfId="107" xr:uid="{72254B4E-A1CF-4025-BC91-F0E8CE1FC189}"/>
    <cellStyle name="Millares 15 4" xfId="131" xr:uid="{512FA193-7E1F-46EF-A04D-C0EB16402AF0}"/>
    <cellStyle name="Millares 15 4 2" xfId="157" xr:uid="{D9797A66-3611-45B8-B8AE-1F4C6FBA3EC1}"/>
    <cellStyle name="Millares 16" xfId="36" xr:uid="{00000000-0005-0000-0000-000021000000}"/>
    <cellStyle name="Millares 16 2" xfId="37" xr:uid="{00000000-0005-0000-0000-000022000000}"/>
    <cellStyle name="Millares 16 3" xfId="108" xr:uid="{C57298F5-6B83-4A2E-BE92-1F017DCF3EE7}"/>
    <cellStyle name="Millares 16 4" xfId="132" xr:uid="{7BFA2180-9117-41A8-88E3-109A3C21A197}"/>
    <cellStyle name="Millares 16 4 2" xfId="158" xr:uid="{E7BBFAE0-0156-4361-A844-D46491E0A770}"/>
    <cellStyle name="Millares 17" xfId="38" xr:uid="{00000000-0005-0000-0000-000023000000}"/>
    <cellStyle name="Millares 17 2" xfId="39" xr:uid="{00000000-0005-0000-0000-000024000000}"/>
    <cellStyle name="Millares 17 3" xfId="109" xr:uid="{A8B48553-12BC-450C-9648-DBC4CF4A5496}"/>
    <cellStyle name="Millares 17 4" xfId="133" xr:uid="{218DB4CC-E9E9-4B4F-B0C2-BABA75D9A31C}"/>
    <cellStyle name="Millares 17 4 2" xfId="159" xr:uid="{E1A5CAB7-2614-41FE-AB31-FD02473040B6}"/>
    <cellStyle name="Millares 18" xfId="40" xr:uid="{00000000-0005-0000-0000-000025000000}"/>
    <cellStyle name="Millares 18 2" xfId="41" xr:uid="{00000000-0005-0000-0000-000026000000}"/>
    <cellStyle name="Millares 18 3" xfId="110" xr:uid="{FC0512A9-8209-4B26-974F-6A3BCE5F34E3}"/>
    <cellStyle name="Millares 18 4" xfId="134" xr:uid="{D911EC33-C448-4269-BDFA-637E2372273E}"/>
    <cellStyle name="Millares 18 4 2" xfId="160" xr:uid="{F11BFF2E-7C1F-4972-A7FF-66E61C55EFCC}"/>
    <cellStyle name="Millares 19" xfId="42" xr:uid="{00000000-0005-0000-0000-000027000000}"/>
    <cellStyle name="Millares 19 2" xfId="43" xr:uid="{00000000-0005-0000-0000-000028000000}"/>
    <cellStyle name="Millares 19 3" xfId="111" xr:uid="{D528E6A8-CC11-4E68-8D61-B690BB2C15D3}"/>
    <cellStyle name="Millares 19 4" xfId="135" xr:uid="{F97D593E-E407-4AB9-B8FD-69FA8CB25918}"/>
    <cellStyle name="Millares 19 4 2" xfId="161" xr:uid="{8CEA9209-382D-457A-8EBD-B22E7771C68D}"/>
    <cellStyle name="Millares 2" xfId="44" xr:uid="{00000000-0005-0000-0000-000029000000}"/>
    <cellStyle name="Millares 2 2" xfId="45" xr:uid="{00000000-0005-0000-0000-00002A000000}"/>
    <cellStyle name="Millares 2 2 2" xfId="46" xr:uid="{00000000-0005-0000-0000-00002B000000}"/>
    <cellStyle name="Millares 2 2 3" xfId="113" xr:uid="{2726D2B4-49D7-4248-9C3A-139808FA726F}"/>
    <cellStyle name="Millares 2 2 4" xfId="137" xr:uid="{6BE13EC3-AA6C-4637-86D5-002DFAF4AB78}"/>
    <cellStyle name="Millares 2 2 4 2" xfId="163" xr:uid="{444D49BE-1586-4314-B460-20FCA961A4A4}"/>
    <cellStyle name="Millares 2 3" xfId="47" xr:uid="{00000000-0005-0000-0000-00002C000000}"/>
    <cellStyle name="Millares 2 3 2" xfId="114" xr:uid="{4DB4FB2A-6E46-4C3E-8B5F-ADA19A487197}"/>
    <cellStyle name="Millares 2 4" xfId="48" xr:uid="{00000000-0005-0000-0000-00002D000000}"/>
    <cellStyle name="Millares 2 5" xfId="112" xr:uid="{3020028D-1C02-47F2-B21D-5660192502F1}"/>
    <cellStyle name="Millares 2 6" xfId="136" xr:uid="{16C849C7-2866-4BD6-BA10-49F1CD5E7659}"/>
    <cellStyle name="Millares 2 6 2" xfId="162" xr:uid="{2B59F5C3-BDC4-47EA-BEF5-C14CD8FBC014}"/>
    <cellStyle name="Millares 20" xfId="49" xr:uid="{00000000-0005-0000-0000-00002E000000}"/>
    <cellStyle name="Millares 20 2" xfId="115" xr:uid="{B0A7887E-FBD0-45A0-838A-C8F3419469B5}"/>
    <cellStyle name="Millares 21" xfId="50" xr:uid="{00000000-0005-0000-0000-00002F000000}"/>
    <cellStyle name="Millares 21 2" xfId="51" xr:uid="{00000000-0005-0000-0000-000030000000}"/>
    <cellStyle name="Millares 22" xfId="52" xr:uid="{00000000-0005-0000-0000-000031000000}"/>
    <cellStyle name="Millares 22 2" xfId="116" xr:uid="{667A2838-F179-4C12-8AC0-5371F2288825}"/>
    <cellStyle name="Millares 23" xfId="53" xr:uid="{00000000-0005-0000-0000-000032000000}"/>
    <cellStyle name="Millares 23 2" xfId="117" xr:uid="{46E7FC69-AD50-47EA-A251-51B1E5D7EB17}"/>
    <cellStyle name="Millares 3" xfId="54" xr:uid="{00000000-0005-0000-0000-000033000000}"/>
    <cellStyle name="Millares 3 2" xfId="55" xr:uid="{00000000-0005-0000-0000-000034000000}"/>
    <cellStyle name="Millares 3 3" xfId="118" xr:uid="{43C0B071-2C0A-4AB1-90E3-D973901CD794}"/>
    <cellStyle name="Millares 3 4" xfId="138" xr:uid="{C094FEEB-C388-4678-8700-7DD5042FC8DB}"/>
    <cellStyle name="Millares 3 4 2" xfId="164" xr:uid="{25F77E17-B0D9-4985-B4E9-80482C9601CD}"/>
    <cellStyle name="Millares 4" xfId="56" xr:uid="{00000000-0005-0000-0000-000035000000}"/>
    <cellStyle name="Millares 4 2" xfId="57" xr:uid="{00000000-0005-0000-0000-000036000000}"/>
    <cellStyle name="Millares 4 3" xfId="119" xr:uid="{89F6ED5D-EC06-46AA-BD60-5A88AB4A7D14}"/>
    <cellStyle name="Millares 4 4" xfId="139" xr:uid="{380ABA5B-1AD8-4C8B-81AF-84708BED35D5}"/>
    <cellStyle name="Millares 4 4 2" xfId="165" xr:uid="{B09C63D3-1334-4FFD-878D-FD36AF0D005E}"/>
    <cellStyle name="Millares 5" xfId="58" xr:uid="{00000000-0005-0000-0000-000037000000}"/>
    <cellStyle name="Millares 5 2" xfId="59" xr:uid="{00000000-0005-0000-0000-000038000000}"/>
    <cellStyle name="Millares 5 3" xfId="120" xr:uid="{D6A8AB44-1712-4774-AEE1-B03440225CCC}"/>
    <cellStyle name="Millares 5 4" xfId="140" xr:uid="{6086AAE9-7B47-4047-AD75-EEA3BE4B6189}"/>
    <cellStyle name="Millares 5 4 2" xfId="166" xr:uid="{3F769087-B31B-421B-B7EA-793AEBF263EE}"/>
    <cellStyle name="Millares 6" xfId="60" xr:uid="{00000000-0005-0000-0000-000039000000}"/>
    <cellStyle name="Millares 6 2" xfId="61" xr:uid="{00000000-0005-0000-0000-00003A000000}"/>
    <cellStyle name="Millares 6 3" xfId="121" xr:uid="{6019E0DF-66D4-49A9-B2B0-81F0E5AA61DB}"/>
    <cellStyle name="Millares 6 4" xfId="141" xr:uid="{11D84241-184A-4B9F-88B7-12EE7983A85D}"/>
    <cellStyle name="Millares 6 4 2" xfId="167" xr:uid="{DCC5540A-74D0-4414-A6B1-CACF7F391A7B}"/>
    <cellStyle name="Millares 7" xfId="62" xr:uid="{00000000-0005-0000-0000-00003B000000}"/>
    <cellStyle name="Millares 7 2" xfId="63" xr:uid="{00000000-0005-0000-0000-00003C000000}"/>
    <cellStyle name="Millares 7 3" xfId="122" xr:uid="{65235B48-F9ED-42EF-A265-536A1CBE54EE}"/>
    <cellStyle name="Millares 7 4" xfId="142" xr:uid="{482B734B-78A5-4437-B8DB-848DD11004A1}"/>
    <cellStyle name="Millares 7 4 2" xfId="168" xr:uid="{021A7601-6690-426F-B28A-DF64566BC06D}"/>
    <cellStyle name="Millares 8" xfId="64" xr:uid="{00000000-0005-0000-0000-00003D000000}"/>
    <cellStyle name="Millares 8 2" xfId="65" xr:uid="{00000000-0005-0000-0000-00003E000000}"/>
    <cellStyle name="Millares 8 3" xfId="123" xr:uid="{AF64EDE0-B2FF-4635-BA8F-B0D750FA5C21}"/>
    <cellStyle name="Millares 8 4" xfId="143" xr:uid="{8B537050-DF4E-414D-B045-CA3A1B5C7AA6}"/>
    <cellStyle name="Millares 8 4 2" xfId="169" xr:uid="{602A20F0-95A3-4381-8BFF-18888DA4149B}"/>
    <cellStyle name="Millares 9" xfId="66" xr:uid="{00000000-0005-0000-0000-00003F000000}"/>
    <cellStyle name="Millares 9 2" xfId="67" xr:uid="{00000000-0005-0000-0000-000040000000}"/>
    <cellStyle name="Millares 9 3" xfId="124" xr:uid="{545DC45B-55E4-4551-A0A4-4171857D09B1}"/>
    <cellStyle name="Millares 9 4" xfId="144" xr:uid="{B9AE3B83-9093-4285-894C-FE5B88ABC157}"/>
    <cellStyle name="Millares 9 4 2" xfId="170" xr:uid="{285896C9-6EFE-4E32-A490-9A68AE611C91}"/>
    <cellStyle name="Moneda" xfId="1" builtinId="4"/>
    <cellStyle name="Moneda [0]" xfId="98" builtinId="7"/>
    <cellStyle name="Moneda [0] 2" xfId="147" xr:uid="{43C33E6E-7DFD-47BA-83C3-74AFF6D23A7F}"/>
    <cellStyle name="Moneda [0] 2 2" xfId="173" xr:uid="{E6EDA104-516E-47FC-BFBB-82DACAF738C6}"/>
    <cellStyle name="Moneda [0] 3" xfId="149" xr:uid="{0F7BF484-E2EB-477D-9C81-57C2FE4823B1}"/>
    <cellStyle name="Moneda 2" xfId="100" xr:uid="{00000000-0005-0000-0000-000043000000}"/>
    <cellStyle name="Moneda 2 2" xfId="146" xr:uid="{04DA7B34-D09E-4AEE-AC1D-A97AE56743E6}"/>
    <cellStyle name="Moneda 2 2 2" xfId="172" xr:uid="{F1AA5382-9984-4F67-985C-E01DABFAD4D7}"/>
    <cellStyle name="Moneda 2 3" xfId="151" xr:uid="{2E7C5C37-E4A6-4404-A096-4B796D04B23B}"/>
    <cellStyle name="Moneda 3" xfId="101" xr:uid="{A9DBB336-FE92-43EA-B14D-A0A00BC91410}"/>
    <cellStyle name="Normal" xfId="0" builtinId="0"/>
    <cellStyle name="Normal 10" xfId="68" xr:uid="{00000000-0005-0000-0000-000045000000}"/>
    <cellStyle name="Normal 2" xfId="3" xr:uid="{00000000-0005-0000-0000-000046000000}"/>
    <cellStyle name="Normal 2 2" xfId="69" xr:uid="{00000000-0005-0000-0000-000047000000}"/>
    <cellStyle name="Normal 2 3" xfId="70" xr:uid="{00000000-0005-0000-0000-000048000000}"/>
    <cellStyle name="Normal 3" xfId="71" xr:uid="{00000000-0005-0000-0000-000049000000}"/>
    <cellStyle name="Normal 4" xfId="72" xr:uid="{00000000-0005-0000-0000-00004A000000}"/>
    <cellStyle name="Normal 4 2" xfId="73" xr:uid="{00000000-0005-0000-0000-00004B000000}"/>
    <cellStyle name="Normal 5" xfId="74" xr:uid="{00000000-0005-0000-0000-00004C000000}"/>
    <cellStyle name="Normal 5 2" xfId="75" xr:uid="{00000000-0005-0000-0000-00004D000000}"/>
    <cellStyle name="Normal 6" xfId="76" xr:uid="{00000000-0005-0000-0000-00004E000000}"/>
    <cellStyle name="Porcentaje" xfId="2" builtinId="5"/>
    <cellStyle name="Porcentual 10" xfId="77" xr:uid="{00000000-0005-0000-0000-000050000000}"/>
    <cellStyle name="Porcentual 11" xfId="78" xr:uid="{00000000-0005-0000-0000-000051000000}"/>
    <cellStyle name="Porcentual 12" xfId="79" xr:uid="{00000000-0005-0000-0000-000052000000}"/>
    <cellStyle name="Porcentual 13" xfId="80" xr:uid="{00000000-0005-0000-0000-000053000000}"/>
    <cellStyle name="Porcentual 14" xfId="81" xr:uid="{00000000-0005-0000-0000-000054000000}"/>
    <cellStyle name="Porcentual 15" xfId="82" xr:uid="{00000000-0005-0000-0000-000055000000}"/>
    <cellStyle name="Porcentual 16" xfId="83" xr:uid="{00000000-0005-0000-0000-000056000000}"/>
    <cellStyle name="Porcentual 17" xfId="84" xr:uid="{00000000-0005-0000-0000-000057000000}"/>
    <cellStyle name="Porcentual 18" xfId="85" xr:uid="{00000000-0005-0000-0000-000058000000}"/>
    <cellStyle name="Porcentual 19" xfId="86" xr:uid="{00000000-0005-0000-0000-000059000000}"/>
    <cellStyle name="Porcentual 2" xfId="87" xr:uid="{00000000-0005-0000-0000-00005A000000}"/>
    <cellStyle name="Porcentual 20" xfId="88" xr:uid="{00000000-0005-0000-0000-00005B000000}"/>
    <cellStyle name="Porcentual 20 2" xfId="89" xr:uid="{00000000-0005-0000-0000-00005C000000}"/>
    <cellStyle name="Porcentual 3" xfId="90" xr:uid="{00000000-0005-0000-0000-00005D000000}"/>
    <cellStyle name="Porcentual 3 2" xfId="91" xr:uid="{00000000-0005-0000-0000-00005E000000}"/>
    <cellStyle name="Porcentual 4" xfId="92" xr:uid="{00000000-0005-0000-0000-00005F000000}"/>
    <cellStyle name="Porcentual 5" xfId="93" xr:uid="{00000000-0005-0000-0000-000060000000}"/>
    <cellStyle name="Porcentual 6" xfId="94" xr:uid="{00000000-0005-0000-0000-000061000000}"/>
    <cellStyle name="Porcentual 7" xfId="95" xr:uid="{00000000-0005-0000-0000-000062000000}"/>
    <cellStyle name="Porcentual 8" xfId="96" xr:uid="{00000000-0005-0000-0000-000063000000}"/>
    <cellStyle name="Porcentual 9" xfId="97" xr:uid="{00000000-0005-0000-0000-000064000000}"/>
  </cellStyles>
  <dxfs count="22">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CCFFFF"/>
      <color rgb="FF007DB5"/>
      <color rgb="FF66FFFF"/>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sharedStrings" Target="sharedStrings.xml"/><Relationship Id="rId30"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5/OTROS/Ctas%20Pptarias%2020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martinez/AppData/Local/Microsoft/Windows/Temporary%20Internet%20Files/Content.Outlook/D9DJKQL9/Proyecto%202015/OTROS/Ctas%20Pptarias%2020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6/Ejecuci&#243;n%202016-Respaldos%20SIGFE/Ejecuci&#243;n%20Programas%20STA%202016.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omas/2013/Ejecuci&#243;n/Otros/Ctas%20Pptarias%202013/Ctas%20Pptarias%20201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6/Ejecuciones%202016/Matriz%20Ejecuci&#243;n%20Vs6.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5/OTROS/Matriz%20Presupuesto%20Inicial.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6/Ejecuci&#243;n%202016/Ejecuci&#243;n%20Programas%20STA%202016.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C:\Users\cfarias\Downloads\Planilla%20Cometidos%202025_CFe.xlsx" TargetMode="External"/><Relationship Id="rId1" Type="http://schemas.openxmlformats.org/officeDocument/2006/relationships/externalLinkPath" Target="file:///C:\Users\cfarias\Downloads\Planilla%20Cometidos%202025_CFe.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C:\Users\cfarias\Downloads\SB_ListadoDisponibilidadCompromiso%20(27).xls" TargetMode="External"/><Relationship Id="rId1" Type="http://schemas.openxmlformats.org/officeDocument/2006/relationships/externalLinkPath" Target="file:///C:\Users\cfarias\Downloads\SB_ListadoDisponibilidadCompromiso%20(2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CTAS 2013"/>
      <sheetName val="Consolidado 2013"/>
      <sheetName val="TD ctas 2015"/>
      <sheetName val="Ctas Pptarias 2013"/>
      <sheetName val="Hoja1"/>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CTAS 2013"/>
      <sheetName val="Consolidado 2013"/>
      <sheetName val="TD ctas 2015"/>
      <sheetName val="Ctas Pptarias 2013"/>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S G"/>
      <sheetName val="SSS I"/>
      <sheetName val="CHISOL G"/>
      <sheetName val="CHISOL I"/>
      <sheetName val="CHCC G"/>
      <sheetName val="CHCC I"/>
      <sheetName val="FOSIS G"/>
      <sheetName val="FOSIS I"/>
      <sheetName val="INJUV G"/>
      <sheetName val="INJUV I"/>
      <sheetName val="CONADI G"/>
      <sheetName val="CONADI I"/>
      <sheetName val="SENADIS G"/>
      <sheetName val="SENADIS I"/>
      <sheetName val="SENAMA G"/>
      <sheetName val="SENAMA I"/>
      <sheetName val="SES G"/>
      <sheetName val="SES 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CTAS 2013"/>
      <sheetName val="Consolidado 2013"/>
      <sheetName val="TD ctas 2015"/>
      <sheetName val="Ctas Pptarias 2013"/>
      <sheetName val="Consolidado 2 y definitivo"/>
      <sheetName val="Mencabezado"/>
      <sheetName val="Resumen SSS"/>
      <sheetName val="Subtítulos"/>
      <sheetName val="R2015"/>
      <sheetName val="R2015 borrar"/>
      <sheetName val="R2015 Ppto I-Vig"/>
      <sheetName val="R2015 -14"/>
      <sheetName val="R2015-14-13-12"/>
      <sheetName val="Estructura SSS"/>
      <sheetName val="SSS"/>
      <sheetName val="SSS (2)"/>
      <sheetName val="CHISOL"/>
      <sheetName val="CHISOL (2)"/>
      <sheetName val="CHCC"/>
      <sheetName val="CHCC (2)"/>
      <sheetName val="FOSIS"/>
      <sheetName val="FOSIS (2)"/>
      <sheetName val="INJUV"/>
      <sheetName val="INJUV (2)"/>
      <sheetName val="CONADI"/>
      <sheetName val="CONADI (2)"/>
      <sheetName val="SENADIS"/>
      <sheetName val="SENADIS (2)"/>
      <sheetName val="SENAMA"/>
      <sheetName val="SENAMA (2)"/>
      <sheetName val="SES"/>
      <sheetName val="SES (2)"/>
      <sheetName val="CONTROL"/>
      <sheetName val="SSS G"/>
      <sheetName val="SSS I"/>
      <sheetName val="CHISOL G"/>
      <sheetName val="CHISOL I"/>
      <sheetName val="CHCC G"/>
      <sheetName val="CHCC I"/>
      <sheetName val="FOSIS G"/>
      <sheetName val="FOSIS I"/>
      <sheetName val="INJUV G"/>
      <sheetName val="INJUV I"/>
      <sheetName val="CONADI G"/>
      <sheetName val="CONADI I"/>
      <sheetName val="SENADIS G"/>
      <sheetName val="SENADIS I"/>
      <sheetName val="SENAMA G"/>
      <sheetName val="SENAMA I"/>
      <sheetName val="SES G"/>
      <sheetName val="SES 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cabezado"/>
      <sheetName val="Resumen SSS"/>
      <sheetName val="Resumen SSS (2)"/>
      <sheetName val="Subtítulos"/>
      <sheetName val="Subtítulos (2)"/>
      <sheetName val="Subtítulos (3)"/>
      <sheetName val="Resumen SSS (3)"/>
      <sheetName val="R2016"/>
      <sheetName val="R2015 borrar"/>
      <sheetName val="R2015 Ppto I-Vig"/>
      <sheetName val="Estructura SSS"/>
      <sheetName val="Estructura SENAMA"/>
      <sheetName val="SSS"/>
      <sheetName val="SSS (2)"/>
      <sheetName val="CHISOL"/>
      <sheetName val="CHISOL (2)"/>
      <sheetName val="CHCC"/>
      <sheetName val="CHCC (2)"/>
      <sheetName val="FOSIS"/>
      <sheetName val="INJUV"/>
      <sheetName val="CONADI"/>
      <sheetName val="SENADIS"/>
      <sheetName val="SENAMA"/>
      <sheetName val="S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B"/>
      <sheetName val="SES"/>
      <sheetName val="CHISOL"/>
      <sheetName val="CHCC "/>
      <sheetName val="FOSIS"/>
      <sheetName val="INJUV"/>
      <sheetName val="CONADI"/>
      <sheetName val="ORIGENES"/>
      <sheetName val="SENADIS"/>
      <sheetName val="SENAMA"/>
      <sheetName val="Glosa N°13"/>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S G"/>
      <sheetName val="SSS I"/>
      <sheetName val="CHISOL G"/>
      <sheetName val="CHISOL I"/>
      <sheetName val="CHCC G"/>
      <sheetName val="CHCC I"/>
      <sheetName val="FOSIS G"/>
      <sheetName val="FOSIS I"/>
      <sheetName val="INJUV G"/>
      <sheetName val="INJUV I"/>
      <sheetName val="CONADI G"/>
      <sheetName val="CONADI I"/>
      <sheetName val="SENADIS G"/>
      <sheetName val="SENADIS I"/>
      <sheetName val="SENAMA G"/>
      <sheetName val="SENAMA I"/>
      <sheetName val="SES G"/>
      <sheetName val="SES 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IÑEZ"/>
      <sheetName val="EXTRANJERO"/>
      <sheetName val="Cuadraturas"/>
      <sheetName val="REEMBOLSOS"/>
      <sheetName val="Listas"/>
      <sheetName val="Cuadratura"/>
      <sheetName val="fecha pago "/>
      <sheetName val="Honorarios 21"/>
    </sheetNames>
    <sheetDataSet>
      <sheetData sheetId="0">
        <row r="4">
          <cell r="A4">
            <v>26</v>
          </cell>
          <cell r="B4">
            <v>45680</v>
          </cell>
          <cell r="C4" t="str">
            <v>RESOLUCIÓN EXENTA</v>
          </cell>
          <cell r="D4" t="str">
            <v>TRAMITADA</v>
          </cell>
          <cell r="E4">
            <v>45680</v>
          </cell>
          <cell r="F4">
            <v>16474013</v>
          </cell>
          <cell r="G4">
            <v>7</v>
          </cell>
          <cell r="H4" t="str">
            <v>NATALIA LARA SAN MARTIN</v>
          </cell>
          <cell r="I4" t="str">
            <v xml:space="preserve">CONTRATA </v>
          </cell>
          <cell r="J4">
            <v>10</v>
          </cell>
          <cell r="K4" t="str">
            <v>DEPARTAMENTO  DE PROGRAMAS DE NIÑEZ Y FAMILIA</v>
          </cell>
          <cell r="L4">
            <v>45680</v>
          </cell>
          <cell r="M4">
            <v>45679</v>
          </cell>
          <cell r="N4">
            <v>45679</v>
          </cell>
          <cell r="O4">
            <v>1</v>
          </cell>
          <cell r="P4"/>
          <cell r="Q4">
            <v>1</v>
          </cell>
        </row>
        <row r="5">
          <cell r="A5">
            <v>27</v>
          </cell>
          <cell r="B5">
            <v>45680</v>
          </cell>
          <cell r="C5" t="str">
            <v>RESOLUCIÓN EXENTA</v>
          </cell>
          <cell r="D5" t="str">
            <v>TRAMITADA</v>
          </cell>
          <cell r="E5">
            <v>45680</v>
          </cell>
          <cell r="F5">
            <v>18209986</v>
          </cell>
          <cell r="G5">
            <v>4</v>
          </cell>
          <cell r="H5" t="str">
            <v>CAMILA ROJAS  MUÑOZ</v>
          </cell>
          <cell r="I5" t="str">
            <v xml:space="preserve">CONTRATA </v>
          </cell>
          <cell r="J5">
            <v>10</v>
          </cell>
          <cell r="K5" t="str">
            <v>DEPARTAMENTO  DE PROGRAMAS DE NIÑEZ Y FAMILIA</v>
          </cell>
          <cell r="L5">
            <v>45680</v>
          </cell>
          <cell r="M5">
            <v>45679</v>
          </cell>
          <cell r="N5">
            <v>45679</v>
          </cell>
          <cell r="O5">
            <v>1</v>
          </cell>
          <cell r="P5"/>
          <cell r="Q5">
            <v>1</v>
          </cell>
        </row>
        <row r="6">
          <cell r="A6">
            <v>24</v>
          </cell>
          <cell r="B6">
            <v>45680</v>
          </cell>
          <cell r="C6" t="str">
            <v>RESOLUCIÓN EXENTA</v>
          </cell>
          <cell r="D6" t="str">
            <v>TRAMITADA</v>
          </cell>
          <cell r="E6">
            <v>45680</v>
          </cell>
          <cell r="F6">
            <v>16463111</v>
          </cell>
          <cell r="G6">
            <v>7</v>
          </cell>
          <cell r="H6" t="str">
            <v>CATALINA SOTO  ESPINOZA</v>
          </cell>
          <cell r="I6" t="str">
            <v xml:space="preserve">CONTRATA </v>
          </cell>
          <cell r="J6">
            <v>7</v>
          </cell>
          <cell r="K6" t="str">
            <v>GABINETE</v>
          </cell>
          <cell r="L6">
            <v>45680</v>
          </cell>
          <cell r="M6">
            <v>45678</v>
          </cell>
          <cell r="N6">
            <v>45681</v>
          </cell>
          <cell r="O6">
            <v>4</v>
          </cell>
          <cell r="P6">
            <v>3</v>
          </cell>
          <cell r="Q6">
            <v>1</v>
          </cell>
        </row>
        <row r="7">
          <cell r="A7">
            <v>25</v>
          </cell>
          <cell r="B7">
            <v>45680</v>
          </cell>
          <cell r="C7" t="str">
            <v>RESOLUCIÓN EXENTA</v>
          </cell>
          <cell r="D7" t="str">
            <v>TRAMITADA</v>
          </cell>
          <cell r="E7">
            <v>45680</v>
          </cell>
          <cell r="F7">
            <v>23954557</v>
          </cell>
          <cell r="G7">
            <v>2</v>
          </cell>
          <cell r="H7" t="str">
            <v>JULIO PINTOS  SILVA</v>
          </cell>
          <cell r="I7" t="str">
            <v xml:space="preserve">CONTRATA </v>
          </cell>
          <cell r="J7">
            <v>9</v>
          </cell>
          <cell r="K7" t="str">
            <v>DIVISIÓN DE PROMOCIÓN Y PREVENCIÓN</v>
          </cell>
          <cell r="L7">
            <v>45680</v>
          </cell>
          <cell r="M7">
            <v>45679</v>
          </cell>
          <cell r="N7">
            <v>45680</v>
          </cell>
          <cell r="O7">
            <v>2</v>
          </cell>
          <cell r="P7">
            <v>1</v>
          </cell>
          <cell r="Q7">
            <v>1</v>
          </cell>
        </row>
        <row r="8">
          <cell r="A8">
            <v>23</v>
          </cell>
          <cell r="B8">
            <v>45680</v>
          </cell>
          <cell r="C8" t="str">
            <v>RESOLUCIÓN EXENTA</v>
          </cell>
          <cell r="D8" t="str">
            <v>TRAMITADA</v>
          </cell>
          <cell r="E8">
            <v>45679</v>
          </cell>
          <cell r="F8">
            <v>18598978</v>
          </cell>
          <cell r="G8" t="str">
            <v>K</v>
          </cell>
          <cell r="H8" t="str">
            <v>KARLA TORO  INOSTROZA</v>
          </cell>
          <cell r="I8" t="str">
            <v xml:space="preserve">CONTRATA </v>
          </cell>
          <cell r="J8">
            <v>5</v>
          </cell>
          <cell r="K8" t="str">
            <v>GABINETE</v>
          </cell>
          <cell r="L8">
            <v>45680</v>
          </cell>
          <cell r="M8">
            <v>45672</v>
          </cell>
          <cell r="N8">
            <v>45672</v>
          </cell>
          <cell r="O8">
            <v>1</v>
          </cell>
          <cell r="P8"/>
          <cell r="Q8">
            <v>1</v>
          </cell>
        </row>
        <row r="9">
          <cell r="A9">
            <v>32</v>
          </cell>
          <cell r="B9">
            <v>45680</v>
          </cell>
          <cell r="C9" t="str">
            <v>RESOLUCIÓN EXENTA</v>
          </cell>
          <cell r="D9" t="str">
            <v>TRAMITADA</v>
          </cell>
          <cell r="E9">
            <v>45680</v>
          </cell>
          <cell r="F9">
            <v>18598978</v>
          </cell>
          <cell r="G9" t="str">
            <v>k</v>
          </cell>
          <cell r="H9" t="str">
            <v>KARLA TORO INOSTROZA</v>
          </cell>
          <cell r="I9" t="str">
            <v xml:space="preserve">CONTRATA </v>
          </cell>
          <cell r="J9">
            <v>5</v>
          </cell>
          <cell r="K9" t="str">
            <v>GABINETE</v>
          </cell>
          <cell r="L9">
            <v>45680</v>
          </cell>
          <cell r="M9">
            <v>45643</v>
          </cell>
          <cell r="N9">
            <v>45643</v>
          </cell>
          <cell r="O9">
            <v>1</v>
          </cell>
          <cell r="P9"/>
          <cell r="Q9">
            <v>1</v>
          </cell>
        </row>
        <row r="10">
          <cell r="A10">
            <v>33</v>
          </cell>
          <cell r="B10">
            <v>45680</v>
          </cell>
          <cell r="C10" t="str">
            <v>RESOLUCIÓN EXENTA</v>
          </cell>
          <cell r="D10" t="str">
            <v>TRAMITADA</v>
          </cell>
          <cell r="E10">
            <v>45680</v>
          </cell>
          <cell r="F10">
            <v>12152502</v>
          </cell>
          <cell r="G10" t="str">
            <v>K</v>
          </cell>
          <cell r="H10" t="str">
            <v xml:space="preserve">OSCAR  JARA  MONARDES </v>
          </cell>
          <cell r="I10" t="str">
            <v xml:space="preserve">CONTRATA </v>
          </cell>
          <cell r="J10">
            <v>10</v>
          </cell>
          <cell r="K10" t="str">
            <v>DIVISIÓN DE ADMINISTRACIÓN Y FINANZAS</v>
          </cell>
          <cell r="L10">
            <v>45680</v>
          </cell>
          <cell r="M10">
            <v>45643</v>
          </cell>
          <cell r="N10">
            <v>45643</v>
          </cell>
          <cell r="O10">
            <v>1</v>
          </cell>
          <cell r="P10"/>
          <cell r="Q10">
            <v>1</v>
          </cell>
        </row>
        <row r="11">
          <cell r="A11">
            <v>57</v>
          </cell>
          <cell r="B11">
            <v>45740</v>
          </cell>
          <cell r="C11" t="str">
            <v>RESOLUCIÓN EXENTA</v>
          </cell>
          <cell r="D11" t="str">
            <v>TRAMITADA</v>
          </cell>
          <cell r="E11">
            <v>45737</v>
          </cell>
          <cell r="F11">
            <v>16751284</v>
          </cell>
          <cell r="G11">
            <v>4</v>
          </cell>
          <cell r="H11" t="str">
            <v>CATALINA ANDREA  CAMPOS  BECERRA</v>
          </cell>
          <cell r="I11" t="str">
            <v xml:space="preserve">CONTRATA </v>
          </cell>
          <cell r="J11">
            <v>7</v>
          </cell>
          <cell r="K11" t="str">
            <v>GABINETE-COMUNICACIONES</v>
          </cell>
          <cell r="L11"/>
          <cell r="M11">
            <v>45702</v>
          </cell>
          <cell r="N11">
            <v>45702</v>
          </cell>
          <cell r="O11">
            <v>1</v>
          </cell>
          <cell r="P11"/>
          <cell r="Q11">
            <v>1</v>
          </cell>
        </row>
        <row r="12">
          <cell r="A12">
            <v>59</v>
          </cell>
          <cell r="B12">
            <v>45740</v>
          </cell>
          <cell r="C12" t="str">
            <v>RESOLUCIÓN EXENTA</v>
          </cell>
          <cell r="D12" t="str">
            <v>TRAMITADA</v>
          </cell>
          <cell r="E12">
            <v>45737</v>
          </cell>
          <cell r="F12">
            <v>16940162</v>
          </cell>
          <cell r="G12">
            <v>8</v>
          </cell>
          <cell r="H12" t="str">
            <v>VICTORIA CORNEJO MONTECINOS</v>
          </cell>
          <cell r="I12" t="str">
            <v xml:space="preserve">CONTRATA </v>
          </cell>
          <cell r="J12">
            <v>10</v>
          </cell>
          <cell r="K12" t="str">
            <v>DIVISIÓN DE PROMOCIÓN Y PREVENCIÓN</v>
          </cell>
          <cell r="L12">
            <v>45741</v>
          </cell>
          <cell r="M12">
            <v>45727</v>
          </cell>
          <cell r="N12">
            <v>45727</v>
          </cell>
          <cell r="O12">
            <v>1</v>
          </cell>
          <cell r="P12"/>
          <cell r="Q12">
            <v>1</v>
          </cell>
        </row>
        <row r="13">
          <cell r="A13">
            <v>60</v>
          </cell>
          <cell r="B13">
            <v>45740</v>
          </cell>
          <cell r="C13" t="str">
            <v>RESOLUCIÓN EXENTA</v>
          </cell>
          <cell r="D13" t="str">
            <v>TRAMITADA</v>
          </cell>
          <cell r="E13">
            <v>45737</v>
          </cell>
          <cell r="F13">
            <v>10403926</v>
          </cell>
          <cell r="G13" t="str">
            <v>K</v>
          </cell>
          <cell r="H13" t="str">
            <v>LAURA CID CIFUENTES</v>
          </cell>
          <cell r="I13" t="str">
            <v xml:space="preserve">CONTRATA </v>
          </cell>
          <cell r="J13">
            <v>9</v>
          </cell>
          <cell r="K13" t="str">
            <v>DIVISIÓN DE PROMOCIÓN Y PREVENCIÓN</v>
          </cell>
          <cell r="L13">
            <v>45741</v>
          </cell>
          <cell r="M13">
            <v>45727</v>
          </cell>
          <cell r="N13">
            <v>45727</v>
          </cell>
          <cell r="O13">
            <v>1</v>
          </cell>
          <cell r="P13"/>
          <cell r="Q13">
            <v>1</v>
          </cell>
        </row>
        <row r="14">
          <cell r="A14">
            <v>61</v>
          </cell>
          <cell r="B14">
            <v>45740</v>
          </cell>
          <cell r="C14" t="str">
            <v>RESOLUCIÓN EXENTA</v>
          </cell>
          <cell r="D14" t="str">
            <v>TRAMITADA</v>
          </cell>
          <cell r="E14">
            <v>45737</v>
          </cell>
          <cell r="F14">
            <v>23954557</v>
          </cell>
          <cell r="G14">
            <v>2</v>
          </cell>
          <cell r="H14" t="str">
            <v>JULIO PINTOS SILVA</v>
          </cell>
          <cell r="I14" t="str">
            <v xml:space="preserve">CONTRATA </v>
          </cell>
          <cell r="J14">
            <v>9</v>
          </cell>
          <cell r="K14" t="str">
            <v>DIVISIÓN DE PROMOCIÓN Y PREVENCIÓN</v>
          </cell>
          <cell r="L14">
            <v>45741</v>
          </cell>
          <cell r="M14">
            <v>45727</v>
          </cell>
          <cell r="N14">
            <v>45727</v>
          </cell>
          <cell r="O14">
            <v>1</v>
          </cell>
          <cell r="P14"/>
          <cell r="Q14">
            <v>1</v>
          </cell>
        </row>
        <row r="15">
          <cell r="A15">
            <v>62</v>
          </cell>
          <cell r="B15">
            <v>45740</v>
          </cell>
          <cell r="C15" t="str">
            <v>RESOLUCIÓN EXENTA</v>
          </cell>
          <cell r="D15" t="str">
            <v>TRAMITADA</v>
          </cell>
          <cell r="E15">
            <v>45737</v>
          </cell>
          <cell r="F15">
            <v>18598978</v>
          </cell>
          <cell r="G15" t="str">
            <v>k</v>
          </cell>
          <cell r="H15" t="str">
            <v>KARLA TORO INOSTROZA</v>
          </cell>
          <cell r="I15" t="str">
            <v xml:space="preserve">CONTRATA </v>
          </cell>
          <cell r="J15">
            <v>5</v>
          </cell>
          <cell r="K15" t="str">
            <v>GABINETE</v>
          </cell>
          <cell r="L15">
            <v>45741</v>
          </cell>
          <cell r="M15">
            <v>45720</v>
          </cell>
          <cell r="N15">
            <v>45720</v>
          </cell>
          <cell r="O15">
            <v>1</v>
          </cell>
          <cell r="P15"/>
          <cell r="Q15">
            <v>1</v>
          </cell>
        </row>
        <row r="16">
          <cell r="A16">
            <v>63</v>
          </cell>
          <cell r="B16">
            <v>45740</v>
          </cell>
          <cell r="C16" t="str">
            <v>RESOLUCIÓN EXENTA</v>
          </cell>
          <cell r="D16" t="str">
            <v>TRAMITADA</v>
          </cell>
          <cell r="E16">
            <v>45737</v>
          </cell>
          <cell r="F16">
            <v>18598978</v>
          </cell>
          <cell r="G16" t="str">
            <v>k</v>
          </cell>
          <cell r="H16" t="str">
            <v>KARLA TORO INOSTROZA</v>
          </cell>
          <cell r="I16" t="str">
            <v xml:space="preserve">CONTRATA </v>
          </cell>
          <cell r="J16">
            <v>5</v>
          </cell>
          <cell r="K16" t="str">
            <v>GABINETE</v>
          </cell>
          <cell r="L16">
            <v>45741</v>
          </cell>
          <cell r="M16">
            <v>45721</v>
          </cell>
          <cell r="N16">
            <v>45721</v>
          </cell>
          <cell r="O16">
            <v>1</v>
          </cell>
          <cell r="P16"/>
          <cell r="Q16">
            <v>1</v>
          </cell>
        </row>
        <row r="17">
          <cell r="A17">
            <v>64</v>
          </cell>
          <cell r="B17">
            <v>45740</v>
          </cell>
          <cell r="C17" t="str">
            <v>RESOLUCIÓN EXENTA</v>
          </cell>
          <cell r="D17" t="str">
            <v>TRAMITADA</v>
          </cell>
          <cell r="E17">
            <v>45737</v>
          </cell>
          <cell r="F17">
            <v>23954557</v>
          </cell>
          <cell r="G17">
            <v>2</v>
          </cell>
          <cell r="H17" t="str">
            <v>JULIO PINTOS SILVA</v>
          </cell>
          <cell r="I17" t="str">
            <v xml:space="preserve">CONTRATA </v>
          </cell>
          <cell r="J17">
            <v>9</v>
          </cell>
          <cell r="K17" t="str">
            <v>DIVISIÓN DE PROMOCIÓN Y PREVENCIÓN</v>
          </cell>
          <cell r="L17">
            <v>45741</v>
          </cell>
          <cell r="M17">
            <v>45734</v>
          </cell>
          <cell r="N17">
            <v>45734</v>
          </cell>
          <cell r="O17">
            <v>1</v>
          </cell>
          <cell r="P17"/>
          <cell r="Q17">
            <v>1</v>
          </cell>
        </row>
        <row r="18">
          <cell r="A18">
            <v>65</v>
          </cell>
          <cell r="B18">
            <v>45740</v>
          </cell>
          <cell r="C18" t="str">
            <v>RESOLUCIÓN EXENTA</v>
          </cell>
          <cell r="D18" t="str">
            <v>TRAMITADA</v>
          </cell>
          <cell r="E18">
            <v>45737</v>
          </cell>
          <cell r="F18">
            <v>10556185</v>
          </cell>
          <cell r="G18">
            <v>7</v>
          </cell>
          <cell r="H18" t="str">
            <v>VICTOR MAUREIRA IBAÑEZ</v>
          </cell>
          <cell r="I18" t="str">
            <v xml:space="preserve">CONTRATA </v>
          </cell>
          <cell r="J18">
            <v>10</v>
          </cell>
          <cell r="K18" t="str">
            <v>DIVISIÓN DE ADMINISTRACIÓN Y FINANZAS</v>
          </cell>
          <cell r="L18">
            <v>45741</v>
          </cell>
          <cell r="M18">
            <v>45727</v>
          </cell>
          <cell r="N18">
            <v>45727</v>
          </cell>
          <cell r="O18">
            <v>1</v>
          </cell>
          <cell r="P18"/>
          <cell r="Q18">
            <v>1</v>
          </cell>
        </row>
        <row r="19">
          <cell r="A19">
            <v>66</v>
          </cell>
          <cell r="B19">
            <v>45740</v>
          </cell>
          <cell r="C19" t="str">
            <v>RESOLUCIÓN EXENTA</v>
          </cell>
          <cell r="D19" t="str">
            <v>TRAMITADA</v>
          </cell>
          <cell r="E19">
            <v>45737</v>
          </cell>
          <cell r="F19">
            <v>10556185</v>
          </cell>
          <cell r="G19">
            <v>7</v>
          </cell>
          <cell r="H19" t="str">
            <v>VICTOR MAUREIRA IBAÑEZ</v>
          </cell>
          <cell r="I19" t="str">
            <v xml:space="preserve">CONTRATA </v>
          </cell>
          <cell r="J19">
            <v>10</v>
          </cell>
          <cell r="K19" t="str">
            <v>DIVISIÓN DE ADMINISTRACIÓN Y FINANZAS</v>
          </cell>
          <cell r="L19">
            <v>45741</v>
          </cell>
          <cell r="M19">
            <v>45728</v>
          </cell>
          <cell r="N19">
            <v>45728</v>
          </cell>
          <cell r="O19">
            <v>1</v>
          </cell>
          <cell r="P19"/>
          <cell r="Q19">
            <v>1</v>
          </cell>
        </row>
        <row r="20">
          <cell r="A20">
            <v>56</v>
          </cell>
          <cell r="B20">
            <v>45740</v>
          </cell>
          <cell r="C20" t="str">
            <v>RESOLUCIÓN EXENTA</v>
          </cell>
          <cell r="D20" t="str">
            <v>TRAMITADA</v>
          </cell>
          <cell r="E20">
            <v>45740</v>
          </cell>
          <cell r="F20">
            <v>18598978</v>
          </cell>
          <cell r="G20" t="str">
            <v>k</v>
          </cell>
          <cell r="H20" t="str">
            <v>KARLA TORO INOSTROZA</v>
          </cell>
          <cell r="I20" t="str">
            <v xml:space="preserve">CONTRATA </v>
          </cell>
          <cell r="J20">
            <v>5</v>
          </cell>
          <cell r="K20" t="str">
            <v>GABINETE</v>
          </cell>
          <cell r="L20">
            <v>45741</v>
          </cell>
          <cell r="M20">
            <v>45686</v>
          </cell>
          <cell r="N20">
            <v>45686</v>
          </cell>
          <cell r="O20">
            <v>1</v>
          </cell>
          <cell r="P20"/>
          <cell r="Q20">
            <v>1</v>
          </cell>
        </row>
        <row r="21">
          <cell r="A21">
            <v>83</v>
          </cell>
          <cell r="B21">
            <v>45740</v>
          </cell>
          <cell r="C21" t="str">
            <v>RESOLUCIÓN EXENTA</v>
          </cell>
          <cell r="D21" t="str">
            <v>TRAMITADA</v>
          </cell>
          <cell r="E21">
            <v>45740</v>
          </cell>
          <cell r="F21">
            <v>18598978</v>
          </cell>
          <cell r="G21" t="str">
            <v>k</v>
          </cell>
          <cell r="H21" t="str">
            <v>KARLA TORO INOSTROZA</v>
          </cell>
          <cell r="I21" t="str">
            <v xml:space="preserve">CONTRATA </v>
          </cell>
          <cell r="J21">
            <v>5</v>
          </cell>
          <cell r="K21" t="str">
            <v>GABINETE</v>
          </cell>
          <cell r="L21">
            <v>45741</v>
          </cell>
          <cell r="M21">
            <v>45728</v>
          </cell>
          <cell r="N21">
            <v>45728</v>
          </cell>
          <cell r="O21">
            <v>1</v>
          </cell>
          <cell r="P21"/>
          <cell r="Q21">
            <v>1</v>
          </cell>
        </row>
        <row r="22">
          <cell r="A22">
            <v>84</v>
          </cell>
          <cell r="B22">
            <v>45740</v>
          </cell>
          <cell r="C22" t="str">
            <v>RESOLUCIÓN EXENTA</v>
          </cell>
          <cell r="D22" t="str">
            <v>TRAMITADA</v>
          </cell>
          <cell r="E22">
            <v>45740</v>
          </cell>
          <cell r="F22">
            <v>16751284</v>
          </cell>
          <cell r="G22">
            <v>4</v>
          </cell>
          <cell r="H22" t="str">
            <v>CATALINA ANDREA  CAMPOS  BECERRA</v>
          </cell>
          <cell r="I22" t="str">
            <v xml:space="preserve">CONTRATA </v>
          </cell>
          <cell r="J22">
            <v>7</v>
          </cell>
          <cell r="K22" t="str">
            <v>GABINETE-COMUNICACIONES</v>
          </cell>
          <cell r="L22"/>
          <cell r="M22">
            <v>45733</v>
          </cell>
          <cell r="N22">
            <v>45733</v>
          </cell>
          <cell r="O22">
            <v>1</v>
          </cell>
          <cell r="P22"/>
          <cell r="Q22">
            <v>1</v>
          </cell>
        </row>
        <row r="23">
          <cell r="A23">
            <v>85</v>
          </cell>
          <cell r="B23">
            <v>45740</v>
          </cell>
          <cell r="C23" t="str">
            <v>RESOLUCIÓN EXENTA</v>
          </cell>
          <cell r="D23" t="str">
            <v>TRAMITADA</v>
          </cell>
          <cell r="E23">
            <v>45740</v>
          </cell>
          <cell r="F23">
            <v>10403926</v>
          </cell>
          <cell r="G23" t="str">
            <v>K</v>
          </cell>
          <cell r="H23" t="str">
            <v>LAURA CID CIFUENTES</v>
          </cell>
          <cell r="I23" t="str">
            <v xml:space="preserve">CONTRATA </v>
          </cell>
          <cell r="J23">
            <v>9</v>
          </cell>
          <cell r="K23" t="str">
            <v>DIVISIÓN DE PROMOCIÓN Y PREVENCIÓN</v>
          </cell>
          <cell r="L23">
            <v>45741</v>
          </cell>
          <cell r="M23">
            <v>45734</v>
          </cell>
          <cell r="N23">
            <v>45734</v>
          </cell>
          <cell r="O23">
            <v>1</v>
          </cell>
          <cell r="P23"/>
          <cell r="Q23">
            <v>1</v>
          </cell>
        </row>
        <row r="24">
          <cell r="A24">
            <v>86</v>
          </cell>
          <cell r="B24">
            <v>45740</v>
          </cell>
          <cell r="C24" t="str">
            <v>RESOLUCIÓN EXENTA</v>
          </cell>
          <cell r="D24" t="str">
            <v>TRAMITADA</v>
          </cell>
          <cell r="E24">
            <v>45740</v>
          </cell>
          <cell r="F24">
            <v>10556185</v>
          </cell>
          <cell r="G24">
            <v>7</v>
          </cell>
          <cell r="H24" t="str">
            <v>VICTOR MAUREIRA IBAÑEZ</v>
          </cell>
          <cell r="I24" t="str">
            <v xml:space="preserve">CONTRATA </v>
          </cell>
          <cell r="J24">
            <v>10</v>
          </cell>
          <cell r="K24" t="str">
            <v>DIVISIÓN DE ADMINISTRACIÓN Y FINANZAS</v>
          </cell>
          <cell r="L24">
            <v>45741</v>
          </cell>
          <cell r="M24">
            <v>45733</v>
          </cell>
          <cell r="N24">
            <v>45733</v>
          </cell>
          <cell r="O24">
            <v>1</v>
          </cell>
          <cell r="P24"/>
          <cell r="Q24">
            <v>1</v>
          </cell>
        </row>
        <row r="25">
          <cell r="A25">
            <v>89</v>
          </cell>
          <cell r="B25">
            <v>45742</v>
          </cell>
          <cell r="C25" t="str">
            <v>RESOLUCIÓN EXENTA</v>
          </cell>
          <cell r="D25" t="str">
            <v>TRAMITADA</v>
          </cell>
          <cell r="E25">
            <v>45742</v>
          </cell>
          <cell r="F25">
            <v>7315952</v>
          </cell>
          <cell r="G25">
            <v>0</v>
          </cell>
          <cell r="H25" t="str">
            <v>VERONICA SILVA VILLALOBOS</v>
          </cell>
          <cell r="I25" t="str">
            <v>PLANTA</v>
          </cell>
          <cell r="J25" t="str">
            <v>C</v>
          </cell>
          <cell r="K25" t="str">
            <v>SUBSECRETARIA</v>
          </cell>
          <cell r="L25">
            <v>45742</v>
          </cell>
          <cell r="M25">
            <v>45702</v>
          </cell>
          <cell r="N25">
            <v>45702</v>
          </cell>
          <cell r="O25">
            <v>1</v>
          </cell>
          <cell r="P25"/>
          <cell r="Q25">
            <v>1</v>
          </cell>
        </row>
        <row r="26">
          <cell r="A26">
            <v>90</v>
          </cell>
          <cell r="B26">
            <v>45742</v>
          </cell>
          <cell r="C26" t="str">
            <v>RESOLUCIÓN EXENTA</v>
          </cell>
          <cell r="D26" t="str">
            <v>TRAMITADA</v>
          </cell>
          <cell r="E26">
            <v>45742</v>
          </cell>
          <cell r="F26">
            <v>7315952</v>
          </cell>
          <cell r="G26">
            <v>0</v>
          </cell>
          <cell r="H26" t="str">
            <v>VERONICA SILVA VILLALOBOS</v>
          </cell>
          <cell r="I26" t="str">
            <v>PLANTA</v>
          </cell>
          <cell r="J26" t="str">
            <v>C</v>
          </cell>
          <cell r="K26" t="str">
            <v>SUBSECRETARIA</v>
          </cell>
          <cell r="L26">
            <v>45742</v>
          </cell>
          <cell r="M26">
            <v>45720</v>
          </cell>
          <cell r="N26">
            <v>45720</v>
          </cell>
          <cell r="O26">
            <v>1</v>
          </cell>
          <cell r="P26"/>
          <cell r="Q26">
            <v>1</v>
          </cell>
        </row>
        <row r="27">
          <cell r="A27">
            <v>91</v>
          </cell>
          <cell r="B27">
            <v>45742</v>
          </cell>
          <cell r="C27" t="str">
            <v>RESOLUCIÓN EXENTA</v>
          </cell>
          <cell r="D27" t="str">
            <v>TRAMITADA</v>
          </cell>
          <cell r="E27">
            <v>45742</v>
          </cell>
          <cell r="F27">
            <v>7315952</v>
          </cell>
          <cell r="G27">
            <v>0</v>
          </cell>
          <cell r="H27" t="str">
            <v>VERONICA SILVA VILLALOBOS</v>
          </cell>
          <cell r="I27" t="str">
            <v>PLANTA</v>
          </cell>
          <cell r="J27" t="str">
            <v>C</v>
          </cell>
          <cell r="K27" t="str">
            <v>SUBSECRETARIA</v>
          </cell>
          <cell r="L27">
            <v>45742</v>
          </cell>
          <cell r="M27">
            <v>45721</v>
          </cell>
          <cell r="N27">
            <v>45721</v>
          </cell>
          <cell r="O27">
            <v>1</v>
          </cell>
          <cell r="P27"/>
          <cell r="Q27">
            <v>1</v>
          </cell>
        </row>
        <row r="28">
          <cell r="A28">
            <v>92</v>
          </cell>
          <cell r="B28">
            <v>45742</v>
          </cell>
          <cell r="C28" t="str">
            <v>RESOLUCIÓN EXENTA</v>
          </cell>
          <cell r="D28" t="str">
            <v>TRAMITADA</v>
          </cell>
          <cell r="E28">
            <v>45742</v>
          </cell>
          <cell r="F28">
            <v>7315952</v>
          </cell>
          <cell r="G28">
            <v>0</v>
          </cell>
          <cell r="H28" t="str">
            <v>VERONICA SILVA VILLALOBOS</v>
          </cell>
          <cell r="I28" t="str">
            <v>PLANTA</v>
          </cell>
          <cell r="J28" t="str">
            <v>C</v>
          </cell>
          <cell r="K28" t="str">
            <v>SUBSECRETARIA</v>
          </cell>
          <cell r="L28">
            <v>45742</v>
          </cell>
          <cell r="M28">
            <v>45727</v>
          </cell>
          <cell r="N28">
            <v>45727</v>
          </cell>
          <cell r="O28">
            <v>1</v>
          </cell>
          <cell r="P28"/>
          <cell r="Q28">
            <v>1</v>
          </cell>
        </row>
        <row r="29">
          <cell r="A29">
            <v>93</v>
          </cell>
          <cell r="B29">
            <v>45742</v>
          </cell>
          <cell r="C29" t="str">
            <v>RESOLUCIÓN EXENTA</v>
          </cell>
          <cell r="D29" t="str">
            <v>TRAMITADA</v>
          </cell>
          <cell r="E29">
            <v>45742</v>
          </cell>
          <cell r="F29">
            <v>7315952</v>
          </cell>
          <cell r="G29">
            <v>0</v>
          </cell>
          <cell r="H29" t="str">
            <v>VERONICA SILVA VILLALOBOS</v>
          </cell>
          <cell r="I29" t="str">
            <v>PLANTA</v>
          </cell>
          <cell r="J29" t="str">
            <v>C</v>
          </cell>
          <cell r="K29" t="str">
            <v>SUBSECRETARIA</v>
          </cell>
          <cell r="L29">
            <v>45742</v>
          </cell>
          <cell r="M29">
            <v>45728</v>
          </cell>
          <cell r="N29">
            <v>45728</v>
          </cell>
          <cell r="O29">
            <v>1</v>
          </cell>
          <cell r="P29"/>
          <cell r="Q29">
            <v>1</v>
          </cell>
        </row>
        <row r="30">
          <cell r="A30">
            <v>94</v>
          </cell>
          <cell r="B30">
            <v>45742</v>
          </cell>
          <cell r="C30" t="str">
            <v>RESOLUCIÓN EXENTA</v>
          </cell>
          <cell r="D30" t="str">
            <v>TRAMITADA</v>
          </cell>
          <cell r="E30">
            <v>45742</v>
          </cell>
          <cell r="F30">
            <v>7315952</v>
          </cell>
          <cell r="G30">
            <v>0</v>
          </cell>
          <cell r="H30" t="str">
            <v>VERONICA SILVA VILLALOBOS</v>
          </cell>
          <cell r="I30" t="str">
            <v>PLANTA</v>
          </cell>
          <cell r="J30" t="str">
            <v>C</v>
          </cell>
          <cell r="K30" t="str">
            <v>SUBSECRETARIA</v>
          </cell>
          <cell r="L30">
            <v>45742</v>
          </cell>
          <cell r="M30">
            <v>45733</v>
          </cell>
          <cell r="N30">
            <v>45733</v>
          </cell>
          <cell r="O30">
            <v>1</v>
          </cell>
          <cell r="P30"/>
          <cell r="Q30">
            <v>1</v>
          </cell>
        </row>
        <row r="31">
          <cell r="A31">
            <v>95</v>
          </cell>
          <cell r="B31">
            <v>45742</v>
          </cell>
          <cell r="C31" t="str">
            <v>RESOLUCIÓN EXENTA</v>
          </cell>
          <cell r="D31" t="str">
            <v>TRAMITADA</v>
          </cell>
          <cell r="E31">
            <v>45742</v>
          </cell>
          <cell r="F31">
            <v>7315952</v>
          </cell>
          <cell r="G31">
            <v>0</v>
          </cell>
          <cell r="H31" t="str">
            <v>VERONICA SILVA VILLALOBOS</v>
          </cell>
          <cell r="I31" t="str">
            <v>PLANTA</v>
          </cell>
          <cell r="J31" t="str">
            <v>C</v>
          </cell>
          <cell r="K31" t="str">
            <v>SUBSECRETARIA</v>
          </cell>
          <cell r="L31">
            <v>45742</v>
          </cell>
          <cell r="M31">
            <v>45735</v>
          </cell>
          <cell r="N31">
            <v>45735</v>
          </cell>
          <cell r="O31">
            <v>1</v>
          </cell>
          <cell r="P31"/>
          <cell r="Q31">
            <v>1</v>
          </cell>
        </row>
        <row r="32">
          <cell r="A32">
            <v>100</v>
          </cell>
          <cell r="B32">
            <v>45750</v>
          </cell>
          <cell r="C32" t="str">
            <v>RESOLUCIÓN EXENTA</v>
          </cell>
          <cell r="D32" t="str">
            <v>TRAMITADA</v>
          </cell>
          <cell r="E32">
            <v>45750</v>
          </cell>
          <cell r="F32">
            <v>18071629</v>
          </cell>
          <cell r="G32">
            <v>7</v>
          </cell>
          <cell r="H32" t="str">
            <v>CAMILO TRONCOSO MOYA</v>
          </cell>
          <cell r="I32" t="str">
            <v xml:space="preserve">CONTRATA </v>
          </cell>
          <cell r="J32">
            <v>10</v>
          </cell>
          <cell r="K32" t="str">
            <v>SUBSECRETARIA DE SERVICIOS SOCIALES (COMISION DE SERVICIO)</v>
          </cell>
          <cell r="L32">
            <v>45751</v>
          </cell>
          <cell r="M32">
            <v>45702</v>
          </cell>
          <cell r="N32">
            <v>45702</v>
          </cell>
          <cell r="O32">
            <v>1</v>
          </cell>
          <cell r="P32"/>
          <cell r="Q32">
            <v>1</v>
          </cell>
        </row>
        <row r="33">
          <cell r="A33">
            <v>101</v>
          </cell>
          <cell r="B33">
            <v>45750</v>
          </cell>
          <cell r="C33" t="str">
            <v>RESOLUCIÓN EXENTA</v>
          </cell>
          <cell r="D33" t="str">
            <v>TRAMITADA</v>
          </cell>
          <cell r="E33">
            <v>45750</v>
          </cell>
          <cell r="F33">
            <v>18598978</v>
          </cell>
          <cell r="G33" t="str">
            <v>k</v>
          </cell>
          <cell r="H33" t="str">
            <v>KARLA TORO INOSTROZA</v>
          </cell>
          <cell r="I33" t="str">
            <v xml:space="preserve">CONTRATA </v>
          </cell>
          <cell r="J33">
            <v>5</v>
          </cell>
          <cell r="K33" t="str">
            <v>GABINETE</v>
          </cell>
          <cell r="L33">
            <v>45751</v>
          </cell>
          <cell r="M33">
            <v>45735</v>
          </cell>
          <cell r="N33">
            <v>45735</v>
          </cell>
          <cell r="O33">
            <v>1</v>
          </cell>
          <cell r="P33"/>
          <cell r="Q33">
            <v>1</v>
          </cell>
        </row>
        <row r="34">
          <cell r="A34">
            <v>102</v>
          </cell>
          <cell r="B34">
            <v>45750</v>
          </cell>
          <cell r="C34" t="str">
            <v>RESOLUCIÓN EXENTA</v>
          </cell>
          <cell r="D34" t="str">
            <v>TRAMITADA</v>
          </cell>
          <cell r="E34">
            <v>45750</v>
          </cell>
          <cell r="F34">
            <v>23954557</v>
          </cell>
          <cell r="G34">
            <v>2</v>
          </cell>
          <cell r="H34" t="str">
            <v>JULIO PINTOS SILVA</v>
          </cell>
          <cell r="I34" t="str">
            <v xml:space="preserve">CONTRATA </v>
          </cell>
          <cell r="J34">
            <v>9</v>
          </cell>
          <cell r="K34" t="str">
            <v>DIVISIÓN DE PROMOCIÓN Y PREVENCIÓN</v>
          </cell>
          <cell r="L34">
            <v>45751</v>
          </cell>
          <cell r="M34">
            <v>45742</v>
          </cell>
          <cell r="N34">
            <v>45742</v>
          </cell>
          <cell r="O34">
            <v>1</v>
          </cell>
          <cell r="P34"/>
          <cell r="Q34">
            <v>1</v>
          </cell>
        </row>
        <row r="35">
          <cell r="A35">
            <v>103</v>
          </cell>
          <cell r="B35">
            <v>45750</v>
          </cell>
          <cell r="C35" t="str">
            <v>RESOLUCIÓN EXENTA</v>
          </cell>
          <cell r="D35" t="str">
            <v>TRAMITADA</v>
          </cell>
          <cell r="E35">
            <v>45750</v>
          </cell>
          <cell r="F35">
            <v>10403926</v>
          </cell>
          <cell r="G35" t="str">
            <v>k</v>
          </cell>
          <cell r="H35" t="str">
            <v>LAURA CID CIFUENTES</v>
          </cell>
          <cell r="I35" t="str">
            <v xml:space="preserve">CONTRATA </v>
          </cell>
          <cell r="J35">
            <v>9</v>
          </cell>
          <cell r="K35" t="str">
            <v>DIVISIÓN DE PROMOCIÓN Y PREVENCIÓN</v>
          </cell>
          <cell r="L35">
            <v>45751</v>
          </cell>
          <cell r="M35">
            <v>45742</v>
          </cell>
          <cell r="N35">
            <v>45742</v>
          </cell>
          <cell r="O35">
            <v>1</v>
          </cell>
          <cell r="P35"/>
          <cell r="Q35">
            <v>1</v>
          </cell>
        </row>
        <row r="36">
          <cell r="A36">
            <v>105</v>
          </cell>
          <cell r="B36">
            <v>45750</v>
          </cell>
          <cell r="C36" t="str">
            <v>RESOLUCIÓN EXENTA</v>
          </cell>
          <cell r="D36" t="str">
            <v>TRAMITADA</v>
          </cell>
          <cell r="E36">
            <v>45750</v>
          </cell>
          <cell r="F36">
            <v>10556185</v>
          </cell>
          <cell r="G36">
            <v>7</v>
          </cell>
          <cell r="H36" t="str">
            <v>VICTOR MAUREIRA IBAÑEZ</v>
          </cell>
          <cell r="I36" t="str">
            <v xml:space="preserve">CONTRATA </v>
          </cell>
          <cell r="J36">
            <v>10</v>
          </cell>
          <cell r="K36" t="str">
            <v>DIVISIÓN DE ADMINISTRACIÓN Y FINANZAS</v>
          </cell>
          <cell r="L36">
            <v>45751</v>
          </cell>
          <cell r="M36">
            <v>45735</v>
          </cell>
          <cell r="N36">
            <v>45735</v>
          </cell>
          <cell r="O36">
            <v>1</v>
          </cell>
          <cell r="P36"/>
          <cell r="Q36">
            <v>1</v>
          </cell>
        </row>
        <row r="37">
          <cell r="A37">
            <v>108</v>
          </cell>
          <cell r="B37">
            <v>45764</v>
          </cell>
          <cell r="C37" t="str">
            <v>RESOLUCIÓN EXENTA</v>
          </cell>
          <cell r="D37" t="str">
            <v>TRAMITADA</v>
          </cell>
          <cell r="E37">
            <v>45764</v>
          </cell>
          <cell r="F37">
            <v>18839863</v>
          </cell>
          <cell r="G37">
            <v>4</v>
          </cell>
          <cell r="H37" t="str">
            <v>ISIDORA ABARCA LARRAÍN</v>
          </cell>
          <cell r="I37" t="str">
            <v xml:space="preserve">CONTRATA </v>
          </cell>
          <cell r="J37">
            <v>10</v>
          </cell>
          <cell r="K37" t="str">
            <v>DIVISIÓN DE PROMOCIÓN Y PREVENCIÓN</v>
          </cell>
          <cell r="L37">
            <v>45768</v>
          </cell>
          <cell r="M37">
            <v>45774</v>
          </cell>
          <cell r="N37">
            <v>45776</v>
          </cell>
          <cell r="O37">
            <v>3</v>
          </cell>
          <cell r="P37">
            <v>2</v>
          </cell>
          <cell r="Q37">
            <v>1</v>
          </cell>
        </row>
        <row r="38">
          <cell r="A38">
            <v>110</v>
          </cell>
          <cell r="B38">
            <v>45764</v>
          </cell>
          <cell r="C38" t="str">
            <v>RESOLUCIÓN EXENTA</v>
          </cell>
          <cell r="D38" t="str">
            <v>TRAMITADA</v>
          </cell>
          <cell r="E38">
            <v>45764</v>
          </cell>
          <cell r="F38">
            <v>13913388</v>
          </cell>
          <cell r="G38">
            <v>9</v>
          </cell>
          <cell r="H38" t="str">
            <v>DAMARIS MIRANDA VILLALOBOS</v>
          </cell>
          <cell r="I38" t="str">
            <v xml:space="preserve">CONTRATA </v>
          </cell>
          <cell r="J38">
            <v>7</v>
          </cell>
          <cell r="K38" t="str">
            <v>DEPARTAMENTO  DE PROGRAMAS DE NIÑEZ Y FAMILIA</v>
          </cell>
          <cell r="L38">
            <v>45768</v>
          </cell>
          <cell r="M38">
            <v>45770</v>
          </cell>
          <cell r="N38">
            <v>45772</v>
          </cell>
          <cell r="O38">
            <v>2</v>
          </cell>
          <cell r="P38">
            <v>1</v>
          </cell>
          <cell r="Q38">
            <v>1</v>
          </cell>
        </row>
        <row r="39">
          <cell r="A39">
            <v>109</v>
          </cell>
          <cell r="B39">
            <v>45764</v>
          </cell>
          <cell r="C39" t="str">
            <v>RESOLUCIÓN EXENTA</v>
          </cell>
          <cell r="D39" t="str">
            <v>TRAMITADA</v>
          </cell>
          <cell r="E39">
            <v>45764</v>
          </cell>
          <cell r="F39">
            <v>18598978</v>
          </cell>
          <cell r="G39" t="str">
            <v>k</v>
          </cell>
          <cell r="H39" t="str">
            <v>KARLA TORO INOSTROZA</v>
          </cell>
          <cell r="I39" t="str">
            <v xml:space="preserve">CONTRATA </v>
          </cell>
          <cell r="J39">
            <v>5</v>
          </cell>
          <cell r="K39" t="str">
            <v>GABINETE</v>
          </cell>
          <cell r="L39">
            <v>45768</v>
          </cell>
          <cell r="M39">
            <v>45756</v>
          </cell>
          <cell r="N39">
            <v>45756</v>
          </cell>
          <cell r="O39">
            <v>1</v>
          </cell>
          <cell r="P39"/>
          <cell r="Q39">
            <v>1</v>
          </cell>
        </row>
        <row r="40">
          <cell r="A40">
            <v>111</v>
          </cell>
          <cell r="B40">
            <v>45764</v>
          </cell>
          <cell r="C40" t="str">
            <v>RESOLUCIÓN EXENTA</v>
          </cell>
          <cell r="D40" t="str">
            <v>TRAMITADA</v>
          </cell>
          <cell r="E40">
            <v>45764</v>
          </cell>
          <cell r="F40">
            <v>10403926</v>
          </cell>
          <cell r="G40" t="str">
            <v>k</v>
          </cell>
          <cell r="H40" t="str">
            <v>LAURA CID CIFUENTES</v>
          </cell>
          <cell r="I40" t="str">
            <v xml:space="preserve">CONTRATA </v>
          </cell>
          <cell r="J40">
            <v>9</v>
          </cell>
          <cell r="K40" t="str">
            <v>DIVISIÓN DE PROMOCIÓN Y PREVENCIÓN</v>
          </cell>
          <cell r="L40">
            <v>45768</v>
          </cell>
          <cell r="M40">
            <v>45762</v>
          </cell>
          <cell r="N40">
            <v>45763</v>
          </cell>
          <cell r="O40">
            <v>2</v>
          </cell>
          <cell r="P40">
            <v>1</v>
          </cell>
          <cell r="Q40">
            <v>1</v>
          </cell>
        </row>
        <row r="41">
          <cell r="A41">
            <v>112</v>
          </cell>
          <cell r="B41">
            <v>45764</v>
          </cell>
          <cell r="C41" t="str">
            <v>RESOLUCIÓN EXENTA</v>
          </cell>
          <cell r="D41" t="str">
            <v>TRAMITADA</v>
          </cell>
          <cell r="E41">
            <v>45764</v>
          </cell>
          <cell r="F41">
            <v>12355725</v>
          </cell>
          <cell r="G41">
            <v>5</v>
          </cell>
          <cell r="H41" t="str">
            <v>VALERIA SOTO PINO</v>
          </cell>
          <cell r="I41" t="str">
            <v xml:space="preserve">CONTRATA </v>
          </cell>
          <cell r="J41">
            <v>5</v>
          </cell>
          <cell r="K41" t="str">
            <v>GABINETE</v>
          </cell>
          <cell r="L41">
            <v>45768</v>
          </cell>
          <cell r="M41">
            <v>45762</v>
          </cell>
          <cell r="N41">
            <v>45763</v>
          </cell>
          <cell r="O41">
            <v>2</v>
          </cell>
          <cell r="P41">
            <v>1</v>
          </cell>
          <cell r="Q41">
            <v>1</v>
          </cell>
        </row>
        <row r="42">
          <cell r="A42">
            <v>113</v>
          </cell>
          <cell r="B42">
            <v>45764</v>
          </cell>
          <cell r="C42" t="str">
            <v>RESOLUCIÓN EXENTA</v>
          </cell>
          <cell r="D42" t="str">
            <v>TRAMITADA</v>
          </cell>
          <cell r="E42">
            <v>45764</v>
          </cell>
          <cell r="F42">
            <v>18757041</v>
          </cell>
          <cell r="G42">
            <v>7</v>
          </cell>
          <cell r="H42" t="str">
            <v>LILIAN ARAYA ORTIZ</v>
          </cell>
          <cell r="I42" t="str">
            <v xml:space="preserve">CONTRATA </v>
          </cell>
          <cell r="J42">
            <v>10</v>
          </cell>
          <cell r="K42" t="str">
            <v>DEPARTAMENTO DE CHILE CRECE CONTIGO</v>
          </cell>
          <cell r="L42">
            <v>45768</v>
          </cell>
          <cell r="M42">
            <v>45774</v>
          </cell>
          <cell r="N42">
            <v>45776</v>
          </cell>
          <cell r="O42">
            <v>3</v>
          </cell>
          <cell r="P42">
            <v>2</v>
          </cell>
          <cell r="Q42">
            <v>1</v>
          </cell>
        </row>
        <row r="43">
          <cell r="A43">
            <v>114</v>
          </cell>
          <cell r="B43">
            <v>45769</v>
          </cell>
          <cell r="C43" t="str">
            <v>RESOLUCIÓN EXENTA</v>
          </cell>
          <cell r="D43" t="str">
            <v>TRAMITADA</v>
          </cell>
          <cell r="E43">
            <v>45769</v>
          </cell>
          <cell r="F43">
            <v>7315952</v>
          </cell>
          <cell r="G43">
            <v>0</v>
          </cell>
          <cell r="H43" t="str">
            <v>VERONICA SILVA VILLALOBOS</v>
          </cell>
          <cell r="I43" t="str">
            <v>PLANTA</v>
          </cell>
          <cell r="J43" t="str">
            <v>C</v>
          </cell>
          <cell r="K43" t="str">
            <v>SUBSECRETARIA</v>
          </cell>
          <cell r="L43">
            <v>45769</v>
          </cell>
          <cell r="M43">
            <v>45758</v>
          </cell>
          <cell r="N43">
            <v>45758</v>
          </cell>
          <cell r="O43">
            <v>1</v>
          </cell>
          <cell r="P43"/>
          <cell r="Q43">
            <v>1</v>
          </cell>
        </row>
        <row r="44">
          <cell r="A44">
            <v>115</v>
          </cell>
          <cell r="B44">
            <v>45775</v>
          </cell>
          <cell r="C44" t="str">
            <v>RESOLUCIÓN EXENTA</v>
          </cell>
          <cell r="D44" t="str">
            <v>TRAMITADA</v>
          </cell>
          <cell r="E44">
            <v>45775</v>
          </cell>
          <cell r="F44">
            <v>12152502</v>
          </cell>
          <cell r="G44" t="str">
            <v>K</v>
          </cell>
          <cell r="H44" t="str">
            <v xml:space="preserve">OSCAR  JARA  MONARDES </v>
          </cell>
          <cell r="I44" t="str">
            <v xml:space="preserve">CONTRATA </v>
          </cell>
          <cell r="J44">
            <v>10</v>
          </cell>
          <cell r="K44" t="str">
            <v>DIVISIÓN DE ADMINISTRACIÓN Y FINANZAS</v>
          </cell>
          <cell r="L44">
            <v>45775</v>
          </cell>
          <cell r="M44">
            <v>45758</v>
          </cell>
          <cell r="N44">
            <v>45758</v>
          </cell>
          <cell r="O44">
            <v>1</v>
          </cell>
          <cell r="P44"/>
          <cell r="Q44">
            <v>1</v>
          </cell>
        </row>
        <row r="45">
          <cell r="A45">
            <v>116</v>
          </cell>
          <cell r="B45">
            <v>45775</v>
          </cell>
          <cell r="C45" t="str">
            <v>RESOLUCIÓN EXENTA</v>
          </cell>
          <cell r="D45" t="str">
            <v>TRAMITADA</v>
          </cell>
          <cell r="E45">
            <v>45775</v>
          </cell>
          <cell r="F45">
            <v>18598978</v>
          </cell>
          <cell r="G45" t="str">
            <v>k</v>
          </cell>
          <cell r="H45" t="str">
            <v>KARLA TORO INOSTROZA</v>
          </cell>
          <cell r="I45" t="str">
            <v xml:space="preserve">CONTRATA </v>
          </cell>
          <cell r="J45">
            <v>5</v>
          </cell>
          <cell r="K45" t="str">
            <v>GABINETE</v>
          </cell>
          <cell r="L45">
            <v>45775</v>
          </cell>
          <cell r="M45">
            <v>45762</v>
          </cell>
          <cell r="N45">
            <v>45762</v>
          </cell>
          <cell r="O45">
            <v>1</v>
          </cell>
          <cell r="P45"/>
          <cell r="Q45">
            <v>1</v>
          </cell>
        </row>
        <row r="46">
          <cell r="A46">
            <v>117</v>
          </cell>
          <cell r="B46">
            <v>45775</v>
          </cell>
          <cell r="C46" t="str">
            <v>RESOLUCIÓN EXENTA</v>
          </cell>
          <cell r="D46" t="str">
            <v>TRAMITADA</v>
          </cell>
          <cell r="E46">
            <v>45775</v>
          </cell>
          <cell r="F46">
            <v>18598978</v>
          </cell>
          <cell r="G46" t="str">
            <v>k</v>
          </cell>
          <cell r="H46" t="str">
            <v>KARLA TORO INOSTROZA</v>
          </cell>
          <cell r="I46" t="str">
            <v xml:space="preserve">CONTRATA </v>
          </cell>
          <cell r="J46">
            <v>5</v>
          </cell>
          <cell r="K46" t="str">
            <v>GABINETE</v>
          </cell>
          <cell r="L46">
            <v>45775</v>
          </cell>
          <cell r="M46">
            <v>45763</v>
          </cell>
          <cell r="N46">
            <v>45763</v>
          </cell>
          <cell r="O46">
            <v>1</v>
          </cell>
          <cell r="P46"/>
          <cell r="Q46">
            <v>1</v>
          </cell>
        </row>
        <row r="47">
          <cell r="A47">
            <v>118</v>
          </cell>
          <cell r="B47">
            <v>45775</v>
          </cell>
          <cell r="C47" t="str">
            <v>RESOLUCIÓN EXENTA</v>
          </cell>
          <cell r="D47" t="str">
            <v>TRAMITADA</v>
          </cell>
          <cell r="E47">
            <v>45775</v>
          </cell>
          <cell r="F47">
            <v>16940162</v>
          </cell>
          <cell r="G47">
            <v>8</v>
          </cell>
          <cell r="H47" t="str">
            <v>VICTORIA CORNEJO MONTECINOS</v>
          </cell>
          <cell r="I47" t="str">
            <v xml:space="preserve">CONTRATA </v>
          </cell>
          <cell r="J47">
            <v>10</v>
          </cell>
          <cell r="K47" t="str">
            <v>DIVISIÓN DE PROMOCIÓN Y PREVENCIÓN</v>
          </cell>
          <cell r="L47">
            <v>45775</v>
          </cell>
          <cell r="M47">
            <v>45775</v>
          </cell>
          <cell r="N47">
            <v>45776</v>
          </cell>
          <cell r="O47">
            <v>2</v>
          </cell>
          <cell r="P47">
            <v>1</v>
          </cell>
          <cell r="Q47">
            <v>1</v>
          </cell>
        </row>
        <row r="48">
          <cell r="A48">
            <v>119</v>
          </cell>
          <cell r="B48">
            <v>45775</v>
          </cell>
          <cell r="C48" t="str">
            <v>RESOLUCIÓN EXENTA</v>
          </cell>
          <cell r="D48" t="str">
            <v>TRAMITADA</v>
          </cell>
          <cell r="E48">
            <v>45775</v>
          </cell>
          <cell r="F48">
            <v>12152502</v>
          </cell>
          <cell r="G48" t="str">
            <v>K</v>
          </cell>
          <cell r="H48" t="str">
            <v xml:space="preserve">OSCAR  JARA  MONARDES </v>
          </cell>
          <cell r="I48" t="str">
            <v xml:space="preserve">CONTRATA </v>
          </cell>
          <cell r="J48">
            <v>10</v>
          </cell>
          <cell r="K48" t="str">
            <v>DIVISIÓN DE ADMINISTRACIÓN Y FINANZAS</v>
          </cell>
          <cell r="L48">
            <v>45775</v>
          </cell>
          <cell r="M48">
            <v>45763</v>
          </cell>
          <cell r="N48">
            <v>45763</v>
          </cell>
          <cell r="O48">
            <v>1</v>
          </cell>
          <cell r="P48"/>
          <cell r="Q48">
            <v>1</v>
          </cell>
        </row>
        <row r="49">
          <cell r="A49">
            <v>120</v>
          </cell>
          <cell r="B49">
            <v>45775</v>
          </cell>
          <cell r="C49" t="str">
            <v>RESOLUCIÓN EXENTA</v>
          </cell>
          <cell r="D49" t="str">
            <v>TRAMITADA</v>
          </cell>
          <cell r="E49">
            <v>45775</v>
          </cell>
          <cell r="F49">
            <v>12152502</v>
          </cell>
          <cell r="G49" t="str">
            <v>K</v>
          </cell>
          <cell r="H49" t="str">
            <v xml:space="preserve">OSCAR  JARA  MONARDES </v>
          </cell>
          <cell r="I49" t="str">
            <v xml:space="preserve">CONTRATA </v>
          </cell>
          <cell r="J49">
            <v>10</v>
          </cell>
          <cell r="K49" t="str">
            <v>DIVISIÓN DE ADMINISTRACIÓN Y FINANZAS</v>
          </cell>
          <cell r="L49">
            <v>45775</v>
          </cell>
          <cell r="M49">
            <v>45762</v>
          </cell>
          <cell r="N49">
            <v>45762</v>
          </cell>
          <cell r="O49">
            <v>1</v>
          </cell>
          <cell r="P49"/>
          <cell r="Q49">
            <v>1</v>
          </cell>
        </row>
        <row r="50">
          <cell r="A50">
            <v>121</v>
          </cell>
          <cell r="B50">
            <v>45775</v>
          </cell>
          <cell r="C50" t="str">
            <v>RESOLUCIÓN EXENTA</v>
          </cell>
          <cell r="D50" t="str">
            <v>TRAMITADA</v>
          </cell>
          <cell r="E50">
            <v>45775</v>
          </cell>
          <cell r="F50">
            <v>12107248</v>
          </cell>
          <cell r="G50">
            <v>3</v>
          </cell>
          <cell r="H50" t="str">
            <v>VANESSA HERNANDEZ PARRA</v>
          </cell>
          <cell r="I50" t="str">
            <v xml:space="preserve">CONTRATA </v>
          </cell>
          <cell r="J50">
            <v>8</v>
          </cell>
          <cell r="K50" t="str">
            <v>DEPARTAMENTO DE CHILE CRECE CONTIGO</v>
          </cell>
          <cell r="L50">
            <v>45775</v>
          </cell>
          <cell r="M50">
            <v>45776</v>
          </cell>
          <cell r="N50">
            <v>45776</v>
          </cell>
          <cell r="O50">
            <v>1</v>
          </cell>
          <cell r="P50"/>
          <cell r="Q50">
            <v>1</v>
          </cell>
        </row>
        <row r="51">
          <cell r="A51">
            <v>122</v>
          </cell>
          <cell r="B51">
            <v>45775</v>
          </cell>
          <cell r="C51" t="str">
            <v>RESOLUCIÓN EXENTA</v>
          </cell>
          <cell r="D51" t="str">
            <v>TRAMITADA</v>
          </cell>
          <cell r="E51">
            <v>45775</v>
          </cell>
          <cell r="F51">
            <v>17177775</v>
          </cell>
          <cell r="G51">
            <v>5</v>
          </cell>
          <cell r="H51" t="str">
            <v>ANDRES RINCON MEDINA</v>
          </cell>
          <cell r="I51" t="str">
            <v xml:space="preserve">HONORARIO </v>
          </cell>
          <cell r="J51"/>
          <cell r="K51" t="str">
            <v>DEPARTAMENTO DE CHILE CRECE CONTIGO</v>
          </cell>
          <cell r="L51">
            <v>45775</v>
          </cell>
          <cell r="M51">
            <v>45776</v>
          </cell>
          <cell r="N51">
            <v>45776</v>
          </cell>
          <cell r="O51">
            <v>1</v>
          </cell>
          <cell r="P51"/>
          <cell r="Q51">
            <v>1</v>
          </cell>
        </row>
        <row r="52">
          <cell r="A52">
            <v>123</v>
          </cell>
          <cell r="B52">
            <v>45775</v>
          </cell>
          <cell r="C52" t="str">
            <v>RESOLUCIÓN EXENTA</v>
          </cell>
          <cell r="D52" t="str">
            <v>TRAMITADA</v>
          </cell>
          <cell r="E52">
            <v>45775</v>
          </cell>
          <cell r="F52">
            <v>18598978</v>
          </cell>
          <cell r="G52" t="str">
            <v>k</v>
          </cell>
          <cell r="H52" t="str">
            <v>KARLA TORO INOSTROZA</v>
          </cell>
          <cell r="I52" t="str">
            <v xml:space="preserve">CONTRATA </v>
          </cell>
          <cell r="J52">
            <v>5</v>
          </cell>
          <cell r="K52" t="str">
            <v>GABINETE</v>
          </cell>
          <cell r="L52">
            <v>45775</v>
          </cell>
          <cell r="M52">
            <v>45770</v>
          </cell>
          <cell r="N52">
            <v>45770</v>
          </cell>
          <cell r="O52">
            <v>1</v>
          </cell>
          <cell r="P52"/>
          <cell r="Q52">
            <v>1</v>
          </cell>
        </row>
        <row r="53">
          <cell r="A53">
            <v>124</v>
          </cell>
          <cell r="B53">
            <v>45775</v>
          </cell>
          <cell r="C53" t="str">
            <v>RESOLUCIÓN EXENTA</v>
          </cell>
          <cell r="D53" t="str">
            <v>TRAMITADA</v>
          </cell>
          <cell r="E53">
            <v>45775</v>
          </cell>
          <cell r="F53">
            <v>16920285</v>
          </cell>
          <cell r="G53">
            <v>0</v>
          </cell>
          <cell r="H53" t="str">
            <v>CATALINA FUENTEALBA ARANDA</v>
          </cell>
          <cell r="I53" t="str">
            <v xml:space="preserve">CONTRATA </v>
          </cell>
          <cell r="J53">
            <v>10</v>
          </cell>
          <cell r="K53" t="str">
            <v>DIVISIÓN DE PLANIFICACION Y ESTUDIOS</v>
          </cell>
          <cell r="L53">
            <v>45775</v>
          </cell>
          <cell r="M53">
            <v>45758</v>
          </cell>
          <cell r="N53">
            <v>45758</v>
          </cell>
          <cell r="O53">
            <v>1</v>
          </cell>
          <cell r="P53"/>
          <cell r="Q53">
            <v>1</v>
          </cell>
        </row>
        <row r="54">
          <cell r="A54">
            <v>128</v>
          </cell>
          <cell r="B54">
            <v>45784</v>
          </cell>
          <cell r="C54" t="str">
            <v>RESOLUCIÓN EXENTA</v>
          </cell>
          <cell r="D54" t="str">
            <v>TRAMITADA</v>
          </cell>
          <cell r="E54">
            <v>45784</v>
          </cell>
          <cell r="F54">
            <v>7315952</v>
          </cell>
          <cell r="G54">
            <v>0</v>
          </cell>
          <cell r="H54" t="str">
            <v>VERONICA SILVA VILLALOBOS</v>
          </cell>
          <cell r="I54" t="str">
            <v>PLANTA</v>
          </cell>
          <cell r="J54" t="str">
            <v>C</v>
          </cell>
          <cell r="K54" t="str">
            <v>SUBSECRETARIA</v>
          </cell>
          <cell r="L54">
            <v>45784</v>
          </cell>
          <cell r="M54">
            <v>45756</v>
          </cell>
          <cell r="N54">
            <v>45756</v>
          </cell>
          <cell r="O54">
            <v>1</v>
          </cell>
          <cell r="P54"/>
          <cell r="Q54">
            <v>1</v>
          </cell>
        </row>
        <row r="55">
          <cell r="A55">
            <v>131</v>
          </cell>
          <cell r="B55">
            <v>45784</v>
          </cell>
          <cell r="C55" t="str">
            <v>RESOLUCIÓN EXENTA</v>
          </cell>
          <cell r="D55" t="str">
            <v>TRAMITADA</v>
          </cell>
          <cell r="E55">
            <v>45784</v>
          </cell>
          <cell r="F55">
            <v>16704635</v>
          </cell>
          <cell r="G55">
            <v>5</v>
          </cell>
          <cell r="H55" t="str">
            <v>JENIFFER PERONCINI CORTES</v>
          </cell>
          <cell r="I55" t="str">
            <v xml:space="preserve">CONTRATA </v>
          </cell>
          <cell r="J55">
            <v>9</v>
          </cell>
          <cell r="K55" t="str">
            <v>AYUDAS TÉCNICAS, FONO INFANCIA, APOYO TERRITORIAL</v>
          </cell>
          <cell r="L55">
            <v>45784</v>
          </cell>
          <cell r="M55">
            <v>45771</v>
          </cell>
          <cell r="N55">
            <v>45772</v>
          </cell>
          <cell r="O55">
            <v>2</v>
          </cell>
          <cell r="P55">
            <v>1</v>
          </cell>
          <cell r="Q55">
            <v>1</v>
          </cell>
        </row>
        <row r="56">
          <cell r="A56">
            <v>129</v>
          </cell>
          <cell r="B56">
            <v>45784</v>
          </cell>
          <cell r="C56" t="str">
            <v>RESOLUCIÓN EXENTA Modifica Rex 111</v>
          </cell>
          <cell r="D56" t="str">
            <v>TRAMITADA</v>
          </cell>
          <cell r="E56">
            <v>45784</v>
          </cell>
          <cell r="F56">
            <v>10403926</v>
          </cell>
          <cell r="G56" t="str">
            <v>K</v>
          </cell>
          <cell r="H56" t="str">
            <v>LAURA CID CIFUENTES</v>
          </cell>
          <cell r="I56" t="str">
            <v xml:space="preserve">CONTRATA </v>
          </cell>
          <cell r="J56">
            <v>9</v>
          </cell>
          <cell r="K56" t="str">
            <v>DIVISIÓN DE PROMOCIÓN Y PREVENCIÓN</v>
          </cell>
          <cell r="L56">
            <v>45784</v>
          </cell>
          <cell r="M56">
            <v>45762</v>
          </cell>
          <cell r="N56">
            <v>45764</v>
          </cell>
          <cell r="O56">
            <v>3</v>
          </cell>
          <cell r="P56">
            <v>2</v>
          </cell>
          <cell r="Q56">
            <v>1</v>
          </cell>
        </row>
        <row r="57">
          <cell r="A57">
            <v>130</v>
          </cell>
          <cell r="B57">
            <v>45784</v>
          </cell>
          <cell r="C57" t="str">
            <v>RESOLUCIÓN EXENTA Modifica Rex 112</v>
          </cell>
          <cell r="D57" t="str">
            <v>TRAMITADA</v>
          </cell>
          <cell r="E57">
            <v>45784</v>
          </cell>
          <cell r="F57">
            <v>12355725</v>
          </cell>
          <cell r="G57">
            <v>5</v>
          </cell>
          <cell r="H57" t="str">
            <v>VALERIA SOTO PINO</v>
          </cell>
          <cell r="I57" t="str">
            <v xml:space="preserve">CONTRATA </v>
          </cell>
          <cell r="J57">
            <v>5</v>
          </cell>
          <cell r="K57" t="str">
            <v>GABINETE</v>
          </cell>
          <cell r="L57">
            <v>45784</v>
          </cell>
          <cell r="M57">
            <v>45762</v>
          </cell>
          <cell r="N57">
            <v>45764</v>
          </cell>
          <cell r="O57">
            <v>3</v>
          </cell>
          <cell r="P57">
            <v>2</v>
          </cell>
          <cell r="Q57">
            <v>1</v>
          </cell>
        </row>
        <row r="58">
          <cell r="A58">
            <v>135</v>
          </cell>
          <cell r="B58">
            <v>45784</v>
          </cell>
          <cell r="C58" t="str">
            <v>RESOLUCIÓN EXENTA</v>
          </cell>
          <cell r="D58" t="str">
            <v>TRAMITADA</v>
          </cell>
          <cell r="E58">
            <v>45784</v>
          </cell>
          <cell r="F58">
            <v>16751284</v>
          </cell>
          <cell r="G58">
            <v>4</v>
          </cell>
          <cell r="H58" t="str">
            <v>CATALINA ANDREA  CAMPOS  BECERRA</v>
          </cell>
          <cell r="I58" t="str">
            <v xml:space="preserve">CONTRATA </v>
          </cell>
          <cell r="J58">
            <v>7</v>
          </cell>
          <cell r="K58" t="str">
            <v>GABINETE-COMUNICACIONES</v>
          </cell>
          <cell r="L58">
            <v>45784</v>
          </cell>
          <cell r="M58">
            <v>45771</v>
          </cell>
          <cell r="N58">
            <v>45771</v>
          </cell>
          <cell r="O58">
            <v>1</v>
          </cell>
          <cell r="P58"/>
          <cell r="Q58">
            <v>1</v>
          </cell>
        </row>
        <row r="59">
          <cell r="A59">
            <v>136</v>
          </cell>
          <cell r="B59">
            <v>45784</v>
          </cell>
          <cell r="C59" t="str">
            <v>RESOLUCIÓN EXENTA</v>
          </cell>
          <cell r="D59" t="str">
            <v>TRAMITADA</v>
          </cell>
          <cell r="E59">
            <v>45784</v>
          </cell>
          <cell r="F59">
            <v>16751284</v>
          </cell>
          <cell r="G59">
            <v>4</v>
          </cell>
          <cell r="H59" t="str">
            <v>CATALINA ANDREA  CAMPOS  BECERRA</v>
          </cell>
          <cell r="I59" t="str">
            <v xml:space="preserve">CONTRATA </v>
          </cell>
          <cell r="J59">
            <v>7</v>
          </cell>
          <cell r="K59" t="str">
            <v>GABINETE-COMUNICACIONES</v>
          </cell>
          <cell r="L59">
            <v>45784</v>
          </cell>
          <cell r="M59">
            <v>45785</v>
          </cell>
          <cell r="N59">
            <v>45786</v>
          </cell>
          <cell r="O59">
            <v>2</v>
          </cell>
          <cell r="P59">
            <v>1</v>
          </cell>
          <cell r="Q59">
            <v>1</v>
          </cell>
        </row>
        <row r="60">
          <cell r="A60">
            <v>137</v>
          </cell>
          <cell r="B60">
            <v>45785</v>
          </cell>
          <cell r="C60" t="str">
            <v>RESOLUCIÓN EXENTA</v>
          </cell>
          <cell r="D60" t="str">
            <v>TRAMITADA</v>
          </cell>
          <cell r="E60">
            <v>45785</v>
          </cell>
          <cell r="F60">
            <v>10403926</v>
          </cell>
          <cell r="G60" t="str">
            <v>K</v>
          </cell>
          <cell r="H60" t="str">
            <v>LAURA CID CIFUENTES</v>
          </cell>
          <cell r="I60" t="str">
            <v xml:space="preserve">CONTRATA </v>
          </cell>
          <cell r="J60">
            <v>9</v>
          </cell>
          <cell r="K60" t="str">
            <v>DIVISIÓN DE PROMOCIÓN Y PREVENCIÓN</v>
          </cell>
          <cell r="L60">
            <v>45785</v>
          </cell>
          <cell r="M60">
            <v>45789</v>
          </cell>
          <cell r="N60">
            <v>45791</v>
          </cell>
          <cell r="O60">
            <v>3</v>
          </cell>
          <cell r="P60">
            <v>2</v>
          </cell>
          <cell r="Q60">
            <v>1</v>
          </cell>
        </row>
        <row r="61">
          <cell r="A61">
            <v>141</v>
          </cell>
          <cell r="B61">
            <v>45791</v>
          </cell>
          <cell r="C61" t="str">
            <v>RESOLUCIÓN EXENTA</v>
          </cell>
          <cell r="D61" t="str">
            <v>TRAMITADA</v>
          </cell>
          <cell r="E61">
            <v>45791</v>
          </cell>
          <cell r="F61">
            <v>17177775</v>
          </cell>
          <cell r="G61">
            <v>5</v>
          </cell>
          <cell r="H61" t="str">
            <v>ANDRES RINCON MEDINA</v>
          </cell>
          <cell r="I61" t="str">
            <v xml:space="preserve">HONORARIO </v>
          </cell>
          <cell r="J61"/>
          <cell r="K61" t="str">
            <v>DEPARTAMENTO DE CHILE CRECE CONTIGO</v>
          </cell>
          <cell r="L61">
            <v>45791</v>
          </cell>
          <cell r="M61">
            <v>45784</v>
          </cell>
          <cell r="N61">
            <v>45784</v>
          </cell>
          <cell r="O61">
            <v>1</v>
          </cell>
          <cell r="P61"/>
          <cell r="Q61">
            <v>1</v>
          </cell>
        </row>
        <row r="62">
          <cell r="A62">
            <v>142</v>
          </cell>
          <cell r="B62">
            <v>45791</v>
          </cell>
          <cell r="C62" t="str">
            <v>RESOLUCIÓN EXENTA</v>
          </cell>
          <cell r="D62" t="str">
            <v>TRAMITADA</v>
          </cell>
          <cell r="E62">
            <v>45791</v>
          </cell>
          <cell r="F62">
            <v>12107248</v>
          </cell>
          <cell r="G62">
            <v>3</v>
          </cell>
          <cell r="H62" t="str">
            <v>VANESSA HERNANDEZ PARRA</v>
          </cell>
          <cell r="I62" t="str">
            <v xml:space="preserve">CONTRATA </v>
          </cell>
          <cell r="J62">
            <v>8</v>
          </cell>
          <cell r="K62" t="str">
            <v>DEPARTAMENTO DE CHILE CRECE CONTIGO</v>
          </cell>
          <cell r="L62">
            <v>45791</v>
          </cell>
          <cell r="M62">
            <v>45784</v>
          </cell>
          <cell r="N62">
            <v>45784</v>
          </cell>
          <cell r="O62">
            <v>1</v>
          </cell>
          <cell r="Q62">
            <v>1</v>
          </cell>
        </row>
        <row r="63">
          <cell r="A63">
            <v>138</v>
          </cell>
          <cell r="B63">
            <v>45791</v>
          </cell>
          <cell r="C63" t="str">
            <v>RESOLUCIÓN EXENTA</v>
          </cell>
          <cell r="D63" t="str">
            <v>TRAMITADA</v>
          </cell>
          <cell r="E63">
            <v>45791</v>
          </cell>
          <cell r="F63">
            <v>18598978</v>
          </cell>
          <cell r="G63" t="str">
            <v>k</v>
          </cell>
          <cell r="H63" t="str">
            <v>KARLA TORO INOSTROZA</v>
          </cell>
          <cell r="I63" t="str">
            <v xml:space="preserve">CONTRATA </v>
          </cell>
          <cell r="J63">
            <v>5</v>
          </cell>
          <cell r="K63" t="str">
            <v>GABINETE</v>
          </cell>
          <cell r="L63">
            <v>45791</v>
          </cell>
          <cell r="M63">
            <v>45783</v>
          </cell>
          <cell r="N63">
            <v>45783</v>
          </cell>
          <cell r="O63">
            <v>1</v>
          </cell>
          <cell r="Q63">
            <v>1</v>
          </cell>
        </row>
        <row r="64">
          <cell r="A64">
            <v>139</v>
          </cell>
          <cell r="B64">
            <v>45791</v>
          </cell>
          <cell r="C64" t="str">
            <v>RESOLUCIÓN EXENTA</v>
          </cell>
          <cell r="D64" t="str">
            <v>TRAMITADA</v>
          </cell>
          <cell r="E64">
            <v>45791</v>
          </cell>
          <cell r="F64">
            <v>18598978</v>
          </cell>
          <cell r="G64" t="str">
            <v>k</v>
          </cell>
          <cell r="H64" t="str">
            <v>KARLA TORO INOSTROZA</v>
          </cell>
          <cell r="I64" t="str">
            <v xml:space="preserve">CONTRATA </v>
          </cell>
          <cell r="J64">
            <v>5</v>
          </cell>
          <cell r="K64" t="str">
            <v>GABINETE</v>
          </cell>
          <cell r="L64">
            <v>45791</v>
          </cell>
          <cell r="M64">
            <v>45782</v>
          </cell>
          <cell r="N64">
            <v>45782</v>
          </cell>
          <cell r="O64">
            <v>1</v>
          </cell>
          <cell r="Q64">
            <v>1</v>
          </cell>
        </row>
        <row r="65">
          <cell r="A65">
            <v>140</v>
          </cell>
          <cell r="B65">
            <v>45791</v>
          </cell>
          <cell r="C65" t="str">
            <v>RESOLUCIÓN EXENTA</v>
          </cell>
          <cell r="D65" t="str">
            <v>TRAMITADA</v>
          </cell>
          <cell r="E65">
            <v>45791</v>
          </cell>
          <cell r="F65">
            <v>18598978</v>
          </cell>
          <cell r="G65" t="str">
            <v>k</v>
          </cell>
          <cell r="H65" t="str">
            <v>KARLA TORO INOSTROZA</v>
          </cell>
          <cell r="I65" t="str">
            <v xml:space="preserve">CONTRATA </v>
          </cell>
          <cell r="J65">
            <v>5</v>
          </cell>
          <cell r="K65" t="str">
            <v>GABINETE</v>
          </cell>
          <cell r="L65">
            <v>45791</v>
          </cell>
          <cell r="M65">
            <v>45785</v>
          </cell>
          <cell r="N65">
            <v>45785</v>
          </cell>
          <cell r="O65">
            <v>1</v>
          </cell>
          <cell r="Q65">
            <v>1</v>
          </cell>
        </row>
        <row r="66">
          <cell r="A66">
            <v>143</v>
          </cell>
          <cell r="B66">
            <v>45791</v>
          </cell>
          <cell r="C66" t="str">
            <v>RESOLUCIÓN EXENTA</v>
          </cell>
          <cell r="D66" t="str">
            <v>TRAMITADA</v>
          </cell>
          <cell r="E66">
            <v>45791</v>
          </cell>
          <cell r="F66">
            <v>18209986</v>
          </cell>
          <cell r="G66">
            <v>4</v>
          </cell>
          <cell r="H66" t="str">
            <v>CAMILA ROJAS MUÑOZ</v>
          </cell>
          <cell r="I66" t="str">
            <v xml:space="preserve">CONTRATA </v>
          </cell>
          <cell r="J66">
            <v>10</v>
          </cell>
          <cell r="K66" t="str">
            <v>DEPARTAMENTO  DE PROGRAMAS DE NIÑEZ Y FAMILIA</v>
          </cell>
          <cell r="L66">
            <v>45791</v>
          </cell>
          <cell r="M66">
            <v>45785</v>
          </cell>
          <cell r="N66">
            <v>45785</v>
          </cell>
          <cell r="O66">
            <v>1</v>
          </cell>
          <cell r="Q66">
            <v>1</v>
          </cell>
        </row>
        <row r="67">
          <cell r="A67">
            <v>144</v>
          </cell>
          <cell r="B67">
            <v>45791</v>
          </cell>
          <cell r="C67" t="str">
            <v>RESOLUCIÓN EXENTA</v>
          </cell>
          <cell r="D67" t="str">
            <v>TRAMITADA</v>
          </cell>
          <cell r="E67">
            <v>45791</v>
          </cell>
          <cell r="F67">
            <v>16474013</v>
          </cell>
          <cell r="G67">
            <v>7</v>
          </cell>
          <cell r="H67" t="str">
            <v>NATALIA LARA SAN MARTIN</v>
          </cell>
          <cell r="I67" t="str">
            <v xml:space="preserve">CONTRATA </v>
          </cell>
          <cell r="J67">
            <v>10</v>
          </cell>
          <cell r="K67" t="str">
            <v>ASISTENCIA TECNICA NACIONAL</v>
          </cell>
          <cell r="L67">
            <v>45791</v>
          </cell>
          <cell r="M67">
            <v>45785</v>
          </cell>
          <cell r="N67">
            <v>45785</v>
          </cell>
          <cell r="O67">
            <v>1</v>
          </cell>
          <cell r="P67"/>
          <cell r="Q67">
            <v>1</v>
          </cell>
        </row>
        <row r="68">
          <cell r="A68">
            <v>145</v>
          </cell>
          <cell r="B68">
            <v>45791</v>
          </cell>
          <cell r="C68" t="str">
            <v>RESOLUCIÓN EXENTA</v>
          </cell>
          <cell r="D68" t="str">
            <v>TRAMITADA</v>
          </cell>
          <cell r="E68">
            <v>45791</v>
          </cell>
          <cell r="F68">
            <v>12152502</v>
          </cell>
          <cell r="G68" t="str">
            <v>K</v>
          </cell>
          <cell r="H68" t="str">
            <v xml:space="preserve">OSCAR  JARA  MONARDES </v>
          </cell>
          <cell r="I68" t="str">
            <v xml:space="preserve">CONTRATA </v>
          </cell>
          <cell r="J68">
            <v>10</v>
          </cell>
          <cell r="K68" t="str">
            <v>DIVISIÓN DE ADMINISTRACIÓN Y FINANZAS</v>
          </cell>
          <cell r="L68">
            <v>45791</v>
          </cell>
          <cell r="M68">
            <v>45770</v>
          </cell>
          <cell r="N68">
            <v>45770</v>
          </cell>
          <cell r="O68">
            <v>1</v>
          </cell>
          <cell r="P68"/>
          <cell r="Q68">
            <v>1</v>
          </cell>
        </row>
        <row r="69">
          <cell r="A69">
            <v>146</v>
          </cell>
          <cell r="B69">
            <v>45791</v>
          </cell>
          <cell r="C69" t="str">
            <v>RESOLUCIÓN EXENTA</v>
          </cell>
          <cell r="D69" t="str">
            <v>TRAMITADA</v>
          </cell>
          <cell r="E69">
            <v>45791</v>
          </cell>
          <cell r="F69">
            <v>12152502</v>
          </cell>
          <cell r="G69" t="str">
            <v>K</v>
          </cell>
          <cell r="H69" t="str">
            <v xml:space="preserve">OSCAR  JARA  MONARDES </v>
          </cell>
          <cell r="I69" t="str">
            <v xml:space="preserve">CONTRATA </v>
          </cell>
          <cell r="J69">
            <v>10</v>
          </cell>
          <cell r="K69" t="str">
            <v>DIVISIÓN DE ADMINISTRACIÓN Y FINANZAS</v>
          </cell>
          <cell r="L69">
            <v>45791</v>
          </cell>
          <cell r="M69">
            <v>45771</v>
          </cell>
          <cell r="N69">
            <v>45771</v>
          </cell>
          <cell r="O69">
            <v>1</v>
          </cell>
          <cell r="P69"/>
          <cell r="Q69">
            <v>1</v>
          </cell>
        </row>
        <row r="70">
          <cell r="A70">
            <v>147</v>
          </cell>
          <cell r="B70">
            <v>45791</v>
          </cell>
          <cell r="C70" t="str">
            <v>RESOLUCIÓN EXENTA</v>
          </cell>
          <cell r="D70" t="str">
            <v>TRAMITADA</v>
          </cell>
          <cell r="E70">
            <v>45791</v>
          </cell>
          <cell r="F70">
            <v>12152502</v>
          </cell>
          <cell r="G70" t="str">
            <v>K</v>
          </cell>
          <cell r="H70" t="str">
            <v xml:space="preserve">OSCAR  JARA  MONARDES </v>
          </cell>
          <cell r="I70" t="str">
            <v xml:space="preserve">CONTRATA </v>
          </cell>
          <cell r="J70">
            <v>10</v>
          </cell>
          <cell r="K70" t="str">
            <v>DIVISIÓN DE ADMINISTRACIÓN Y FINANZAS</v>
          </cell>
          <cell r="L70">
            <v>45791</v>
          </cell>
          <cell r="M70">
            <v>45782</v>
          </cell>
          <cell r="N70">
            <v>45782</v>
          </cell>
          <cell r="O70">
            <v>1</v>
          </cell>
          <cell r="P70"/>
          <cell r="Q70">
            <v>1</v>
          </cell>
        </row>
        <row r="71">
          <cell r="A71">
            <v>148</v>
          </cell>
          <cell r="B71">
            <v>45791</v>
          </cell>
          <cell r="C71" t="str">
            <v>RESOLUCIÓN EXENTA</v>
          </cell>
          <cell r="D71" t="str">
            <v>TRAMITADA</v>
          </cell>
          <cell r="E71">
            <v>45791</v>
          </cell>
          <cell r="F71">
            <v>12152502</v>
          </cell>
          <cell r="G71" t="str">
            <v>K</v>
          </cell>
          <cell r="H71" t="str">
            <v xml:space="preserve">OSCAR  JARA  MONARDES </v>
          </cell>
          <cell r="I71" t="str">
            <v xml:space="preserve">CONTRATA </v>
          </cell>
          <cell r="J71">
            <v>10</v>
          </cell>
          <cell r="K71" t="str">
            <v>DIVISIÓN DE ADMINISTRACIÓN Y FINANZAS</v>
          </cell>
          <cell r="L71">
            <v>45791</v>
          </cell>
          <cell r="M71">
            <v>45783</v>
          </cell>
          <cell r="N71">
            <v>45783</v>
          </cell>
          <cell r="O71">
            <v>1</v>
          </cell>
          <cell r="P71"/>
          <cell r="Q71">
            <v>1</v>
          </cell>
        </row>
        <row r="72">
          <cell r="A72">
            <v>149</v>
          </cell>
          <cell r="B72">
            <v>45791</v>
          </cell>
          <cell r="C72" t="str">
            <v>RESOLUCIÓN EXENTA</v>
          </cell>
          <cell r="D72" t="str">
            <v>TRAMITADA</v>
          </cell>
          <cell r="E72">
            <v>45791</v>
          </cell>
          <cell r="F72">
            <v>16940162</v>
          </cell>
          <cell r="G72">
            <v>8</v>
          </cell>
          <cell r="H72" t="str">
            <v>VICTORIA CORNEJO MONTECINOS</v>
          </cell>
          <cell r="I72" t="str">
            <v xml:space="preserve">CONTRATA </v>
          </cell>
          <cell r="J72">
            <v>10</v>
          </cell>
          <cell r="K72" t="str">
            <v>DIVISIÓN DE PROMOCIÓN Y PREVENCIÓN</v>
          </cell>
          <cell r="L72">
            <v>45791</v>
          </cell>
          <cell r="M72">
            <v>45796</v>
          </cell>
          <cell r="N72">
            <v>45796</v>
          </cell>
          <cell r="O72">
            <v>1</v>
          </cell>
          <cell r="P72"/>
          <cell r="Q72">
            <v>1</v>
          </cell>
        </row>
        <row r="73">
          <cell r="A73">
            <v>153</v>
          </cell>
          <cell r="B73">
            <v>45799</v>
          </cell>
          <cell r="C73" t="str">
            <v>RESOLUCIÓN EXENTA</v>
          </cell>
          <cell r="D73" t="str">
            <v>TRAMITADA</v>
          </cell>
          <cell r="E73">
            <v>45799</v>
          </cell>
          <cell r="F73">
            <v>12152502</v>
          </cell>
          <cell r="G73" t="str">
            <v>K</v>
          </cell>
          <cell r="H73" t="str">
            <v xml:space="preserve">OSCAR  JARA  MONARDES </v>
          </cell>
          <cell r="I73" t="str">
            <v xml:space="preserve">CONTRATA </v>
          </cell>
          <cell r="J73">
            <v>10</v>
          </cell>
          <cell r="K73" t="str">
            <v>DIVISIÓN DE ADMINISTRACIÓN Y FINANZAS</v>
          </cell>
          <cell r="L73">
            <v>45799</v>
          </cell>
          <cell r="M73">
            <v>45785</v>
          </cell>
          <cell r="N73">
            <v>45785</v>
          </cell>
          <cell r="O73">
            <v>1</v>
          </cell>
          <cell r="P73"/>
          <cell r="Q73">
            <v>1</v>
          </cell>
        </row>
        <row r="74">
          <cell r="A74">
            <v>154</v>
          </cell>
          <cell r="B74">
            <v>45799</v>
          </cell>
          <cell r="C74" t="str">
            <v>RESOLUCIÓN EXENTA</v>
          </cell>
          <cell r="D74" t="str">
            <v>TRAMITADA</v>
          </cell>
          <cell r="E74">
            <v>45799</v>
          </cell>
          <cell r="F74">
            <v>16940162</v>
          </cell>
          <cell r="G74">
            <v>8</v>
          </cell>
          <cell r="H74" t="str">
            <v>VICTORIA CORNEJO MONTECINOS</v>
          </cell>
          <cell r="I74" t="str">
            <v xml:space="preserve">CONTRATA </v>
          </cell>
          <cell r="J74">
            <v>10</v>
          </cell>
          <cell r="K74" t="str">
            <v>DIVISIÓN DE PROMOCIÓN Y PREVENCIÓN</v>
          </cell>
          <cell r="L74">
            <v>45799</v>
          </cell>
          <cell r="M74">
            <v>45810</v>
          </cell>
          <cell r="N74">
            <v>45812</v>
          </cell>
          <cell r="O74">
            <v>3</v>
          </cell>
          <cell r="P74">
            <v>2</v>
          </cell>
          <cell r="Q74">
            <v>1</v>
          </cell>
        </row>
        <row r="75">
          <cell r="A75">
            <v>156</v>
          </cell>
          <cell r="B75">
            <v>45799</v>
          </cell>
          <cell r="C75" t="str">
            <v>RESOLUCIÓN EXENTA</v>
          </cell>
          <cell r="D75" t="str">
            <v>TRAMITADA</v>
          </cell>
          <cell r="E75">
            <v>45799</v>
          </cell>
          <cell r="F75">
            <v>12107248</v>
          </cell>
          <cell r="G75">
            <v>3</v>
          </cell>
          <cell r="H75" t="str">
            <v>VANESSA HERNANDEZ PARRA</v>
          </cell>
          <cell r="I75" t="str">
            <v xml:space="preserve">CONTRATA </v>
          </cell>
          <cell r="J75">
            <v>8</v>
          </cell>
          <cell r="K75" t="str">
            <v>DEPARTAMENTO DE CHILE CRECE CONTIGO</v>
          </cell>
          <cell r="L75">
            <v>45799</v>
          </cell>
          <cell r="M75">
            <v>45796</v>
          </cell>
          <cell r="N75">
            <v>45797</v>
          </cell>
          <cell r="O75">
            <v>2</v>
          </cell>
          <cell r="P75">
            <v>1</v>
          </cell>
          <cell r="Q75">
            <v>1</v>
          </cell>
        </row>
        <row r="76">
          <cell r="A76">
            <v>157</v>
          </cell>
          <cell r="B76">
            <v>45799</v>
          </cell>
          <cell r="C76" t="str">
            <v>RESOLUCIÓN EXENTA</v>
          </cell>
          <cell r="D76" t="str">
            <v>TRAMITADA</v>
          </cell>
          <cell r="E76">
            <v>45799</v>
          </cell>
          <cell r="F76">
            <v>18839863</v>
          </cell>
          <cell r="G76">
            <v>4</v>
          </cell>
          <cell r="H76" t="str">
            <v>ISIDORA ABARCA LARRAÍN</v>
          </cell>
          <cell r="I76" t="str">
            <v xml:space="preserve">CONTRATA </v>
          </cell>
          <cell r="J76">
            <v>10</v>
          </cell>
          <cell r="K76" t="str">
            <v>DIVISIÓN DE PROMOCIÓN Y PREVENCIÓN</v>
          </cell>
          <cell r="L76">
            <v>45799</v>
          </cell>
          <cell r="M76">
            <v>45804</v>
          </cell>
          <cell r="N76">
            <v>45807</v>
          </cell>
          <cell r="O76">
            <v>4</v>
          </cell>
          <cell r="P76">
            <v>3</v>
          </cell>
          <cell r="Q76">
            <v>1</v>
          </cell>
        </row>
        <row r="77">
          <cell r="A77">
            <v>158</v>
          </cell>
          <cell r="B77">
            <v>45799</v>
          </cell>
          <cell r="C77" t="str">
            <v>RESOLUCIÓN EXENTA</v>
          </cell>
          <cell r="D77" t="str">
            <v>TRAMITADA</v>
          </cell>
          <cell r="E77">
            <v>45799</v>
          </cell>
          <cell r="F77">
            <v>16463111</v>
          </cell>
          <cell r="G77">
            <v>7</v>
          </cell>
          <cell r="H77" t="str">
            <v>CATALINA SOTO  ESPINOZA</v>
          </cell>
          <cell r="I77" t="str">
            <v xml:space="preserve">CONTRATA </v>
          </cell>
          <cell r="J77">
            <v>7</v>
          </cell>
          <cell r="K77" t="str">
            <v>GABINETE</v>
          </cell>
          <cell r="L77">
            <v>45799</v>
          </cell>
          <cell r="M77">
            <v>45811</v>
          </cell>
          <cell r="N77">
            <v>45815</v>
          </cell>
          <cell r="O77">
            <v>5</v>
          </cell>
          <cell r="P77">
            <v>4</v>
          </cell>
          <cell r="Q77">
            <v>1</v>
          </cell>
        </row>
        <row r="78">
          <cell r="A78">
            <v>159</v>
          </cell>
          <cell r="B78">
            <v>45805</v>
          </cell>
          <cell r="C78" t="str">
            <v>RESOLUCIÓN EXENTA</v>
          </cell>
          <cell r="D78" t="str">
            <v>TRAMITADA</v>
          </cell>
          <cell r="E78">
            <v>45805</v>
          </cell>
          <cell r="F78">
            <v>19525292</v>
          </cell>
          <cell r="G78">
            <v>0</v>
          </cell>
          <cell r="H78" t="str">
            <v>ALVARO PEREZ VASQUEZ</v>
          </cell>
          <cell r="I78" t="str">
            <v xml:space="preserve">CONTRATA </v>
          </cell>
          <cell r="J78">
            <v>10</v>
          </cell>
          <cell r="K78" t="str">
            <v>DIVISIÓN DE PROMOCIÓN Y PREVENCIÓN</v>
          </cell>
          <cell r="L78">
            <v>45805</v>
          </cell>
          <cell r="M78">
            <v>45803</v>
          </cell>
          <cell r="N78">
            <v>45803</v>
          </cell>
          <cell r="O78">
            <v>1</v>
          </cell>
          <cell r="P78"/>
          <cell r="Q78">
            <v>1</v>
          </cell>
        </row>
        <row r="79">
          <cell r="A79">
            <v>163</v>
          </cell>
          <cell r="B79">
            <v>45805</v>
          </cell>
          <cell r="C79" t="str">
            <v>RESOLUCIÓN EXENTA</v>
          </cell>
          <cell r="D79" t="str">
            <v>TRAMITADA</v>
          </cell>
          <cell r="E79">
            <v>45805</v>
          </cell>
          <cell r="F79">
            <v>25379509</v>
          </cell>
          <cell r="G79">
            <v>3</v>
          </cell>
          <cell r="H79" t="str">
            <v>SARA VELASQUEZ VALLADARES</v>
          </cell>
          <cell r="I79" t="str">
            <v xml:space="preserve">CONTRATA </v>
          </cell>
          <cell r="J79">
            <v>8</v>
          </cell>
          <cell r="K79" t="str">
            <v>PROGRAMA DE APOYO AL DESARROLLO SOCIAL YDIAGNOSTICO DE VULVERABILIDAD</v>
          </cell>
          <cell r="L79">
            <v>45805</v>
          </cell>
          <cell r="M79">
            <v>45810</v>
          </cell>
          <cell r="N79">
            <v>45812</v>
          </cell>
          <cell r="O79">
            <v>3</v>
          </cell>
          <cell r="P79">
            <v>2</v>
          </cell>
          <cell r="Q79">
            <v>1</v>
          </cell>
        </row>
        <row r="80">
          <cell r="A80">
            <v>165</v>
          </cell>
          <cell r="B80">
            <v>45805</v>
          </cell>
          <cell r="C80" t="str">
            <v>RESOLUCIÓN EXENTA</v>
          </cell>
          <cell r="D80" t="str">
            <v>TRAMITADA</v>
          </cell>
          <cell r="E80">
            <v>45805</v>
          </cell>
          <cell r="F80">
            <v>17315319</v>
          </cell>
          <cell r="G80">
            <v>8</v>
          </cell>
          <cell r="H80" t="str">
            <v>JAVIERA TAPIA CHAVEZ</v>
          </cell>
          <cell r="I80" t="str">
            <v xml:space="preserve">CONTRATA </v>
          </cell>
          <cell r="J80">
            <v>10</v>
          </cell>
          <cell r="K80" t="str">
            <v>COMPENTENCIAS PARENTALES Y APOYO TERRITORIAL</v>
          </cell>
          <cell r="L80">
            <v>45805</v>
          </cell>
          <cell r="M80">
            <v>45811</v>
          </cell>
          <cell r="N80">
            <v>45813</v>
          </cell>
          <cell r="O80">
            <v>3</v>
          </cell>
          <cell r="P80">
            <v>2</v>
          </cell>
          <cell r="Q80">
            <v>1</v>
          </cell>
        </row>
        <row r="81">
          <cell r="A81">
            <v>166</v>
          </cell>
          <cell r="B81">
            <v>45805</v>
          </cell>
          <cell r="C81" t="str">
            <v>RESOLUCIÓN EXENTA</v>
          </cell>
          <cell r="D81" t="str">
            <v>TRAMITADA</v>
          </cell>
          <cell r="E81">
            <v>45805</v>
          </cell>
          <cell r="F81">
            <v>18209986</v>
          </cell>
          <cell r="G81">
            <v>4</v>
          </cell>
          <cell r="H81" t="str">
            <v>CAMILA ROJAS MUÑOZ</v>
          </cell>
          <cell r="I81" t="str">
            <v xml:space="preserve">CONTRATA </v>
          </cell>
          <cell r="J81">
            <v>10</v>
          </cell>
          <cell r="K81" t="str">
            <v>DEPARTAMENTO  DE PROGRAMAS DE NIÑEZ Y FAMILIA</v>
          </cell>
          <cell r="L81">
            <v>45805</v>
          </cell>
          <cell r="M81">
            <v>45811</v>
          </cell>
          <cell r="N81">
            <v>45813</v>
          </cell>
          <cell r="O81">
            <v>3</v>
          </cell>
          <cell r="P81">
            <v>2</v>
          </cell>
          <cell r="Q81">
            <v>1</v>
          </cell>
        </row>
        <row r="82">
          <cell r="A82">
            <v>171</v>
          </cell>
          <cell r="B82">
            <v>45810</v>
          </cell>
          <cell r="C82" t="str">
            <v>RESOLUCIÓN EXENTA</v>
          </cell>
          <cell r="D82" t="str">
            <v>TRAMITADA</v>
          </cell>
          <cell r="E82">
            <v>45810</v>
          </cell>
          <cell r="F82">
            <v>7315952</v>
          </cell>
          <cell r="G82">
            <v>0</v>
          </cell>
          <cell r="H82" t="str">
            <v>VERONICA SILVA VILLALOBOS</v>
          </cell>
          <cell r="I82" t="str">
            <v>PLANTA</v>
          </cell>
          <cell r="J82" t="str">
            <v>C</v>
          </cell>
          <cell r="K82" t="str">
            <v>SUBSECRETARIA</v>
          </cell>
          <cell r="L82">
            <v>45810</v>
          </cell>
          <cell r="M82">
            <v>45762</v>
          </cell>
          <cell r="N82">
            <v>45762</v>
          </cell>
          <cell r="O82">
            <v>1</v>
          </cell>
          <cell r="P82"/>
          <cell r="Q82">
            <v>1</v>
          </cell>
        </row>
        <row r="83">
          <cell r="A83">
            <v>172</v>
          </cell>
          <cell r="B83">
            <v>45810</v>
          </cell>
          <cell r="C83" t="str">
            <v>RESOLUCIÓN EXENTA</v>
          </cell>
          <cell r="D83" t="str">
            <v>TRAMITADA</v>
          </cell>
          <cell r="E83">
            <v>45810</v>
          </cell>
          <cell r="F83">
            <v>7315952</v>
          </cell>
          <cell r="G83">
            <v>0</v>
          </cell>
          <cell r="H83" t="str">
            <v>VERONICA SILVA VILLALOBOS</v>
          </cell>
          <cell r="I83" t="str">
            <v>PLANTA</v>
          </cell>
          <cell r="J83" t="str">
            <v>C</v>
          </cell>
          <cell r="K83" t="str">
            <v>SUBSECRETARIA</v>
          </cell>
          <cell r="L83">
            <v>45810</v>
          </cell>
          <cell r="M83">
            <v>45763</v>
          </cell>
          <cell r="N83">
            <v>45763</v>
          </cell>
          <cell r="O83">
            <v>1</v>
          </cell>
          <cell r="Q83">
            <v>1</v>
          </cell>
        </row>
        <row r="84">
          <cell r="A84">
            <v>173</v>
          </cell>
          <cell r="B84">
            <v>45810</v>
          </cell>
          <cell r="C84" t="str">
            <v>RESOLUCIÓN EXENTA</v>
          </cell>
          <cell r="D84" t="str">
            <v>TRAMITADA</v>
          </cell>
          <cell r="E84">
            <v>45810</v>
          </cell>
          <cell r="F84">
            <v>7315952</v>
          </cell>
          <cell r="G84">
            <v>0</v>
          </cell>
          <cell r="H84" t="str">
            <v>VERONICA SILVA VILLALOBOS</v>
          </cell>
          <cell r="I84" t="str">
            <v>PLANTA</v>
          </cell>
          <cell r="J84" t="str">
            <v>C</v>
          </cell>
          <cell r="K84" t="str">
            <v>SUBSECRETARIA</v>
          </cell>
          <cell r="L84">
            <v>45810</v>
          </cell>
          <cell r="M84">
            <v>45770</v>
          </cell>
          <cell r="N84">
            <v>45770</v>
          </cell>
          <cell r="O84">
            <v>1</v>
          </cell>
          <cell r="Q84">
            <v>1</v>
          </cell>
        </row>
        <row r="85">
          <cell r="A85">
            <v>174</v>
          </cell>
          <cell r="B85">
            <v>45811</v>
          </cell>
          <cell r="C85" t="str">
            <v>RESOLUCIÓN EXENTA</v>
          </cell>
          <cell r="D85" t="str">
            <v>TRAMITADA</v>
          </cell>
          <cell r="E85">
            <v>45811</v>
          </cell>
          <cell r="F85">
            <v>7315952</v>
          </cell>
          <cell r="G85">
            <v>0</v>
          </cell>
          <cell r="H85" t="str">
            <v>VERONICA SILVA VILLALOBOS</v>
          </cell>
          <cell r="I85" t="str">
            <v>PLANTA</v>
          </cell>
          <cell r="J85" t="str">
            <v>C</v>
          </cell>
          <cell r="K85" t="str">
            <v>SUBSECRETARIA</v>
          </cell>
          <cell r="L85">
            <v>45811</v>
          </cell>
          <cell r="M85">
            <v>45771</v>
          </cell>
          <cell r="N85">
            <v>45771</v>
          </cell>
          <cell r="O85">
            <v>1</v>
          </cell>
          <cell r="P85"/>
          <cell r="Q85">
            <v>1</v>
          </cell>
        </row>
        <row r="86">
          <cell r="A86">
            <v>175</v>
          </cell>
          <cell r="B86">
            <v>45811</v>
          </cell>
          <cell r="C86" t="str">
            <v>RESOLUCIÓN EXENTA</v>
          </cell>
          <cell r="D86" t="str">
            <v>TRAMITADA</v>
          </cell>
          <cell r="E86">
            <v>45811</v>
          </cell>
          <cell r="F86">
            <v>7315952</v>
          </cell>
          <cell r="G86">
            <v>0</v>
          </cell>
          <cell r="H86" t="str">
            <v>VERONICA SILVA VILLALOBOS</v>
          </cell>
          <cell r="I86" t="str">
            <v>PLANTA</v>
          </cell>
          <cell r="J86" t="str">
            <v>C</v>
          </cell>
          <cell r="K86" t="str">
            <v>SUBSECRETARIA</v>
          </cell>
          <cell r="L86">
            <v>45811</v>
          </cell>
          <cell r="M86">
            <v>45782</v>
          </cell>
          <cell r="N86">
            <v>45782</v>
          </cell>
          <cell r="O86">
            <v>1</v>
          </cell>
          <cell r="P86"/>
          <cell r="Q86">
            <v>1</v>
          </cell>
        </row>
        <row r="87">
          <cell r="A87">
            <v>176</v>
          </cell>
          <cell r="B87">
            <v>45811</v>
          </cell>
          <cell r="C87" t="str">
            <v>RESOLUCIÓN EXENTA</v>
          </cell>
          <cell r="D87" t="str">
            <v>TRAMITADA</v>
          </cell>
          <cell r="E87">
            <v>45811</v>
          </cell>
          <cell r="F87">
            <v>7315952</v>
          </cell>
          <cell r="G87">
            <v>0</v>
          </cell>
          <cell r="H87" t="str">
            <v>VERONICA SILVA VILLALOBOS</v>
          </cell>
          <cell r="I87" t="str">
            <v>PLANTA</v>
          </cell>
          <cell r="J87" t="str">
            <v>C</v>
          </cell>
          <cell r="K87" t="str">
            <v>SUBSECRETARIA</v>
          </cell>
          <cell r="L87">
            <v>45811</v>
          </cell>
          <cell r="M87">
            <v>45783</v>
          </cell>
          <cell r="N87">
            <v>45783</v>
          </cell>
          <cell r="O87">
            <v>1</v>
          </cell>
          <cell r="P87"/>
          <cell r="Q87">
            <v>1</v>
          </cell>
        </row>
        <row r="88">
          <cell r="A88">
            <v>186</v>
          </cell>
          <cell r="B88">
            <v>45819</v>
          </cell>
          <cell r="C88" t="str">
            <v>RESOLUCIÓN EXENTA</v>
          </cell>
          <cell r="D88" t="str">
            <v>TRAMITADA</v>
          </cell>
          <cell r="E88">
            <v>45819</v>
          </cell>
          <cell r="F88">
            <v>12152502</v>
          </cell>
          <cell r="G88" t="str">
            <v>k</v>
          </cell>
          <cell r="H88" t="str">
            <v xml:space="preserve">OSCAR  JARA  MONARDES </v>
          </cell>
          <cell r="I88" t="str">
            <v xml:space="preserve">CONTRATA </v>
          </cell>
          <cell r="J88">
            <v>10</v>
          </cell>
          <cell r="K88" t="str">
            <v>DIVISIÓN DE ADMINISTRACIÓN Y FINANZAS</v>
          </cell>
          <cell r="L88">
            <v>45819</v>
          </cell>
          <cell r="M88">
            <v>45809</v>
          </cell>
          <cell r="N88">
            <v>45809</v>
          </cell>
          <cell r="O88">
            <v>1</v>
          </cell>
          <cell r="Q88">
            <v>1</v>
          </cell>
        </row>
        <row r="89">
          <cell r="A89">
            <v>187</v>
          </cell>
          <cell r="B89">
            <v>45819</v>
          </cell>
          <cell r="C89" t="str">
            <v>RESOLUCIÓN EXENTA</v>
          </cell>
          <cell r="D89" t="str">
            <v>TRAMITADA</v>
          </cell>
          <cell r="E89">
            <v>45819</v>
          </cell>
          <cell r="F89">
            <v>12152502</v>
          </cell>
          <cell r="G89" t="str">
            <v>k</v>
          </cell>
          <cell r="H89" t="str">
            <v xml:space="preserve">OSCAR  JARA  MONARDES </v>
          </cell>
          <cell r="I89" t="str">
            <v xml:space="preserve">CONTRATA </v>
          </cell>
          <cell r="J89">
            <v>10</v>
          </cell>
          <cell r="K89" t="str">
            <v>DIVISIÓN DE ADMINISTRACIÓN Y FINANZAS</v>
          </cell>
          <cell r="L89">
            <v>45819</v>
          </cell>
          <cell r="M89">
            <v>45811</v>
          </cell>
          <cell r="N89">
            <v>45811</v>
          </cell>
          <cell r="O89">
            <v>1</v>
          </cell>
          <cell r="Q89">
            <v>1</v>
          </cell>
        </row>
        <row r="90">
          <cell r="A90">
            <v>188</v>
          </cell>
          <cell r="B90">
            <v>45819</v>
          </cell>
          <cell r="C90" t="str">
            <v>RESOLUCIÓN EXENTA</v>
          </cell>
          <cell r="D90" t="str">
            <v>TRAMITADA</v>
          </cell>
          <cell r="E90">
            <v>45819</v>
          </cell>
          <cell r="F90">
            <v>12152502</v>
          </cell>
          <cell r="G90" t="str">
            <v>k</v>
          </cell>
          <cell r="H90" t="str">
            <v xml:space="preserve">OSCAR  JARA  MONARDES </v>
          </cell>
          <cell r="I90" t="str">
            <v xml:space="preserve">CONTRATA </v>
          </cell>
          <cell r="J90">
            <v>10</v>
          </cell>
          <cell r="K90" t="str">
            <v>DIVISIÓN DE ADMINISTRACIÓN Y FINANZAS</v>
          </cell>
          <cell r="L90">
            <v>45819</v>
          </cell>
          <cell r="M90">
            <v>45812</v>
          </cell>
          <cell r="N90">
            <v>45812</v>
          </cell>
          <cell r="O90">
            <v>1</v>
          </cell>
          <cell r="P90"/>
          <cell r="Q90">
            <v>1</v>
          </cell>
        </row>
        <row r="91">
          <cell r="A91">
            <v>191</v>
          </cell>
          <cell r="B91">
            <v>45819</v>
          </cell>
          <cell r="C91" t="str">
            <v>RESOLUCIÓN EXENTA</v>
          </cell>
          <cell r="D91" t="str">
            <v>TRAMITADA</v>
          </cell>
          <cell r="E91">
            <v>45819</v>
          </cell>
          <cell r="F91">
            <v>12107248</v>
          </cell>
          <cell r="G91">
            <v>3</v>
          </cell>
          <cell r="H91" t="str">
            <v>VANESSA HERNANDEZ PARRA</v>
          </cell>
          <cell r="I91" t="str">
            <v xml:space="preserve">CONTRATA </v>
          </cell>
          <cell r="J91">
            <v>8</v>
          </cell>
          <cell r="K91" t="str">
            <v>DEPARTAMENTO DE CHILE CRECE CONTIGO</v>
          </cell>
          <cell r="L91">
            <v>45819</v>
          </cell>
          <cell r="M91">
            <v>45833</v>
          </cell>
          <cell r="N91">
            <v>45834</v>
          </cell>
          <cell r="O91">
            <v>2</v>
          </cell>
          <cell r="P91">
            <v>1</v>
          </cell>
          <cell r="Q91">
            <v>1</v>
          </cell>
        </row>
        <row r="92">
          <cell r="A92">
            <v>192</v>
          </cell>
          <cell r="B92">
            <v>45819</v>
          </cell>
          <cell r="C92" t="str">
            <v>RESOLUCIÓN EXENTA</v>
          </cell>
          <cell r="D92" t="str">
            <v>TRAMITADA</v>
          </cell>
          <cell r="E92">
            <v>45819</v>
          </cell>
          <cell r="F92">
            <v>16751284</v>
          </cell>
          <cell r="G92">
            <v>4</v>
          </cell>
          <cell r="H92" t="str">
            <v>CATALINA ANDREA  CAMPOS  BECERRA</v>
          </cell>
          <cell r="I92" t="str">
            <v xml:space="preserve">CONTRATA </v>
          </cell>
          <cell r="J92">
            <v>7</v>
          </cell>
          <cell r="K92" t="str">
            <v>GABINETE-COMUNICACIONES</v>
          </cell>
          <cell r="L92">
            <v>45819</v>
          </cell>
          <cell r="M92">
            <v>45814</v>
          </cell>
          <cell r="N92">
            <v>45814</v>
          </cell>
          <cell r="O92">
            <v>1</v>
          </cell>
          <cell r="P92"/>
          <cell r="Q92">
            <v>1</v>
          </cell>
        </row>
        <row r="93">
          <cell r="A93">
            <v>193</v>
          </cell>
          <cell r="B93">
            <v>45819</v>
          </cell>
          <cell r="C93" t="str">
            <v>RESOLUCIÓN EXENTA</v>
          </cell>
          <cell r="D93" t="str">
            <v>TRAMITADA</v>
          </cell>
          <cell r="E93">
            <v>45819</v>
          </cell>
          <cell r="F93">
            <v>18209986</v>
          </cell>
          <cell r="G93">
            <v>4</v>
          </cell>
          <cell r="H93" t="str">
            <v>CAMILA ROJAS MUÑOZ</v>
          </cell>
          <cell r="I93" t="str">
            <v xml:space="preserve">CONTRATA </v>
          </cell>
          <cell r="J93">
            <v>10</v>
          </cell>
          <cell r="K93" t="str">
            <v>DEPARTAMENTO  DE PROGRAMAS DE NIÑEZ Y FAMILIA</v>
          </cell>
          <cell r="L93">
            <v>45819</v>
          </cell>
          <cell r="M93">
            <v>45832</v>
          </cell>
          <cell r="N93">
            <v>45834</v>
          </cell>
          <cell r="O93">
            <v>3</v>
          </cell>
          <cell r="P93">
            <v>2</v>
          </cell>
          <cell r="Q93">
            <v>1</v>
          </cell>
        </row>
        <row r="94">
          <cell r="A94">
            <v>194</v>
          </cell>
          <cell r="B94">
            <v>45819</v>
          </cell>
          <cell r="C94" t="str">
            <v>RESOLUCIÓN EXENTA</v>
          </cell>
          <cell r="D94" t="str">
            <v>TRAMITADA</v>
          </cell>
          <cell r="E94">
            <v>45819</v>
          </cell>
          <cell r="F94">
            <v>17315319</v>
          </cell>
          <cell r="G94">
            <v>8</v>
          </cell>
          <cell r="H94" t="str">
            <v>JAVIERA TAPIA CHAVEZ</v>
          </cell>
          <cell r="I94" t="str">
            <v xml:space="preserve">CONTRATA </v>
          </cell>
          <cell r="J94">
            <v>10</v>
          </cell>
          <cell r="K94" t="str">
            <v>COMPENTENCIAS PARENTALES Y APOYO TERRITORIAL</v>
          </cell>
          <cell r="L94">
            <v>45819</v>
          </cell>
          <cell r="M94">
            <v>45832</v>
          </cell>
          <cell r="N94">
            <v>45834</v>
          </cell>
          <cell r="O94">
            <v>3</v>
          </cell>
          <cell r="P94">
            <v>2</v>
          </cell>
          <cell r="Q94">
            <v>1</v>
          </cell>
        </row>
        <row r="95">
          <cell r="A95">
            <v>195</v>
          </cell>
          <cell r="B95">
            <v>45819</v>
          </cell>
          <cell r="C95" t="str">
            <v>RESOLUCIÓN EXENTA</v>
          </cell>
          <cell r="D95" t="str">
            <v>TRAMITADA</v>
          </cell>
          <cell r="E95">
            <v>45819</v>
          </cell>
          <cell r="F95">
            <v>16474013</v>
          </cell>
          <cell r="G95">
            <v>7</v>
          </cell>
          <cell r="H95" t="str">
            <v>NATALIA LARA SAN MARTIN</v>
          </cell>
          <cell r="I95" t="str">
            <v xml:space="preserve">CONTRATA </v>
          </cell>
          <cell r="J95">
            <v>10</v>
          </cell>
          <cell r="K95" t="str">
            <v>ASISTENCIA TECNICA NACIONAL</v>
          </cell>
          <cell r="L95">
            <v>45819</v>
          </cell>
          <cell r="M95">
            <v>45819</v>
          </cell>
          <cell r="N95">
            <v>45819</v>
          </cell>
          <cell r="O95">
            <v>1</v>
          </cell>
          <cell r="P95"/>
          <cell r="Q95">
            <v>1</v>
          </cell>
        </row>
        <row r="96">
          <cell r="A96">
            <v>200</v>
          </cell>
          <cell r="B96">
            <v>45821</v>
          </cell>
          <cell r="C96" t="str">
            <v>RESOLUCIÓN EXENTA</v>
          </cell>
          <cell r="D96" t="str">
            <v>TRAMITADA</v>
          </cell>
          <cell r="E96">
            <v>45821</v>
          </cell>
          <cell r="F96">
            <v>7315952</v>
          </cell>
          <cell r="G96">
            <v>0</v>
          </cell>
          <cell r="H96" t="str">
            <v>VERONICA SILVA VILLALOBOS</v>
          </cell>
          <cell r="I96" t="str">
            <v>PLANTA</v>
          </cell>
          <cell r="J96" t="str">
            <v>C</v>
          </cell>
          <cell r="K96" t="str">
            <v>SUBSECRETARIA</v>
          </cell>
          <cell r="L96">
            <v>45821</v>
          </cell>
          <cell r="M96">
            <v>45809</v>
          </cell>
          <cell r="N96">
            <v>45809</v>
          </cell>
          <cell r="O96">
            <v>1</v>
          </cell>
          <cell r="P96"/>
          <cell r="Q96">
            <v>1</v>
          </cell>
        </row>
        <row r="97">
          <cell r="A97">
            <v>201</v>
          </cell>
          <cell r="B97">
            <v>45821</v>
          </cell>
          <cell r="C97" t="str">
            <v>RESOLUCIÓN EXENTA</v>
          </cell>
          <cell r="D97" t="str">
            <v>TRAMITADA</v>
          </cell>
          <cell r="E97">
            <v>45821</v>
          </cell>
          <cell r="F97">
            <v>7315952</v>
          </cell>
          <cell r="G97">
            <v>0</v>
          </cell>
          <cell r="H97" t="str">
            <v>VERONICA SILVA VILLALOBOS</v>
          </cell>
          <cell r="I97" t="str">
            <v>PLANTA</v>
          </cell>
          <cell r="J97" t="str">
            <v>C</v>
          </cell>
          <cell r="K97" t="str">
            <v>SUBSECRETARIA</v>
          </cell>
          <cell r="L97">
            <v>45821</v>
          </cell>
          <cell r="M97">
            <v>45811</v>
          </cell>
          <cell r="N97">
            <v>45811</v>
          </cell>
          <cell r="O97">
            <v>1</v>
          </cell>
          <cell r="P97"/>
          <cell r="Q97">
            <v>1</v>
          </cell>
        </row>
        <row r="98">
          <cell r="A98">
            <v>197</v>
          </cell>
          <cell r="B98">
            <v>45821</v>
          </cell>
          <cell r="C98" t="str">
            <v>RESOLUCIÓN EXENTA</v>
          </cell>
          <cell r="D98" t="str">
            <v>TRAMITADA</v>
          </cell>
          <cell r="E98">
            <v>45821</v>
          </cell>
          <cell r="F98">
            <v>16886824</v>
          </cell>
          <cell r="G98">
            <v>3</v>
          </cell>
          <cell r="H98" t="str">
            <v>ROMINA BACIGALUPO RICCI</v>
          </cell>
          <cell r="I98" t="str">
            <v xml:space="preserve">CONTRATA </v>
          </cell>
          <cell r="J98">
            <v>10</v>
          </cell>
          <cell r="K98" t="str">
            <v>ASISTENCIA TECNICA NACIONAL</v>
          </cell>
          <cell r="L98">
            <v>45821</v>
          </cell>
          <cell r="M98">
            <v>45819</v>
          </cell>
          <cell r="N98">
            <v>45819</v>
          </cell>
          <cell r="O98">
            <v>1</v>
          </cell>
          <cell r="P98"/>
          <cell r="Q98">
            <v>1</v>
          </cell>
        </row>
        <row r="99">
          <cell r="A99">
            <v>202</v>
          </cell>
          <cell r="B99">
            <v>45821</v>
          </cell>
          <cell r="C99" t="str">
            <v>RESOLUCIÓN EXENTA</v>
          </cell>
          <cell r="D99" t="str">
            <v>TRAMITADA</v>
          </cell>
          <cell r="E99">
            <v>45821</v>
          </cell>
          <cell r="F99">
            <v>7315952</v>
          </cell>
          <cell r="G99">
            <v>0</v>
          </cell>
          <cell r="H99" t="str">
            <v>VERONICA SILVA VILLALOBOS</v>
          </cell>
          <cell r="I99" t="str">
            <v>PLANTA</v>
          </cell>
          <cell r="J99" t="str">
            <v>C</v>
          </cell>
          <cell r="K99" t="str">
            <v>SUBSECRETARIA</v>
          </cell>
          <cell r="L99">
            <v>45821</v>
          </cell>
          <cell r="M99">
            <v>45812</v>
          </cell>
          <cell r="N99">
            <v>45812</v>
          </cell>
          <cell r="O99">
            <v>1</v>
          </cell>
          <cell r="P99"/>
          <cell r="Q99">
            <v>1</v>
          </cell>
        </row>
        <row r="100">
          <cell r="A100">
            <v>203</v>
          </cell>
          <cell r="B100">
            <v>45821</v>
          </cell>
          <cell r="C100" t="str">
            <v>RESOLUCIÓN EXENTA</v>
          </cell>
          <cell r="D100" t="str">
            <v>TRAMITADA</v>
          </cell>
          <cell r="E100">
            <v>45821</v>
          </cell>
          <cell r="F100">
            <v>7315952</v>
          </cell>
          <cell r="G100">
            <v>0</v>
          </cell>
          <cell r="H100" t="str">
            <v>VERONICA SILVA VILLALOBOS</v>
          </cell>
          <cell r="I100" t="str">
            <v>PLANTA</v>
          </cell>
          <cell r="J100" t="str">
            <v>C</v>
          </cell>
          <cell r="K100" t="str">
            <v>SUBSECRETARIA</v>
          </cell>
          <cell r="L100">
            <v>45821</v>
          </cell>
          <cell r="M100">
            <v>45814</v>
          </cell>
          <cell r="N100">
            <v>45814</v>
          </cell>
          <cell r="O100">
            <v>1</v>
          </cell>
          <cell r="P100"/>
          <cell r="Q100">
            <v>1</v>
          </cell>
        </row>
        <row r="101">
          <cell r="A101">
            <v>198</v>
          </cell>
          <cell r="B101">
            <v>45821</v>
          </cell>
          <cell r="C101" t="str">
            <v>RESOLUCIÓN EXENTA</v>
          </cell>
          <cell r="D101" t="str">
            <v>TRAMITADA</v>
          </cell>
          <cell r="E101">
            <v>45821</v>
          </cell>
          <cell r="F101">
            <v>16751284</v>
          </cell>
          <cell r="G101">
            <v>4</v>
          </cell>
          <cell r="H101" t="str">
            <v>CATALINA ANDREA  CAMPOS  BECERRA</v>
          </cell>
          <cell r="I101" t="str">
            <v xml:space="preserve">CONTRATA </v>
          </cell>
          <cell r="J101">
            <v>7</v>
          </cell>
          <cell r="K101" t="str">
            <v>GABINETE-COMUNICACIONES</v>
          </cell>
          <cell r="L101">
            <v>45821</v>
          </cell>
          <cell r="M101">
            <v>45818</v>
          </cell>
          <cell r="N101">
            <v>45818</v>
          </cell>
          <cell r="O101">
            <v>1</v>
          </cell>
          <cell r="P101"/>
          <cell r="Q101">
            <v>1</v>
          </cell>
        </row>
        <row r="102">
          <cell r="A102">
            <v>199</v>
          </cell>
          <cell r="B102">
            <v>45821</v>
          </cell>
          <cell r="C102" t="str">
            <v>RESOLUCIÓN EXENTA</v>
          </cell>
          <cell r="D102" t="str">
            <v>TRAMITADA</v>
          </cell>
          <cell r="E102">
            <v>45821</v>
          </cell>
          <cell r="F102">
            <v>16751284</v>
          </cell>
          <cell r="G102">
            <v>4</v>
          </cell>
          <cell r="H102" t="str">
            <v>CATALINA ANDREA  CAMPOS  BECERRA</v>
          </cell>
          <cell r="I102" t="str">
            <v xml:space="preserve">CONTRATA </v>
          </cell>
          <cell r="J102">
            <v>7</v>
          </cell>
          <cell r="K102" t="str">
            <v>GABINETE-COMUNICACIONES</v>
          </cell>
          <cell r="L102">
            <v>45821</v>
          </cell>
          <cell r="M102">
            <v>45825</v>
          </cell>
          <cell r="N102">
            <v>45827</v>
          </cell>
          <cell r="O102">
            <v>3</v>
          </cell>
          <cell r="P102">
            <v>2</v>
          </cell>
          <cell r="Q102">
            <v>1</v>
          </cell>
        </row>
        <row r="103">
          <cell r="A103">
            <v>204</v>
          </cell>
          <cell r="B103">
            <v>45821</v>
          </cell>
          <cell r="C103" t="str">
            <v>RESOLUCIÓN EXENTA</v>
          </cell>
          <cell r="D103" t="str">
            <v>TRAMITADA</v>
          </cell>
          <cell r="E103">
            <v>45821</v>
          </cell>
          <cell r="F103">
            <v>7315952</v>
          </cell>
          <cell r="G103">
            <v>0</v>
          </cell>
          <cell r="H103" t="str">
            <v>VERONICA SILVA VILLALOBOS</v>
          </cell>
          <cell r="I103" t="str">
            <v>PLANTA</v>
          </cell>
          <cell r="J103" t="str">
            <v>C</v>
          </cell>
          <cell r="K103" t="str">
            <v>SUBSECRETARIA</v>
          </cell>
          <cell r="L103">
            <v>45821</v>
          </cell>
          <cell r="M103">
            <v>45818</v>
          </cell>
          <cell r="N103">
            <v>45818</v>
          </cell>
          <cell r="O103">
            <v>1</v>
          </cell>
          <cell r="P103"/>
          <cell r="Q103">
            <v>1</v>
          </cell>
        </row>
        <row r="104">
          <cell r="A104">
            <v>207</v>
          </cell>
          <cell r="B104">
            <v>45826</v>
          </cell>
          <cell r="C104" t="str">
            <v>RESOLUCIÓN EXENTA</v>
          </cell>
          <cell r="D104" t="str">
            <v>TRAMITADA</v>
          </cell>
          <cell r="E104">
            <v>45826</v>
          </cell>
          <cell r="F104">
            <v>12152502</v>
          </cell>
          <cell r="G104" t="str">
            <v>k</v>
          </cell>
          <cell r="H104" t="str">
            <v xml:space="preserve">OSCAR  JARA  MONARDES </v>
          </cell>
          <cell r="I104" t="str">
            <v xml:space="preserve">CONTRATA </v>
          </cell>
          <cell r="J104">
            <v>10</v>
          </cell>
          <cell r="K104" t="str">
            <v>DIVISIÓN DE ADMINISTRACIÓN Y FINANZAS</v>
          </cell>
          <cell r="L104">
            <v>45826</v>
          </cell>
          <cell r="M104">
            <v>45818</v>
          </cell>
          <cell r="N104">
            <v>45818</v>
          </cell>
          <cell r="O104">
            <v>1</v>
          </cell>
          <cell r="P104"/>
          <cell r="Q104">
            <v>1</v>
          </cell>
        </row>
        <row r="105">
          <cell r="A105">
            <v>208</v>
          </cell>
          <cell r="B105">
            <v>45826</v>
          </cell>
          <cell r="C105" t="str">
            <v>RESOLUCIÓN EXENTA</v>
          </cell>
          <cell r="D105" t="str">
            <v>TRAMITADA</v>
          </cell>
          <cell r="E105">
            <v>45826</v>
          </cell>
          <cell r="F105">
            <v>12152502</v>
          </cell>
          <cell r="G105" t="str">
            <v>k</v>
          </cell>
          <cell r="H105" t="str">
            <v xml:space="preserve">OSCAR  JARA  MONARDES </v>
          </cell>
          <cell r="I105" t="str">
            <v xml:space="preserve">CONTRATA </v>
          </cell>
          <cell r="J105">
            <v>10</v>
          </cell>
          <cell r="K105" t="str">
            <v>DIVISIÓN DE ADMINISTRACIÓN Y FINANZAS</v>
          </cell>
          <cell r="L105">
            <v>45826</v>
          </cell>
          <cell r="M105">
            <v>45814</v>
          </cell>
          <cell r="N105">
            <v>45814</v>
          </cell>
          <cell r="O105">
            <v>1</v>
          </cell>
          <cell r="P105"/>
          <cell r="Q105">
            <v>1</v>
          </cell>
        </row>
        <row r="106">
          <cell r="A106">
            <v>210</v>
          </cell>
          <cell r="B106">
            <v>45831</v>
          </cell>
          <cell r="C106" t="str">
            <v>RESOLUCIÓN EXENTA</v>
          </cell>
          <cell r="D106" t="str">
            <v>TRAMITADA</v>
          </cell>
          <cell r="E106">
            <v>45831</v>
          </cell>
          <cell r="F106">
            <v>16904162</v>
          </cell>
          <cell r="G106">
            <v>8</v>
          </cell>
          <cell r="H106" t="str">
            <v>VICTORIA CORNEJO MONTECINOS</v>
          </cell>
          <cell r="I106" t="str">
            <v xml:space="preserve">CONTRATA </v>
          </cell>
          <cell r="J106">
            <v>10</v>
          </cell>
          <cell r="K106" t="str">
            <v>DIVISIÓN DE PROMOCIÓN Y PREVENCIÓN</v>
          </cell>
          <cell r="L106">
            <v>45831</v>
          </cell>
          <cell r="M106">
            <v>45845</v>
          </cell>
          <cell r="N106">
            <v>45848</v>
          </cell>
          <cell r="O106">
            <v>4</v>
          </cell>
          <cell r="P106">
            <v>3</v>
          </cell>
          <cell r="Q106">
            <v>1</v>
          </cell>
        </row>
        <row r="107">
          <cell r="A107">
            <v>211</v>
          </cell>
          <cell r="B107">
            <v>45831</v>
          </cell>
          <cell r="C107" t="str">
            <v>RESOLUCIÓN EXENTA</v>
          </cell>
          <cell r="D107" t="str">
            <v>TRAMITADA</v>
          </cell>
          <cell r="E107">
            <v>45831</v>
          </cell>
          <cell r="F107">
            <v>16704635</v>
          </cell>
          <cell r="G107">
            <v>5</v>
          </cell>
          <cell r="H107" t="str">
            <v>JENIFFER PERONCINI CORTES</v>
          </cell>
          <cell r="I107" t="str">
            <v xml:space="preserve">CONTRATA </v>
          </cell>
          <cell r="J107">
            <v>10</v>
          </cell>
          <cell r="K107" t="str">
            <v>AYUDAS TECNICAS, FONO INFANCIA, APOYO TERRITORIAL</v>
          </cell>
          <cell r="L107">
            <v>45831</v>
          </cell>
          <cell r="M107">
            <v>45845</v>
          </cell>
          <cell r="N107">
            <v>45848</v>
          </cell>
          <cell r="O107">
            <v>4</v>
          </cell>
          <cell r="P107">
            <v>3</v>
          </cell>
          <cell r="Q107">
            <v>1</v>
          </cell>
        </row>
        <row r="108">
          <cell r="A108">
            <v>212</v>
          </cell>
          <cell r="B108">
            <v>45831</v>
          </cell>
          <cell r="C108" t="str">
            <v>RESOLUCIÓN EXENTA</v>
          </cell>
          <cell r="D108" t="str">
            <v>TRAMITADA</v>
          </cell>
          <cell r="E108">
            <v>45831</v>
          </cell>
          <cell r="F108">
            <v>12355725</v>
          </cell>
          <cell r="G108">
            <v>5</v>
          </cell>
          <cell r="H108" t="str">
            <v>VALERIA SOTO PINO</v>
          </cell>
          <cell r="I108" t="str">
            <v xml:space="preserve">CONTRATA </v>
          </cell>
          <cell r="J108">
            <v>5</v>
          </cell>
          <cell r="K108" t="str">
            <v>GABINETE</v>
          </cell>
          <cell r="L108">
            <v>45831</v>
          </cell>
          <cell r="M108">
            <v>45837</v>
          </cell>
          <cell r="N108">
            <v>45838</v>
          </cell>
          <cell r="O108">
            <v>2</v>
          </cell>
          <cell r="P108">
            <v>1</v>
          </cell>
          <cell r="Q108">
            <v>1</v>
          </cell>
        </row>
        <row r="109">
          <cell r="A109">
            <v>214</v>
          </cell>
          <cell r="B109">
            <v>45842</v>
          </cell>
          <cell r="C109" t="str">
            <v>RESOLUCIÓN EXENTA</v>
          </cell>
          <cell r="D109" t="str">
            <v>TRAMITADA</v>
          </cell>
          <cell r="E109">
            <v>45842</v>
          </cell>
          <cell r="F109">
            <v>12152502</v>
          </cell>
          <cell r="G109" t="str">
            <v>k</v>
          </cell>
          <cell r="H109" t="str">
            <v xml:space="preserve">OSCAR  JARA  MONARDES </v>
          </cell>
          <cell r="I109" t="str">
            <v xml:space="preserve">CONTRATA </v>
          </cell>
          <cell r="J109">
            <v>10</v>
          </cell>
          <cell r="K109" t="str">
            <v>DIVISIÓN DE ADMINISTRACIÓN Y FINANZAS</v>
          </cell>
          <cell r="L109">
            <v>45842</v>
          </cell>
          <cell r="M109">
            <v>45824</v>
          </cell>
          <cell r="N109">
            <v>45824</v>
          </cell>
          <cell r="O109">
            <v>1</v>
          </cell>
          <cell r="P109"/>
          <cell r="Q109">
            <v>1</v>
          </cell>
        </row>
        <row r="110">
          <cell r="A110">
            <v>216</v>
          </cell>
          <cell r="B110">
            <v>45842</v>
          </cell>
          <cell r="C110" t="str">
            <v>RESOLUCIÓN EXENTA</v>
          </cell>
          <cell r="D110" t="str">
            <v>TRAMITADA</v>
          </cell>
          <cell r="E110">
            <v>45842</v>
          </cell>
          <cell r="F110">
            <v>16904162</v>
          </cell>
          <cell r="G110">
            <v>8</v>
          </cell>
          <cell r="H110" t="str">
            <v>VICTORIA CORNEJO MONTECINOS</v>
          </cell>
          <cell r="I110" t="str">
            <v xml:space="preserve">CONTRATA </v>
          </cell>
          <cell r="J110">
            <v>10</v>
          </cell>
          <cell r="K110" t="str">
            <v>DIVISIÓN DE PROMOCIÓN Y PREVENCIÓN</v>
          </cell>
          <cell r="L110">
            <v>45842</v>
          </cell>
          <cell r="M110">
            <v>45840</v>
          </cell>
          <cell r="N110">
            <v>45840</v>
          </cell>
          <cell r="O110">
            <v>1</v>
          </cell>
          <cell r="P110"/>
          <cell r="Q110">
            <v>1</v>
          </cell>
        </row>
        <row r="111">
          <cell r="A111">
            <v>217</v>
          </cell>
          <cell r="B111">
            <v>45845</v>
          </cell>
          <cell r="C111" t="str">
            <v>RESOLUCIÓN EXENTA</v>
          </cell>
          <cell r="D111" t="str">
            <v>TRAMITADA</v>
          </cell>
          <cell r="E111">
            <v>45845</v>
          </cell>
          <cell r="F111">
            <v>7315952</v>
          </cell>
          <cell r="G111">
            <v>0</v>
          </cell>
          <cell r="H111" t="str">
            <v>VERONICA SILVA VILLALOBOS</v>
          </cell>
          <cell r="I111" t="str">
            <v>PLANTA</v>
          </cell>
          <cell r="J111" t="str">
            <v>C</v>
          </cell>
          <cell r="K111" t="str">
            <v>SUBSECRETARIA</v>
          </cell>
          <cell r="L111">
            <v>45845</v>
          </cell>
          <cell r="M111">
            <v>45824</v>
          </cell>
          <cell r="N111">
            <v>45824</v>
          </cell>
          <cell r="O111">
            <v>1</v>
          </cell>
          <cell r="P111"/>
          <cell r="Q111">
            <v>1</v>
          </cell>
        </row>
        <row r="112">
          <cell r="A112">
            <v>218</v>
          </cell>
          <cell r="B112">
            <v>45845</v>
          </cell>
          <cell r="C112" t="str">
            <v>RESOLUCIÓN EXENTA</v>
          </cell>
          <cell r="D112" t="str">
            <v>TRAMITADA</v>
          </cell>
          <cell r="E112">
            <v>45845</v>
          </cell>
          <cell r="F112">
            <v>7315952</v>
          </cell>
          <cell r="G112">
            <v>0</v>
          </cell>
          <cell r="H112" t="str">
            <v>VERONICA SILVA VILLALOBOS</v>
          </cell>
          <cell r="I112" t="str">
            <v>PLANTA</v>
          </cell>
          <cell r="J112" t="str">
            <v>C</v>
          </cell>
          <cell r="K112" t="str">
            <v>SUBSECRETARIA</v>
          </cell>
          <cell r="L112">
            <v>45845</v>
          </cell>
          <cell r="M112">
            <v>45825</v>
          </cell>
          <cell r="N112">
            <v>45827</v>
          </cell>
          <cell r="O112">
            <v>3</v>
          </cell>
          <cell r="P112">
            <v>2</v>
          </cell>
          <cell r="Q112">
            <v>1</v>
          </cell>
        </row>
        <row r="113">
          <cell r="A113">
            <v>228</v>
          </cell>
          <cell r="B113">
            <v>45848</v>
          </cell>
          <cell r="C113" t="str">
            <v>RESOLUCIÓN EXENTA</v>
          </cell>
          <cell r="D113" t="str">
            <v>TRAMITADA</v>
          </cell>
          <cell r="E113">
            <v>45848</v>
          </cell>
          <cell r="F113">
            <v>16751284</v>
          </cell>
          <cell r="G113">
            <v>4</v>
          </cell>
          <cell r="H113" t="str">
            <v>CATALINA ANDREA  CAMPOS  BECERRA</v>
          </cell>
          <cell r="I113" t="str">
            <v xml:space="preserve">CONTRATA </v>
          </cell>
          <cell r="J113">
            <v>7</v>
          </cell>
          <cell r="K113" t="str">
            <v>GABINETE-COMUNICACIONES</v>
          </cell>
          <cell r="L113">
            <v>45848</v>
          </cell>
          <cell r="M113">
            <v>45848</v>
          </cell>
          <cell r="N113">
            <v>45849</v>
          </cell>
          <cell r="O113">
            <v>2</v>
          </cell>
          <cell r="P113">
            <v>1</v>
          </cell>
          <cell r="Q113">
            <v>1</v>
          </cell>
        </row>
        <row r="114">
          <cell r="A114">
            <v>226</v>
          </cell>
          <cell r="B114">
            <v>45848</v>
          </cell>
          <cell r="C114" t="str">
            <v>RESOLUCIÓN EXENTA</v>
          </cell>
          <cell r="D114" t="str">
            <v>TRAMITADA</v>
          </cell>
          <cell r="E114">
            <v>45848</v>
          </cell>
          <cell r="F114">
            <v>16474013</v>
          </cell>
          <cell r="G114">
            <v>7</v>
          </cell>
          <cell r="H114" t="str">
            <v>NATALIA LARA SAN MARTIN</v>
          </cell>
          <cell r="I114" t="str">
            <v xml:space="preserve">CONTRATA </v>
          </cell>
          <cell r="J114">
            <v>10</v>
          </cell>
          <cell r="K114" t="str">
            <v>ASISTENCIA TECNICA NACIONAL</v>
          </cell>
          <cell r="L114">
            <v>45848</v>
          </cell>
          <cell r="M114">
            <v>45835</v>
          </cell>
          <cell r="N114">
            <v>45835</v>
          </cell>
          <cell r="O114">
            <v>1</v>
          </cell>
          <cell r="P114"/>
          <cell r="Q114">
            <v>1</v>
          </cell>
        </row>
        <row r="115">
          <cell r="A115">
            <v>223</v>
          </cell>
          <cell r="B115">
            <v>45848</v>
          </cell>
          <cell r="C115" t="str">
            <v>RESOLUCIÓN EXENTA</v>
          </cell>
          <cell r="D115" t="str">
            <v>TRAMITADA</v>
          </cell>
          <cell r="E115">
            <v>45848</v>
          </cell>
          <cell r="F115">
            <v>12355725</v>
          </cell>
          <cell r="G115">
            <v>5</v>
          </cell>
          <cell r="H115" t="str">
            <v>VALERIA SOTO PINO</v>
          </cell>
          <cell r="I115" t="str">
            <v xml:space="preserve">CONTRATA </v>
          </cell>
          <cell r="J115">
            <v>5</v>
          </cell>
          <cell r="K115" t="str">
            <v>GABINETE</v>
          </cell>
          <cell r="L115">
            <v>45848</v>
          </cell>
          <cell r="M115">
            <v>45840</v>
          </cell>
          <cell r="N115">
            <v>45840</v>
          </cell>
          <cell r="O115">
            <v>1</v>
          </cell>
          <cell r="P115"/>
          <cell r="Q115">
            <v>1</v>
          </cell>
        </row>
        <row r="116">
          <cell r="A116">
            <v>224</v>
          </cell>
          <cell r="B116">
            <v>45848</v>
          </cell>
          <cell r="C116" t="str">
            <v>RESOLUCIÓN EXENTA</v>
          </cell>
          <cell r="D116" t="str">
            <v>TRAMITADA</v>
          </cell>
          <cell r="E116">
            <v>45848</v>
          </cell>
          <cell r="F116">
            <v>23954557</v>
          </cell>
          <cell r="G116">
            <v>2</v>
          </cell>
          <cell r="H116" t="str">
            <v>JULIO PINTOS SILVA</v>
          </cell>
          <cell r="I116" t="str">
            <v xml:space="preserve">CONTRATA </v>
          </cell>
          <cell r="J116">
            <v>10</v>
          </cell>
          <cell r="K116" t="str">
            <v>SUPERVISON</v>
          </cell>
          <cell r="L116">
            <v>45848</v>
          </cell>
          <cell r="M116">
            <v>45840</v>
          </cell>
          <cell r="N116">
            <v>45840</v>
          </cell>
          <cell r="O116">
            <v>1</v>
          </cell>
          <cell r="P116"/>
          <cell r="Q116">
            <v>1</v>
          </cell>
        </row>
        <row r="117">
          <cell r="A117">
            <v>227</v>
          </cell>
          <cell r="B117">
            <v>45848</v>
          </cell>
          <cell r="C117" t="str">
            <v>RESOLUCIÓN EXENTA</v>
          </cell>
          <cell r="D117" t="str">
            <v>TRAMITADA</v>
          </cell>
          <cell r="E117">
            <v>45848</v>
          </cell>
          <cell r="F117">
            <v>12152502</v>
          </cell>
          <cell r="G117" t="str">
            <v>K</v>
          </cell>
          <cell r="H117" t="str">
            <v xml:space="preserve">OSCAR  JARA  MONARDES </v>
          </cell>
          <cell r="I117" t="str">
            <v xml:space="preserve">CONTRATA </v>
          </cell>
          <cell r="J117">
            <v>10</v>
          </cell>
          <cell r="K117" t="str">
            <v>DIVISIÓN DE ADMINISTRACIÓN Y FINANZAS</v>
          </cell>
          <cell r="L117">
            <v>45848</v>
          </cell>
          <cell r="M117">
            <v>45840</v>
          </cell>
          <cell r="N117">
            <v>45840</v>
          </cell>
          <cell r="O117">
            <v>1</v>
          </cell>
          <cell r="P117"/>
          <cell r="Q117">
            <v>1</v>
          </cell>
        </row>
        <row r="118">
          <cell r="A118">
            <v>230</v>
          </cell>
          <cell r="B118">
            <v>45861</v>
          </cell>
          <cell r="C118" t="str">
            <v>RESOLUCIÓN EXENTA</v>
          </cell>
          <cell r="D118" t="str">
            <v>TRAMITADA</v>
          </cell>
          <cell r="E118">
            <v>45861</v>
          </cell>
          <cell r="F118">
            <v>25379509</v>
          </cell>
          <cell r="G118">
            <v>3</v>
          </cell>
          <cell r="H118" t="str">
            <v>SARA VELASQUEZ VALLADARES</v>
          </cell>
          <cell r="I118" t="str">
            <v xml:space="preserve">CONTRATA </v>
          </cell>
          <cell r="J118">
            <v>8</v>
          </cell>
          <cell r="K118" t="str">
            <v>PROGRAMA DE APOYO AL DESARROLLO SOCIAL YDIAGNOSTICO DE VULVERABILIDAD</v>
          </cell>
          <cell r="L118">
            <v>45861</v>
          </cell>
          <cell r="M118">
            <v>45874</v>
          </cell>
          <cell r="N118">
            <v>45877</v>
          </cell>
          <cell r="O118">
            <v>4</v>
          </cell>
          <cell r="P118">
            <v>3</v>
          </cell>
          <cell r="Q118">
            <v>1</v>
          </cell>
        </row>
        <row r="119">
          <cell r="A119">
            <v>231</v>
          </cell>
          <cell r="B119">
            <v>45861</v>
          </cell>
          <cell r="C119" t="str">
            <v>RESOLUCIÓN EXENTA</v>
          </cell>
          <cell r="D119" t="str">
            <v>TRAMITADA</v>
          </cell>
          <cell r="E119">
            <v>45861</v>
          </cell>
          <cell r="F119">
            <v>16474013</v>
          </cell>
          <cell r="G119">
            <v>7</v>
          </cell>
          <cell r="H119" t="str">
            <v>NATALIA LARA SAN MARTIN</v>
          </cell>
          <cell r="I119" t="str">
            <v xml:space="preserve">CONTRATA </v>
          </cell>
          <cell r="J119">
            <v>10</v>
          </cell>
          <cell r="K119" t="str">
            <v>ASISTENCIA TECNICA NACIONAL</v>
          </cell>
          <cell r="L119">
            <v>45861</v>
          </cell>
          <cell r="M119">
            <v>45874</v>
          </cell>
          <cell r="N119">
            <v>45877</v>
          </cell>
          <cell r="O119">
            <v>4</v>
          </cell>
          <cell r="P119">
            <v>3</v>
          </cell>
          <cell r="Q119">
            <v>1</v>
          </cell>
        </row>
        <row r="120">
          <cell r="A120">
            <v>237</v>
          </cell>
          <cell r="B120">
            <v>45861</v>
          </cell>
          <cell r="C120" t="str">
            <v>RESOLUCIÓN EXENTA</v>
          </cell>
          <cell r="D120" t="str">
            <v>TRAMITADA</v>
          </cell>
          <cell r="E120">
            <v>45861</v>
          </cell>
          <cell r="F120">
            <v>13913388</v>
          </cell>
          <cell r="G120">
            <v>9</v>
          </cell>
          <cell r="H120" t="str">
            <v>DAMARIS MIRANDA VILLALOBOS</v>
          </cell>
          <cell r="I120" t="str">
            <v xml:space="preserve">CONTRATA </v>
          </cell>
          <cell r="J120">
            <v>7</v>
          </cell>
          <cell r="K120" t="str">
            <v>DEPARTAMENTO  DE PROGRAMAS DE NIÑEZ Y FAMILIA</v>
          </cell>
          <cell r="L120">
            <v>45861</v>
          </cell>
          <cell r="M120">
            <v>45872</v>
          </cell>
          <cell r="N120">
            <v>45875</v>
          </cell>
          <cell r="O120">
            <v>3</v>
          </cell>
          <cell r="P120">
            <v>2</v>
          </cell>
          <cell r="Q120">
            <v>1</v>
          </cell>
        </row>
        <row r="121">
          <cell r="A121">
            <v>238</v>
          </cell>
          <cell r="B121">
            <v>45861</v>
          </cell>
          <cell r="C121" t="str">
            <v>RESOLUCIÓN EXENTA</v>
          </cell>
          <cell r="D121" t="str">
            <v>TRAMITADA</v>
          </cell>
          <cell r="E121">
            <v>45861</v>
          </cell>
          <cell r="F121">
            <v>16904162</v>
          </cell>
          <cell r="G121">
            <v>8</v>
          </cell>
          <cell r="H121" t="str">
            <v>VICTORIA CORNEJO MONTECINOS</v>
          </cell>
          <cell r="I121" t="str">
            <v xml:space="preserve">CONTRATA </v>
          </cell>
          <cell r="J121">
            <v>10</v>
          </cell>
          <cell r="K121" t="str">
            <v>DIVISIÓN DE PROMOCIÓN Y PREVENCIÓN</v>
          </cell>
          <cell r="L121">
            <v>45861</v>
          </cell>
          <cell r="M121">
            <v>45861</v>
          </cell>
          <cell r="N121">
            <v>45862</v>
          </cell>
          <cell r="O121">
            <v>2</v>
          </cell>
          <cell r="P121">
            <v>1</v>
          </cell>
          <cell r="Q121">
            <v>1</v>
          </cell>
        </row>
        <row r="122">
          <cell r="A122">
            <v>240</v>
          </cell>
          <cell r="B122">
            <v>45861</v>
          </cell>
          <cell r="C122" t="str">
            <v>RESOLUCIÓN EXENTA</v>
          </cell>
          <cell r="D122" t="str">
            <v>TRAMITADA</v>
          </cell>
          <cell r="E122">
            <v>45861</v>
          </cell>
          <cell r="F122">
            <v>16704635</v>
          </cell>
          <cell r="G122">
            <v>5</v>
          </cell>
          <cell r="H122" t="str">
            <v>JENIFFER PERONCINI CORTES</v>
          </cell>
          <cell r="I122" t="str">
            <v xml:space="preserve">CONTRATA </v>
          </cell>
          <cell r="J122">
            <v>10</v>
          </cell>
          <cell r="K122" t="str">
            <v>AYUDAS TECNICAS, FONO INFANCIA, APOYO TERRITORIAL</v>
          </cell>
          <cell r="L122">
            <v>45861</v>
          </cell>
          <cell r="M122">
            <v>45872</v>
          </cell>
          <cell r="N122">
            <v>45875</v>
          </cell>
          <cell r="O122">
            <v>4</v>
          </cell>
          <cell r="P122">
            <v>3</v>
          </cell>
          <cell r="Q122">
            <v>1</v>
          </cell>
        </row>
        <row r="123">
          <cell r="A123">
            <v>243</v>
          </cell>
          <cell r="B123">
            <v>45867</v>
          </cell>
          <cell r="C123" t="str">
            <v>RESOLUCIÓN EXENTA</v>
          </cell>
          <cell r="D123" t="str">
            <v>TRAMITADA</v>
          </cell>
          <cell r="E123">
            <v>45867</v>
          </cell>
          <cell r="F123">
            <v>7315952</v>
          </cell>
          <cell r="G123">
            <v>0</v>
          </cell>
          <cell r="H123" t="str">
            <v>VERONICA SILVA VILLALOBOS</v>
          </cell>
          <cell r="I123" t="str">
            <v>PLANTA</v>
          </cell>
          <cell r="J123" t="str">
            <v>C</v>
          </cell>
          <cell r="K123" t="str">
            <v>SUBSECRETARIA</v>
          </cell>
          <cell r="L123">
            <v>45867</v>
          </cell>
          <cell r="M123">
            <v>45840</v>
          </cell>
          <cell r="N123">
            <v>45840</v>
          </cell>
          <cell r="O123">
            <v>1</v>
          </cell>
          <cell r="P123"/>
          <cell r="Q123">
            <v>1</v>
          </cell>
        </row>
        <row r="124">
          <cell r="A124">
            <v>242</v>
          </cell>
          <cell r="B124">
            <v>45867</v>
          </cell>
          <cell r="C124" t="str">
            <v>RESOLUCIÓN EXENTA</v>
          </cell>
          <cell r="D124" t="str">
            <v>TRAMITADA</v>
          </cell>
          <cell r="E124">
            <v>45867</v>
          </cell>
          <cell r="F124">
            <v>7315952</v>
          </cell>
          <cell r="G124">
            <v>0</v>
          </cell>
          <cell r="H124" t="str">
            <v>VERONICA SILVA VILLALOBOS</v>
          </cell>
          <cell r="I124" t="str">
            <v>PLANTA</v>
          </cell>
          <cell r="J124" t="str">
            <v>C</v>
          </cell>
          <cell r="K124" t="str">
            <v>SUBSECRETARIA</v>
          </cell>
          <cell r="L124">
            <v>45867</v>
          </cell>
          <cell r="M124">
            <v>45842</v>
          </cell>
          <cell r="N124">
            <v>45842</v>
          </cell>
          <cell r="O124">
            <v>1</v>
          </cell>
          <cell r="P124"/>
          <cell r="Q124">
            <v>1</v>
          </cell>
        </row>
        <row r="125">
          <cell r="A125">
            <v>244</v>
          </cell>
          <cell r="B125">
            <v>45867</v>
          </cell>
          <cell r="C125" t="str">
            <v>RESOLUCIÓN EXENTA</v>
          </cell>
          <cell r="D125" t="str">
            <v>TRAMITADA</v>
          </cell>
          <cell r="E125">
            <v>45867</v>
          </cell>
          <cell r="F125">
            <v>7315952</v>
          </cell>
          <cell r="G125">
            <v>0</v>
          </cell>
          <cell r="H125" t="str">
            <v>VERONICA SILVA VILLALOBOS</v>
          </cell>
          <cell r="I125" t="str">
            <v>PLANTA</v>
          </cell>
          <cell r="J125" t="str">
            <v>C</v>
          </cell>
          <cell r="K125" t="str">
            <v>SUBSECRETARIA</v>
          </cell>
          <cell r="L125">
            <v>45867</v>
          </cell>
          <cell r="M125">
            <v>45846</v>
          </cell>
          <cell r="N125">
            <v>45846</v>
          </cell>
          <cell r="O125">
            <v>1</v>
          </cell>
          <cell r="P125"/>
          <cell r="Q125">
            <v>1</v>
          </cell>
        </row>
        <row r="126">
          <cell r="A126">
            <v>245</v>
          </cell>
          <cell r="B126">
            <v>45867</v>
          </cell>
          <cell r="C126" t="str">
            <v>RESOLUCIÓN EXENTA</v>
          </cell>
          <cell r="D126" t="str">
            <v>TRAMITADA</v>
          </cell>
          <cell r="E126">
            <v>45867</v>
          </cell>
          <cell r="F126">
            <v>7315952</v>
          </cell>
          <cell r="G126">
            <v>0</v>
          </cell>
          <cell r="H126" t="str">
            <v>VERONICA SILVA VILLALOBOS</v>
          </cell>
          <cell r="I126" t="str">
            <v>PLANTA</v>
          </cell>
          <cell r="J126" t="str">
            <v>C</v>
          </cell>
          <cell r="K126" t="str">
            <v>SUBSECRETARIA</v>
          </cell>
          <cell r="L126">
            <v>45867</v>
          </cell>
          <cell r="M126">
            <v>45847</v>
          </cell>
          <cell r="N126">
            <v>45847</v>
          </cell>
          <cell r="O126">
            <v>1</v>
          </cell>
          <cell r="P126"/>
          <cell r="Q126">
            <v>1</v>
          </cell>
        </row>
        <row r="127">
          <cell r="A127">
            <v>246</v>
          </cell>
          <cell r="B127">
            <v>45867</v>
          </cell>
          <cell r="C127" t="str">
            <v>RESOLUCIÓN EXENTA</v>
          </cell>
          <cell r="D127" t="str">
            <v>TRAMITADA</v>
          </cell>
          <cell r="E127">
            <v>45867</v>
          </cell>
          <cell r="F127">
            <v>7315952</v>
          </cell>
          <cell r="G127">
            <v>0</v>
          </cell>
          <cell r="H127" t="str">
            <v>VERONICA SILVA VILLALOBOS</v>
          </cell>
          <cell r="I127" t="str">
            <v>PLANTA</v>
          </cell>
          <cell r="J127" t="str">
            <v>C</v>
          </cell>
          <cell r="K127" t="str">
            <v>SUBSECRETARIA</v>
          </cell>
          <cell r="L127">
            <v>45867</v>
          </cell>
          <cell r="M127">
            <v>45848</v>
          </cell>
          <cell r="N127">
            <v>45849</v>
          </cell>
          <cell r="O127">
            <v>2</v>
          </cell>
          <cell r="P127">
            <v>1</v>
          </cell>
          <cell r="Q127">
            <v>1</v>
          </cell>
        </row>
        <row r="128">
          <cell r="A128">
            <v>247</v>
          </cell>
          <cell r="B128">
            <v>45868</v>
          </cell>
          <cell r="C128" t="str">
            <v>RESOLUCIÓN EXENTA</v>
          </cell>
          <cell r="D128" t="str">
            <v>TRAMITADA</v>
          </cell>
          <cell r="E128">
            <v>45868</v>
          </cell>
          <cell r="F128">
            <v>16474013</v>
          </cell>
          <cell r="G128">
            <v>7</v>
          </cell>
          <cell r="H128" t="str">
            <v>NATALIA LARA SAN MARTIN</v>
          </cell>
          <cell r="I128" t="str">
            <v xml:space="preserve">CONTRATA </v>
          </cell>
          <cell r="J128">
            <v>10</v>
          </cell>
          <cell r="K128" t="str">
            <v>ASISTENCIA TECNICA NACIONAL</v>
          </cell>
          <cell r="L128">
            <v>45868</v>
          </cell>
          <cell r="M128">
            <v>45861</v>
          </cell>
          <cell r="N128">
            <v>45861</v>
          </cell>
          <cell r="O128">
            <v>1</v>
          </cell>
          <cell r="P128"/>
          <cell r="Q128">
            <v>1</v>
          </cell>
        </row>
        <row r="129">
          <cell r="A129">
            <v>249</v>
          </cell>
          <cell r="B129">
            <v>45868</v>
          </cell>
          <cell r="C129" t="str">
            <v>RESOLUCIÓN EXENTA</v>
          </cell>
          <cell r="D129" t="str">
            <v>TRAMITADA</v>
          </cell>
          <cell r="E129">
            <v>45868</v>
          </cell>
          <cell r="F129">
            <v>12152502</v>
          </cell>
          <cell r="G129" t="str">
            <v>K</v>
          </cell>
          <cell r="H129" t="str">
            <v xml:space="preserve">OSCAR  JARA  MONARDES </v>
          </cell>
          <cell r="I129" t="str">
            <v xml:space="preserve">CONTRATA </v>
          </cell>
          <cell r="J129">
            <v>10</v>
          </cell>
          <cell r="K129" t="str">
            <v>DIVISIÓN DE ADMINISTRACIÓN Y FINANZAS</v>
          </cell>
          <cell r="L129">
            <v>45868</v>
          </cell>
          <cell r="M129">
            <v>45842</v>
          </cell>
          <cell r="N129">
            <v>45842</v>
          </cell>
          <cell r="O129">
            <v>1</v>
          </cell>
          <cell r="P129"/>
          <cell r="Q129">
            <v>1</v>
          </cell>
        </row>
        <row r="130">
          <cell r="A130">
            <v>250</v>
          </cell>
          <cell r="B130">
            <v>45868</v>
          </cell>
          <cell r="C130" t="str">
            <v>RESOLUCIÓN EXENTA</v>
          </cell>
          <cell r="D130" t="str">
            <v>TRAMITADA</v>
          </cell>
          <cell r="E130">
            <v>45868</v>
          </cell>
          <cell r="F130">
            <v>12152502</v>
          </cell>
          <cell r="G130" t="str">
            <v>K</v>
          </cell>
          <cell r="H130" t="str">
            <v xml:space="preserve">OSCAR  JARA  MONARDES </v>
          </cell>
          <cell r="I130" t="str">
            <v xml:space="preserve">CONTRATA </v>
          </cell>
          <cell r="J130">
            <v>10</v>
          </cell>
          <cell r="K130" t="str">
            <v>DIVISIÓN DE ADMINISTRACIÓN Y FINANZAS</v>
          </cell>
          <cell r="L130">
            <v>45868</v>
          </cell>
          <cell r="M130">
            <v>45846</v>
          </cell>
          <cell r="N130">
            <v>45846</v>
          </cell>
          <cell r="O130">
            <v>1</v>
          </cell>
          <cell r="P130"/>
          <cell r="Q130">
            <v>1</v>
          </cell>
        </row>
        <row r="131">
          <cell r="A131">
            <v>251</v>
          </cell>
          <cell r="B131">
            <v>45868</v>
          </cell>
          <cell r="C131" t="str">
            <v>RESOLUCIÓN EXENTA</v>
          </cell>
          <cell r="D131" t="str">
            <v>TRAMITADA</v>
          </cell>
          <cell r="E131">
            <v>45868</v>
          </cell>
          <cell r="F131">
            <v>12152502</v>
          </cell>
          <cell r="G131" t="str">
            <v>K</v>
          </cell>
          <cell r="H131" t="str">
            <v xml:space="preserve">OSCAR  JARA  MONARDES </v>
          </cell>
          <cell r="I131" t="str">
            <v xml:space="preserve">CONTRATA </v>
          </cell>
          <cell r="J131">
            <v>10</v>
          </cell>
          <cell r="K131" t="str">
            <v>DIVISIÓN DE ADMINISTRACIÓN Y FINANZAS</v>
          </cell>
          <cell r="L131">
            <v>45868</v>
          </cell>
          <cell r="M131">
            <v>45847</v>
          </cell>
          <cell r="N131">
            <v>45847</v>
          </cell>
          <cell r="O131">
            <v>1</v>
          </cell>
          <cell r="P131"/>
          <cell r="Q131">
            <v>1</v>
          </cell>
        </row>
        <row r="132">
          <cell r="A132">
            <v>252</v>
          </cell>
          <cell r="B132">
            <v>45868</v>
          </cell>
          <cell r="C132" t="str">
            <v>RESOLUCIÓN EXENTA</v>
          </cell>
          <cell r="D132" t="str">
            <v>TRAMITADA</v>
          </cell>
          <cell r="E132">
            <v>45868</v>
          </cell>
          <cell r="F132">
            <v>16751284</v>
          </cell>
          <cell r="G132">
            <v>4</v>
          </cell>
          <cell r="H132" t="str">
            <v>CATALINA ANDREA  CAMPOS  BECERRA</v>
          </cell>
          <cell r="I132" t="str">
            <v xml:space="preserve">CONTRATA </v>
          </cell>
          <cell r="J132">
            <v>7</v>
          </cell>
          <cell r="K132" t="str">
            <v>GABINETE-COMUNICACIONES</v>
          </cell>
          <cell r="L132">
            <v>45868</v>
          </cell>
          <cell r="M132">
            <v>45873</v>
          </cell>
          <cell r="N132">
            <v>45875</v>
          </cell>
          <cell r="O132">
            <v>3</v>
          </cell>
          <cell r="P132">
            <v>2</v>
          </cell>
          <cell r="Q132">
            <v>1</v>
          </cell>
        </row>
        <row r="133">
          <cell r="A133">
            <v>254</v>
          </cell>
          <cell r="B133">
            <v>45868</v>
          </cell>
          <cell r="C133" t="str">
            <v>RESOLUCIÓN EXENTA</v>
          </cell>
          <cell r="D133" t="str">
            <v>TRAMITADA</v>
          </cell>
          <cell r="E133">
            <v>45868</v>
          </cell>
          <cell r="F133">
            <v>17315319</v>
          </cell>
          <cell r="G133">
            <v>8</v>
          </cell>
          <cell r="H133" t="str">
            <v>JAVIERA TAPIA CHAVEZ</v>
          </cell>
          <cell r="I133" t="str">
            <v xml:space="preserve">CONTRATA </v>
          </cell>
          <cell r="J133">
            <v>10</v>
          </cell>
          <cell r="K133" t="str">
            <v>COMPENTENCIAS PARENTALES Y APOYO TERRITORIAL</v>
          </cell>
          <cell r="L133">
            <v>45868</v>
          </cell>
          <cell r="M133">
            <v>45866</v>
          </cell>
          <cell r="N133">
            <v>45866</v>
          </cell>
          <cell r="O133">
            <v>1</v>
          </cell>
          <cell r="P133"/>
          <cell r="Q133">
            <v>1</v>
          </cell>
        </row>
        <row r="134">
          <cell r="A134">
            <v>265</v>
          </cell>
          <cell r="B134">
            <v>45875</v>
          </cell>
          <cell r="C134" t="str">
            <v>RESOLUCIÓN EXENTA</v>
          </cell>
          <cell r="D134" t="str">
            <v>TRAMITADA</v>
          </cell>
          <cell r="E134">
            <v>45875</v>
          </cell>
          <cell r="F134">
            <v>16886824</v>
          </cell>
          <cell r="G134">
            <v>3</v>
          </cell>
          <cell r="H134" t="str">
            <v>ROMINA BACIGALUPO RICCI</v>
          </cell>
          <cell r="I134" t="str">
            <v xml:space="preserve">CONTRATA </v>
          </cell>
          <cell r="J134">
            <v>10</v>
          </cell>
          <cell r="K134" t="str">
            <v>ASISTENCIA TECNICA NACIONAL</v>
          </cell>
          <cell r="L134">
            <v>45875</v>
          </cell>
          <cell r="M134">
            <v>45866</v>
          </cell>
          <cell r="N134">
            <v>45866</v>
          </cell>
          <cell r="O134">
            <v>1</v>
          </cell>
          <cell r="P134"/>
          <cell r="Q134">
            <v>1</v>
          </cell>
        </row>
        <row r="135">
          <cell r="A135">
            <v>266</v>
          </cell>
          <cell r="B135">
            <v>45875</v>
          </cell>
          <cell r="C135" t="str">
            <v>RESOLUCIÓN EXENTA</v>
          </cell>
          <cell r="D135" t="str">
            <v>TRAMITADA</v>
          </cell>
          <cell r="E135">
            <v>45875</v>
          </cell>
          <cell r="F135">
            <v>12107248</v>
          </cell>
          <cell r="G135">
            <v>3</v>
          </cell>
          <cell r="H135" t="str">
            <v>VANESSA HERNANDEZ PARRA</v>
          </cell>
          <cell r="I135" t="str">
            <v xml:space="preserve">CONTRATA </v>
          </cell>
          <cell r="J135">
            <v>8</v>
          </cell>
          <cell r="K135" t="str">
            <v>DEPARTAMENTO DE CHILE CRECE CONTIGO</v>
          </cell>
          <cell r="L135">
            <v>45875</v>
          </cell>
          <cell r="M135">
            <v>45880</v>
          </cell>
          <cell r="N135">
            <v>45883</v>
          </cell>
          <cell r="O135">
            <v>4</v>
          </cell>
          <cell r="P135">
            <v>3</v>
          </cell>
          <cell r="Q135">
            <v>1</v>
          </cell>
        </row>
        <row r="136">
          <cell r="A136">
            <v>269</v>
          </cell>
          <cell r="B136">
            <v>45880</v>
          </cell>
          <cell r="C136" t="str">
            <v>RESOLUCIÓN EXENTA</v>
          </cell>
          <cell r="D136" t="str">
            <v>TRAMITADA</v>
          </cell>
          <cell r="E136">
            <v>45880</v>
          </cell>
          <cell r="F136">
            <v>12152502</v>
          </cell>
          <cell r="G136" t="str">
            <v>K</v>
          </cell>
          <cell r="H136" t="str">
            <v xml:space="preserve">OSCAR  JARA  MONARDES </v>
          </cell>
          <cell r="I136" t="str">
            <v xml:space="preserve">CONTRATA </v>
          </cell>
          <cell r="J136">
            <v>10</v>
          </cell>
          <cell r="K136" t="str">
            <v>DIVISIÓN DE ADMINISTRACIÓN Y FINANZAS</v>
          </cell>
          <cell r="L136">
            <v>45880</v>
          </cell>
          <cell r="M136">
            <v>45861</v>
          </cell>
          <cell r="N136">
            <v>45861</v>
          </cell>
          <cell r="O136">
            <v>1</v>
          </cell>
          <cell r="P136"/>
          <cell r="Q136">
            <v>1</v>
          </cell>
        </row>
        <row r="137">
          <cell r="A137">
            <v>270</v>
          </cell>
          <cell r="B137">
            <v>45880</v>
          </cell>
          <cell r="C137" t="str">
            <v>RESOLUCIÓN EXENTA</v>
          </cell>
          <cell r="D137" t="str">
            <v>TRAMITADA</v>
          </cell>
          <cell r="E137">
            <v>45880</v>
          </cell>
          <cell r="F137">
            <v>12152502</v>
          </cell>
          <cell r="G137" t="str">
            <v>K</v>
          </cell>
          <cell r="H137" t="str">
            <v xml:space="preserve">OSCAR  JARA  MONARDES </v>
          </cell>
          <cell r="I137" t="str">
            <v xml:space="preserve">CONTRATA </v>
          </cell>
          <cell r="J137">
            <v>10</v>
          </cell>
          <cell r="K137" t="str">
            <v>DIVISIÓN DE ADMINISTRACIÓN Y FINANZAS</v>
          </cell>
          <cell r="L137">
            <v>45880</v>
          </cell>
          <cell r="M137">
            <v>45875</v>
          </cell>
          <cell r="N137">
            <v>45875</v>
          </cell>
          <cell r="O137">
            <v>1</v>
          </cell>
          <cell r="P137"/>
          <cell r="Q137">
            <v>1</v>
          </cell>
        </row>
        <row r="138">
          <cell r="A138">
            <v>277</v>
          </cell>
          <cell r="B138">
            <v>45888</v>
          </cell>
          <cell r="C138" t="str">
            <v>RESOLUCIÓN EXENTA</v>
          </cell>
          <cell r="D138" t="str">
            <v>TRAMITADA</v>
          </cell>
          <cell r="E138">
            <v>45888</v>
          </cell>
          <cell r="F138">
            <v>10403926</v>
          </cell>
          <cell r="G138" t="str">
            <v>K</v>
          </cell>
          <cell r="H138" t="str">
            <v>LAURA CID CIFUENTES</v>
          </cell>
          <cell r="I138" t="str">
            <v xml:space="preserve">CONTRATA </v>
          </cell>
          <cell r="J138">
            <v>9</v>
          </cell>
          <cell r="K138" t="str">
            <v>DIVISIÓN DE PROMOCIÓN Y PREVENCIÓN</v>
          </cell>
          <cell r="L138">
            <v>45888</v>
          </cell>
          <cell r="M138">
            <v>45879</v>
          </cell>
          <cell r="N138">
            <v>45881</v>
          </cell>
          <cell r="O138">
            <v>3</v>
          </cell>
          <cell r="P138">
            <v>2</v>
          </cell>
          <cell r="Q138">
            <v>1</v>
          </cell>
        </row>
        <row r="139">
          <cell r="A139">
            <v>278</v>
          </cell>
          <cell r="B139">
            <v>45888</v>
          </cell>
          <cell r="C139" t="str">
            <v>RESOLUCIÓN EXENTA</v>
          </cell>
          <cell r="D139" t="str">
            <v>TRAMITADA</v>
          </cell>
          <cell r="E139">
            <v>45888</v>
          </cell>
          <cell r="F139">
            <v>12355725</v>
          </cell>
          <cell r="G139">
            <v>5</v>
          </cell>
          <cell r="H139" t="str">
            <v>VALERIA SOTO PINO</v>
          </cell>
          <cell r="I139" t="str">
            <v xml:space="preserve">CONTRATA </v>
          </cell>
          <cell r="J139">
            <v>5</v>
          </cell>
          <cell r="K139" t="str">
            <v>GABINETE</v>
          </cell>
          <cell r="L139">
            <v>45888</v>
          </cell>
          <cell r="M139">
            <v>45879</v>
          </cell>
          <cell r="N139">
            <v>45881</v>
          </cell>
          <cell r="O139">
            <v>3</v>
          </cell>
          <cell r="P139">
            <v>2</v>
          </cell>
          <cell r="Q139">
            <v>1</v>
          </cell>
        </row>
        <row r="140">
          <cell r="A140">
            <v>286</v>
          </cell>
          <cell r="B140">
            <v>45897</v>
          </cell>
          <cell r="C140" t="str">
            <v>RESOLUCIÓN EXENTA</v>
          </cell>
          <cell r="D140" t="str">
            <v>TRAMITADA</v>
          </cell>
          <cell r="E140">
            <v>45897</v>
          </cell>
          <cell r="F140">
            <v>7315952</v>
          </cell>
          <cell r="G140">
            <v>0</v>
          </cell>
          <cell r="H140" t="str">
            <v>VERONICA SILVA VILLALOBOS</v>
          </cell>
          <cell r="I140" t="str">
            <v>PLANTA</v>
          </cell>
          <cell r="J140" t="str">
            <v>C</v>
          </cell>
          <cell r="K140" t="str">
            <v>SUBSECRETARIA</v>
          </cell>
          <cell r="L140">
            <v>45897</v>
          </cell>
          <cell r="M140">
            <v>45873</v>
          </cell>
          <cell r="N140">
            <v>45875</v>
          </cell>
          <cell r="O140">
            <v>3</v>
          </cell>
          <cell r="P140">
            <v>2</v>
          </cell>
          <cell r="Q140">
            <v>1</v>
          </cell>
        </row>
        <row r="141">
          <cell r="A141">
            <v>290</v>
          </cell>
          <cell r="B141">
            <v>45897</v>
          </cell>
          <cell r="C141" t="str">
            <v>RESOLUCIÓN EXENTA</v>
          </cell>
          <cell r="D141" t="str">
            <v>TRAMITADA</v>
          </cell>
          <cell r="E141">
            <v>45897</v>
          </cell>
          <cell r="F141">
            <v>7315952</v>
          </cell>
          <cell r="G141">
            <v>0</v>
          </cell>
          <cell r="H141" t="str">
            <v>VERONICA SILVA VILLALOBOS</v>
          </cell>
          <cell r="I141" t="str">
            <v>PLANTA</v>
          </cell>
          <cell r="J141" t="str">
            <v>C</v>
          </cell>
          <cell r="K141" t="str">
            <v>SUBSECRETARIA</v>
          </cell>
          <cell r="L141">
            <v>45897</v>
          </cell>
          <cell r="M141">
            <v>45883</v>
          </cell>
          <cell r="N141">
            <v>45883</v>
          </cell>
          <cell r="O141">
            <v>1</v>
          </cell>
          <cell r="Q141">
            <v>1</v>
          </cell>
        </row>
        <row r="142">
          <cell r="A142">
            <v>291</v>
          </cell>
          <cell r="B142">
            <v>45897</v>
          </cell>
          <cell r="C142" t="str">
            <v>RESOLUCIÓN EXENTA</v>
          </cell>
          <cell r="D142" t="str">
            <v>TRAMITADA</v>
          </cell>
          <cell r="E142">
            <v>45897</v>
          </cell>
          <cell r="F142">
            <v>7315952</v>
          </cell>
          <cell r="G142">
            <v>0</v>
          </cell>
          <cell r="H142" t="str">
            <v>VERONICA SILVA VILLALOBOS</v>
          </cell>
          <cell r="I142" t="str">
            <v>PLANTA</v>
          </cell>
          <cell r="J142" t="str">
            <v>C</v>
          </cell>
          <cell r="K142" t="str">
            <v>SUBSECRETARIA</v>
          </cell>
          <cell r="L142">
            <v>45897</v>
          </cell>
          <cell r="M142">
            <v>45889</v>
          </cell>
          <cell r="N142">
            <v>45889</v>
          </cell>
          <cell r="O142">
            <v>1</v>
          </cell>
          <cell r="Q142">
            <v>1</v>
          </cell>
        </row>
        <row r="143">
          <cell r="A143">
            <v>295</v>
          </cell>
          <cell r="B143">
            <v>45904</v>
          </cell>
          <cell r="C143" t="str">
            <v>RESOLUCIÓN EXENTA</v>
          </cell>
          <cell r="D143" t="str">
            <v>TRAMITADA</v>
          </cell>
          <cell r="E143">
            <v>45904</v>
          </cell>
          <cell r="F143">
            <v>16886824</v>
          </cell>
          <cell r="G143">
            <v>3</v>
          </cell>
          <cell r="H143" t="str">
            <v>ROMINA BACIGALUPO RICCI</v>
          </cell>
          <cell r="I143" t="str">
            <v xml:space="preserve">CONTRATA </v>
          </cell>
          <cell r="J143">
            <v>10</v>
          </cell>
          <cell r="K143" t="str">
            <v>ASISTENCIA TECNICA NACIONAL</v>
          </cell>
          <cell r="L143">
            <v>45904</v>
          </cell>
          <cell r="M143">
            <v>45875</v>
          </cell>
          <cell r="N143">
            <v>45875</v>
          </cell>
          <cell r="O143">
            <v>1</v>
          </cell>
          <cell r="Q143">
            <v>1</v>
          </cell>
        </row>
        <row r="144">
          <cell r="A144">
            <v>296</v>
          </cell>
          <cell r="B144">
            <v>45904</v>
          </cell>
          <cell r="C144" t="str">
            <v>RESOLUCIÓN EXENTA</v>
          </cell>
          <cell r="D144" t="str">
            <v>TRAMITADA</v>
          </cell>
          <cell r="E144">
            <v>45904</v>
          </cell>
          <cell r="F144">
            <v>16474013</v>
          </cell>
          <cell r="G144">
            <v>7</v>
          </cell>
          <cell r="H144" t="str">
            <v>NATALIA LARA SAN MARTIN</v>
          </cell>
          <cell r="I144" t="str">
            <v xml:space="preserve">CONTRATA </v>
          </cell>
          <cell r="J144">
            <v>10</v>
          </cell>
          <cell r="K144" t="str">
            <v>ASISTENCIA TECNICA NACIONAL</v>
          </cell>
          <cell r="L144">
            <v>45904</v>
          </cell>
          <cell r="M144">
            <v>45888</v>
          </cell>
          <cell r="N144">
            <v>45888</v>
          </cell>
          <cell r="O144">
            <v>1</v>
          </cell>
          <cell r="Q144">
            <v>1</v>
          </cell>
        </row>
        <row r="145">
          <cell r="A145">
            <v>297</v>
          </cell>
          <cell r="B145">
            <v>45904</v>
          </cell>
          <cell r="C145" t="str">
            <v>RESOLUCIÓN EXENTA</v>
          </cell>
          <cell r="D145" t="str">
            <v>TRAMITADA</v>
          </cell>
          <cell r="E145">
            <v>45904</v>
          </cell>
          <cell r="F145">
            <v>12152502</v>
          </cell>
          <cell r="G145" t="str">
            <v>K</v>
          </cell>
          <cell r="H145" t="str">
            <v xml:space="preserve">OSCAR  JARA  MONARDES </v>
          </cell>
          <cell r="I145" t="str">
            <v xml:space="preserve">CONTRATA </v>
          </cell>
          <cell r="J145">
            <v>10</v>
          </cell>
          <cell r="K145" t="str">
            <v>DIVISIÓN DE ADMINISTRACIÓN Y FINANZAS</v>
          </cell>
          <cell r="L145">
            <v>45904</v>
          </cell>
          <cell r="M145">
            <v>45882</v>
          </cell>
          <cell r="N145">
            <v>45882</v>
          </cell>
          <cell r="O145">
            <v>1</v>
          </cell>
          <cell r="Q145">
            <v>1</v>
          </cell>
        </row>
        <row r="146">
          <cell r="A146">
            <v>298</v>
          </cell>
          <cell r="B146">
            <v>45904</v>
          </cell>
          <cell r="C146" t="str">
            <v>RESOLUCIÓN EXENTA</v>
          </cell>
          <cell r="D146" t="str">
            <v>TRAMITADA</v>
          </cell>
          <cell r="E146">
            <v>45904</v>
          </cell>
          <cell r="F146">
            <v>12152502</v>
          </cell>
          <cell r="G146" t="str">
            <v>K</v>
          </cell>
          <cell r="H146" t="str">
            <v xml:space="preserve">OSCAR  JARA  MONARDES </v>
          </cell>
          <cell r="I146" t="str">
            <v xml:space="preserve">CONTRATA </v>
          </cell>
          <cell r="J146">
            <v>10</v>
          </cell>
          <cell r="K146" t="str">
            <v>DIVISIÓN DE ADMINISTRACIÓN Y FINANZAS</v>
          </cell>
          <cell r="L146">
            <v>45904</v>
          </cell>
          <cell r="M146">
            <v>45889</v>
          </cell>
          <cell r="N146">
            <v>45889</v>
          </cell>
          <cell r="O146">
            <v>1</v>
          </cell>
          <cell r="Q146">
            <v>1</v>
          </cell>
        </row>
        <row r="147">
          <cell r="A147">
            <v>301</v>
          </cell>
          <cell r="B147">
            <v>45904</v>
          </cell>
          <cell r="C147" t="str">
            <v>RESOLUCIÓN EXENTA</v>
          </cell>
          <cell r="D147" t="str">
            <v>TRAMITADA</v>
          </cell>
          <cell r="E147">
            <v>45904</v>
          </cell>
          <cell r="F147">
            <v>12152502</v>
          </cell>
          <cell r="G147" t="str">
            <v>K</v>
          </cell>
          <cell r="H147" t="str">
            <v xml:space="preserve">OSCAR  JARA  MONARDES </v>
          </cell>
          <cell r="I147" t="str">
            <v xml:space="preserve">CONTRATA </v>
          </cell>
          <cell r="J147">
            <v>10</v>
          </cell>
          <cell r="K147" t="str">
            <v>DIVISIÓN DE ADMINISTRACIÓN Y FINANZAS</v>
          </cell>
          <cell r="L147">
            <v>45904</v>
          </cell>
          <cell r="M147">
            <v>45896</v>
          </cell>
          <cell r="N147">
            <v>45896</v>
          </cell>
          <cell r="O147">
            <v>1</v>
          </cell>
          <cell r="Q147">
            <v>1</v>
          </cell>
        </row>
        <row r="148">
          <cell r="A148">
            <v>304</v>
          </cell>
          <cell r="B148">
            <v>45904</v>
          </cell>
          <cell r="C148" t="str">
            <v>RESOLUCIÓN EXENTA</v>
          </cell>
          <cell r="D148" t="str">
            <v>TRAMITADA</v>
          </cell>
          <cell r="E148">
            <v>45904</v>
          </cell>
          <cell r="F148">
            <v>12152502</v>
          </cell>
          <cell r="G148" t="str">
            <v>K</v>
          </cell>
          <cell r="H148" t="str">
            <v xml:space="preserve">OSCAR  JARA  MONARDES </v>
          </cell>
          <cell r="I148" t="str">
            <v xml:space="preserve">CONTRATA </v>
          </cell>
          <cell r="J148">
            <v>10</v>
          </cell>
          <cell r="K148" t="str">
            <v>DIVISIÓN DE ADMINISTRACIÓN Y FINANZAS</v>
          </cell>
          <cell r="L148">
            <v>45904</v>
          </cell>
          <cell r="M148">
            <v>45901</v>
          </cell>
          <cell r="N148">
            <v>45901</v>
          </cell>
          <cell r="O148">
            <v>1</v>
          </cell>
          <cell r="Q148">
            <v>1</v>
          </cell>
        </row>
        <row r="149">
          <cell r="A149">
            <v>305</v>
          </cell>
          <cell r="B149">
            <v>45904</v>
          </cell>
          <cell r="C149" t="str">
            <v>RESOLUCIÓN EXENTA</v>
          </cell>
          <cell r="D149" t="str">
            <v>TRAMITADA</v>
          </cell>
          <cell r="E149">
            <v>45904</v>
          </cell>
          <cell r="F149">
            <v>12152502</v>
          </cell>
          <cell r="G149" t="str">
            <v>K</v>
          </cell>
          <cell r="H149" t="str">
            <v xml:space="preserve">OSCAR  JARA  MONARDES </v>
          </cell>
          <cell r="I149" t="str">
            <v xml:space="preserve">CONTRATA </v>
          </cell>
          <cell r="J149">
            <v>10</v>
          </cell>
          <cell r="K149" t="str">
            <v>DIVISIÓN DE ADMINISTRACIÓN Y FINANZAS</v>
          </cell>
          <cell r="L149">
            <v>45904</v>
          </cell>
          <cell r="M149">
            <v>45902</v>
          </cell>
          <cell r="N149">
            <v>45902</v>
          </cell>
          <cell r="O149">
            <v>1</v>
          </cell>
          <cell r="Q149">
            <v>1</v>
          </cell>
        </row>
        <row r="150">
          <cell r="A150">
            <v>312</v>
          </cell>
          <cell r="B150">
            <v>45908</v>
          </cell>
          <cell r="C150" t="str">
            <v>RESOLUCIÓN EXENTA</v>
          </cell>
          <cell r="D150" t="str">
            <v>TRAMITADA</v>
          </cell>
          <cell r="E150">
            <v>45908</v>
          </cell>
          <cell r="F150">
            <v>18839863</v>
          </cell>
          <cell r="G150">
            <v>4</v>
          </cell>
          <cell r="H150" t="str">
            <v>ISIDORA ABARCA LARRAÍN</v>
          </cell>
          <cell r="I150" t="str">
            <v xml:space="preserve">CONTRATA </v>
          </cell>
          <cell r="J150">
            <v>10</v>
          </cell>
          <cell r="K150" t="str">
            <v>DIVISIÓN DE PROMOCIÓN Y PREVENCIÓN</v>
          </cell>
          <cell r="L150">
            <v>45908</v>
          </cell>
          <cell r="M150">
            <v>45902</v>
          </cell>
          <cell r="N150">
            <v>45902</v>
          </cell>
          <cell r="O150">
            <v>1</v>
          </cell>
          <cell r="Q150">
            <v>1</v>
          </cell>
        </row>
        <row r="151">
          <cell r="A151">
            <v>313</v>
          </cell>
          <cell r="B151">
            <v>45908</v>
          </cell>
          <cell r="C151" t="str">
            <v>RESOLUCIÓN EXENTA</v>
          </cell>
          <cell r="D151" t="str">
            <v>TRAMITADA</v>
          </cell>
          <cell r="E151">
            <v>45908</v>
          </cell>
          <cell r="F151">
            <v>16886824</v>
          </cell>
          <cell r="G151">
            <v>3</v>
          </cell>
          <cell r="H151" t="str">
            <v>ROMINA BACIGALUPO RICCI</v>
          </cell>
          <cell r="I151" t="str">
            <v xml:space="preserve">CONTRATA </v>
          </cell>
          <cell r="J151">
            <v>10</v>
          </cell>
          <cell r="K151" t="str">
            <v>ASISTENCIA TECNICA NACIONAL</v>
          </cell>
          <cell r="L151">
            <v>45908</v>
          </cell>
          <cell r="M151">
            <v>45902</v>
          </cell>
          <cell r="N151">
            <v>45902</v>
          </cell>
          <cell r="O151">
            <v>1</v>
          </cell>
          <cell r="Q151">
            <v>1</v>
          </cell>
        </row>
        <row r="152">
          <cell r="A152">
            <v>316</v>
          </cell>
          <cell r="B152">
            <v>45909</v>
          </cell>
          <cell r="C152" t="str">
            <v>RESOLUCIÓN EXENTA</v>
          </cell>
          <cell r="D152" t="str">
            <v>TRAMITADA</v>
          </cell>
          <cell r="E152">
            <v>45909</v>
          </cell>
          <cell r="F152">
            <v>7315952</v>
          </cell>
          <cell r="G152">
            <v>0</v>
          </cell>
          <cell r="H152" t="str">
            <v>VERONICA SILVA VILLALOBOS</v>
          </cell>
          <cell r="I152" t="str">
            <v>PLANTA</v>
          </cell>
          <cell r="J152" t="str">
            <v>C</v>
          </cell>
          <cell r="K152" t="str">
            <v>SUBSECRETARIA</v>
          </cell>
          <cell r="L152">
            <v>45909</v>
          </cell>
          <cell r="M152">
            <v>45896</v>
          </cell>
          <cell r="N152">
            <v>45896</v>
          </cell>
          <cell r="O152">
            <v>1</v>
          </cell>
          <cell r="Q152">
            <v>1</v>
          </cell>
        </row>
        <row r="153">
          <cell r="A153">
            <v>317</v>
          </cell>
          <cell r="B153">
            <v>45909</v>
          </cell>
          <cell r="C153" t="str">
            <v>RESOLUCIÓN EXENTA</v>
          </cell>
          <cell r="D153" t="str">
            <v>TRAMITADA</v>
          </cell>
          <cell r="E153">
            <v>45909</v>
          </cell>
          <cell r="F153">
            <v>7315952</v>
          </cell>
          <cell r="G153">
            <v>0</v>
          </cell>
          <cell r="H153" t="str">
            <v>VERONICA SILVA VILLALOBOS</v>
          </cell>
          <cell r="I153" t="str">
            <v>PLANTA</v>
          </cell>
          <cell r="J153" t="str">
            <v>C</v>
          </cell>
          <cell r="K153" t="str">
            <v>SUBSECRETARIA</v>
          </cell>
          <cell r="L153">
            <v>45909</v>
          </cell>
          <cell r="M153">
            <v>45902</v>
          </cell>
          <cell r="N153">
            <v>45902</v>
          </cell>
          <cell r="O153">
            <v>1</v>
          </cell>
          <cell r="Q153">
            <v>1</v>
          </cell>
        </row>
        <row r="154">
          <cell r="A154">
            <v>323</v>
          </cell>
          <cell r="B154">
            <v>45912</v>
          </cell>
          <cell r="C154" t="str">
            <v>RESOLUCIÓN EXENTA</v>
          </cell>
          <cell r="D154" t="str">
            <v>TRAMITADA</v>
          </cell>
          <cell r="E154">
            <v>45912</v>
          </cell>
          <cell r="F154">
            <v>16751284</v>
          </cell>
          <cell r="G154">
            <v>4</v>
          </cell>
          <cell r="H154" t="str">
            <v>CATALINA ANDREA  CAMPOS  BECERRA</v>
          </cell>
          <cell r="I154" t="str">
            <v xml:space="preserve">CONTRATA </v>
          </cell>
          <cell r="J154">
            <v>7</v>
          </cell>
          <cell r="K154" t="str">
            <v>GABINETE-COMUNICACIONES</v>
          </cell>
          <cell r="L154">
            <v>45912</v>
          </cell>
          <cell r="M154">
            <v>45912</v>
          </cell>
          <cell r="N154">
            <v>45913</v>
          </cell>
          <cell r="O154">
            <v>2</v>
          </cell>
          <cell r="P154">
            <v>1</v>
          </cell>
          <cell r="Q154">
            <v>1</v>
          </cell>
        </row>
        <row r="155">
          <cell r="A155">
            <v>318</v>
          </cell>
          <cell r="B155">
            <v>45912</v>
          </cell>
          <cell r="C155" t="str">
            <v>RESOLUCIÓN EXENTA</v>
          </cell>
          <cell r="D155" t="str">
            <v>TRAMITADA</v>
          </cell>
          <cell r="E155">
            <v>45912</v>
          </cell>
          <cell r="F155">
            <v>7315952</v>
          </cell>
          <cell r="G155">
            <v>0</v>
          </cell>
          <cell r="H155" t="str">
            <v>VERONICA SILVA VILLALOBOS</v>
          </cell>
          <cell r="I155" t="str">
            <v>PLANTA</v>
          </cell>
          <cell r="J155" t="str">
            <v>C</v>
          </cell>
          <cell r="K155" t="str">
            <v>SUBSECRETARIA</v>
          </cell>
          <cell r="L155">
            <v>45912</v>
          </cell>
          <cell r="M155">
            <v>45901</v>
          </cell>
          <cell r="N155">
            <v>45901</v>
          </cell>
          <cell r="O155">
            <v>1</v>
          </cell>
          <cell r="Q155">
            <v>1</v>
          </cell>
        </row>
        <row r="156">
          <cell r="A156">
            <v>319</v>
          </cell>
          <cell r="B156">
            <v>45912</v>
          </cell>
          <cell r="C156" t="str">
            <v>RESOLUCIÓN EXENTA</v>
          </cell>
          <cell r="D156" t="str">
            <v>TRAMITADA</v>
          </cell>
          <cell r="E156">
            <v>45912</v>
          </cell>
          <cell r="F156">
            <v>7315952</v>
          </cell>
          <cell r="G156">
            <v>0</v>
          </cell>
          <cell r="H156" t="str">
            <v>VERONICA SILVA VILLALOBOS</v>
          </cell>
          <cell r="I156" t="str">
            <v>PLANTA</v>
          </cell>
          <cell r="J156" t="str">
            <v>C</v>
          </cell>
          <cell r="K156" t="str">
            <v>SUBSECRETARIA</v>
          </cell>
          <cell r="L156">
            <v>45912</v>
          </cell>
          <cell r="M156">
            <v>45908</v>
          </cell>
          <cell r="N156">
            <v>45908</v>
          </cell>
          <cell r="O156">
            <v>1</v>
          </cell>
          <cell r="Q156">
            <v>1</v>
          </cell>
        </row>
        <row r="157">
          <cell r="A157">
            <v>334</v>
          </cell>
          <cell r="B157">
            <v>45932</v>
          </cell>
          <cell r="C157" t="str">
            <v>RESOLUCIÓN EXENTA</v>
          </cell>
          <cell r="D157" t="str">
            <v>TRAMITADA</v>
          </cell>
          <cell r="E157">
            <v>45932</v>
          </cell>
          <cell r="F157">
            <v>12152502</v>
          </cell>
          <cell r="G157" t="str">
            <v>K</v>
          </cell>
          <cell r="H157" t="str">
            <v xml:space="preserve">OSCAR  JARA  MONARDES </v>
          </cell>
          <cell r="I157" t="str">
            <v xml:space="preserve">CONTRATA </v>
          </cell>
          <cell r="J157">
            <v>10</v>
          </cell>
          <cell r="K157" t="str">
            <v>DIVISIÓN DE ADMINISTRACIÓN Y FINANZAS</v>
          </cell>
          <cell r="L157">
            <v>45932</v>
          </cell>
          <cell r="M157">
            <v>45908</v>
          </cell>
          <cell r="N157">
            <v>45908</v>
          </cell>
          <cell r="O157">
            <v>1</v>
          </cell>
          <cell r="P157"/>
          <cell r="Q157">
            <v>1</v>
          </cell>
        </row>
        <row r="158">
          <cell r="A158">
            <v>337</v>
          </cell>
          <cell r="B158">
            <v>45932</v>
          </cell>
          <cell r="C158" t="str">
            <v>RESOLUCIÓN EXENTA</v>
          </cell>
          <cell r="D158" t="str">
            <v>TRAMITADA</v>
          </cell>
          <cell r="E158">
            <v>45932</v>
          </cell>
          <cell r="F158">
            <v>12152502</v>
          </cell>
          <cell r="G158" t="str">
            <v>K</v>
          </cell>
          <cell r="H158" t="str">
            <v xml:space="preserve">OSCAR  JARA  MONARDES </v>
          </cell>
          <cell r="I158" t="str">
            <v xml:space="preserve">CONTRATA </v>
          </cell>
          <cell r="J158">
            <v>10</v>
          </cell>
          <cell r="K158" t="str">
            <v>DIVISIÓN DE ADMINISTRACIÓN Y FINANZAS</v>
          </cell>
          <cell r="L158">
            <v>45932</v>
          </cell>
          <cell r="M158">
            <v>45915</v>
          </cell>
          <cell r="N158">
            <v>45915</v>
          </cell>
          <cell r="O158">
            <v>1</v>
          </cell>
          <cell r="P158"/>
          <cell r="Q158">
            <v>1</v>
          </cell>
        </row>
        <row r="159">
          <cell r="A159">
            <v>332</v>
          </cell>
          <cell r="B159">
            <v>45932</v>
          </cell>
          <cell r="C159" t="str">
            <v>RESOLUCIÓN EXENTA</v>
          </cell>
          <cell r="D159" t="str">
            <v>TRAMITADA</v>
          </cell>
          <cell r="E159">
            <v>45932</v>
          </cell>
          <cell r="F159">
            <v>7315952</v>
          </cell>
          <cell r="G159">
            <v>0</v>
          </cell>
          <cell r="H159" t="str">
            <v>VERONICA SILVA VILLALOBOS</v>
          </cell>
          <cell r="I159" t="str">
            <v>PLANTA</v>
          </cell>
          <cell r="J159" t="str">
            <v>C</v>
          </cell>
          <cell r="K159" t="str">
            <v>SUBSECRETARIA</v>
          </cell>
          <cell r="L159">
            <v>45932</v>
          </cell>
          <cell r="M159">
            <v>45912</v>
          </cell>
          <cell r="N159">
            <v>45913</v>
          </cell>
          <cell r="O159">
            <v>2</v>
          </cell>
          <cell r="P159">
            <v>1</v>
          </cell>
          <cell r="Q159">
            <v>1</v>
          </cell>
        </row>
        <row r="160">
          <cell r="A160">
            <v>333</v>
          </cell>
          <cell r="B160">
            <v>45932</v>
          </cell>
          <cell r="C160" t="str">
            <v>RESOLUCIÓN EXENTA</v>
          </cell>
          <cell r="D160" t="str">
            <v>TRAMITADA</v>
          </cell>
          <cell r="E160">
            <v>45932</v>
          </cell>
          <cell r="F160">
            <v>7315952</v>
          </cell>
          <cell r="G160">
            <v>0</v>
          </cell>
          <cell r="H160" t="str">
            <v>VERONICA SILVA VILLALOBOS</v>
          </cell>
          <cell r="I160" t="str">
            <v>PLANTA</v>
          </cell>
          <cell r="J160" t="str">
            <v>C</v>
          </cell>
          <cell r="K160" t="str">
            <v>SUBSECRETARIA</v>
          </cell>
          <cell r="L160">
            <v>45932</v>
          </cell>
          <cell r="M160">
            <v>45915</v>
          </cell>
          <cell r="N160">
            <v>45915</v>
          </cell>
          <cell r="O160">
            <v>1</v>
          </cell>
          <cell r="P160"/>
          <cell r="Q160">
            <v>1</v>
          </cell>
        </row>
        <row r="161">
          <cell r="A161">
            <v>343</v>
          </cell>
          <cell r="B161">
            <v>45933</v>
          </cell>
          <cell r="C161" t="str">
            <v>RESOLUCIÓN EXENTA</v>
          </cell>
          <cell r="D161" t="str">
            <v>TRAMITADA</v>
          </cell>
          <cell r="E161">
            <v>45933</v>
          </cell>
          <cell r="F161">
            <v>12107248</v>
          </cell>
          <cell r="G161">
            <v>3</v>
          </cell>
          <cell r="H161" t="str">
            <v>VANESSA HERNANDEZ PARRA</v>
          </cell>
          <cell r="I161" t="str">
            <v xml:space="preserve">CONTRATA </v>
          </cell>
          <cell r="J161">
            <v>8</v>
          </cell>
          <cell r="K161" t="str">
            <v>DEPARTAMENTO DE CHILE CRECE CONTIGO</v>
          </cell>
          <cell r="L161">
            <v>45933</v>
          </cell>
          <cell r="M161">
            <v>45938</v>
          </cell>
          <cell r="N161">
            <v>45940</v>
          </cell>
          <cell r="O161">
            <v>3</v>
          </cell>
          <cell r="P161">
            <v>2</v>
          </cell>
          <cell r="Q161">
            <v>1</v>
          </cell>
        </row>
        <row r="162">
          <cell r="A162">
            <v>346</v>
          </cell>
          <cell r="B162">
            <v>45933</v>
          </cell>
          <cell r="C162" t="str">
            <v>RESOLUCIÓN EXENTA</v>
          </cell>
          <cell r="D162" t="str">
            <v>TRAMITADA</v>
          </cell>
          <cell r="E162">
            <v>45933</v>
          </cell>
          <cell r="F162">
            <v>17315319</v>
          </cell>
          <cell r="G162">
            <v>8</v>
          </cell>
          <cell r="H162" t="str">
            <v>JAVIERA TAPIA CHAVEZ</v>
          </cell>
          <cell r="I162" t="str">
            <v xml:space="preserve">CONTRATA </v>
          </cell>
          <cell r="J162">
            <v>10</v>
          </cell>
          <cell r="K162" t="str">
            <v>COMPENTENCIAS PARENTALES Y APOYO TERRITORIAL</v>
          </cell>
          <cell r="L162">
            <v>45933</v>
          </cell>
          <cell r="M162">
            <v>45938</v>
          </cell>
          <cell r="N162">
            <v>45940</v>
          </cell>
          <cell r="O162">
            <v>3</v>
          </cell>
          <cell r="P162">
            <v>2</v>
          </cell>
          <cell r="Q162">
            <v>1</v>
          </cell>
        </row>
        <row r="163">
          <cell r="A163">
            <v>353</v>
          </cell>
          <cell r="B163">
            <v>45946</v>
          </cell>
          <cell r="C163" t="str">
            <v>RESOLUCIÓN EXENTA</v>
          </cell>
          <cell r="D163" t="str">
            <v>TRAMITADA</v>
          </cell>
          <cell r="E163">
            <v>45946</v>
          </cell>
          <cell r="F163">
            <v>12152502</v>
          </cell>
          <cell r="G163" t="str">
            <v>K</v>
          </cell>
          <cell r="H163" t="str">
            <v xml:space="preserve">OSCAR  JARA  MONARDES </v>
          </cell>
          <cell r="I163" t="str">
            <v xml:space="preserve">CONTRATA </v>
          </cell>
          <cell r="J163">
            <v>10</v>
          </cell>
          <cell r="K163" t="str">
            <v>DIVISIÓN DE ADMINISTRACIÓN Y FINANZAS</v>
          </cell>
          <cell r="L163">
            <v>45946</v>
          </cell>
          <cell r="M163">
            <v>45929</v>
          </cell>
          <cell r="N163">
            <v>45929</v>
          </cell>
          <cell r="O163">
            <v>1</v>
          </cell>
        </row>
        <row r="164">
          <cell r="A164">
            <v>370</v>
          </cell>
          <cell r="B164">
            <v>45957</v>
          </cell>
          <cell r="C164" t="str">
            <v>RESOLUCIÓN EXENTA</v>
          </cell>
          <cell r="D164" t="str">
            <v>TRAMITADA</v>
          </cell>
          <cell r="E164">
            <v>45957</v>
          </cell>
          <cell r="F164">
            <v>18598978</v>
          </cell>
          <cell r="G164" t="str">
            <v>k</v>
          </cell>
          <cell r="H164" t="str">
            <v>KARLA TORO INOSTROZA</v>
          </cell>
          <cell r="I164" t="str">
            <v xml:space="preserve">CONTRATA </v>
          </cell>
          <cell r="J164">
            <v>5</v>
          </cell>
          <cell r="K164" t="str">
            <v>GABINETE</v>
          </cell>
          <cell r="L164">
            <v>45957</v>
          </cell>
          <cell r="M164">
            <v>45952</v>
          </cell>
          <cell r="N164">
            <v>45954</v>
          </cell>
          <cell r="O164">
            <v>3</v>
          </cell>
          <cell r="P164">
            <v>2</v>
          </cell>
          <cell r="Q164">
            <v>1</v>
          </cell>
        </row>
      </sheetData>
      <sheetData sheetId="1"/>
      <sheetData sheetId="2"/>
      <sheetData sheetId="3"/>
      <sheetData sheetId="4"/>
      <sheetData sheetId="5"/>
      <sheetData sheetId="6"/>
      <sheetData sheetId="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1"/>
      <sheetName val="Hoja2"/>
      <sheetName val="Hoja3"/>
      <sheetName val="Hoja4"/>
      <sheetName val="Hoja5"/>
      <sheetName val="ListadoDisponibilidadCompromiso"/>
    </sheetNames>
    <sheetDataSet>
      <sheetData sheetId="0" refreshError="1"/>
      <sheetData sheetId="1">
        <row r="2">
          <cell r="C2">
            <v>286</v>
          </cell>
          <cell r="D2" t="str">
            <v>1067455-101-CM25
1067455-121-CM25</v>
          </cell>
          <cell r="E2">
            <v>612759</v>
          </cell>
        </row>
        <row r="3">
          <cell r="C3">
            <v>218</v>
          </cell>
          <cell r="D3" t="str">
            <v>1067455-67-CM25</v>
          </cell>
          <cell r="E3">
            <v>345684</v>
          </cell>
        </row>
        <row r="4">
          <cell r="C4">
            <v>246</v>
          </cell>
          <cell r="D4" t="str">
            <v>1067455-89-CM25</v>
          </cell>
          <cell r="E4">
            <v>226701</v>
          </cell>
        </row>
        <row r="5">
          <cell r="C5">
            <v>252</v>
          </cell>
          <cell r="D5" t="str">
            <v>1067455-101-CM25</v>
          </cell>
          <cell r="E5">
            <v>612759</v>
          </cell>
        </row>
        <row r="6">
          <cell r="C6">
            <v>277</v>
          </cell>
          <cell r="D6" t="str">
            <v>1067455-132-CM25</v>
          </cell>
          <cell r="E6">
            <v>264756</v>
          </cell>
        </row>
        <row r="7">
          <cell r="C7">
            <v>210</v>
          </cell>
          <cell r="D7" t="str">
            <v>1067455-87-CM25</v>
          </cell>
          <cell r="E7">
            <v>186468</v>
          </cell>
        </row>
        <row r="8">
          <cell r="C8">
            <v>211</v>
          </cell>
          <cell r="D8" t="str">
            <v>1067455-86-CM25</v>
          </cell>
          <cell r="E8">
            <v>73762</v>
          </cell>
        </row>
        <row r="9">
          <cell r="C9">
            <v>228</v>
          </cell>
          <cell r="D9" t="str">
            <v>1067455-89-CM25</v>
          </cell>
          <cell r="E9">
            <v>226701</v>
          </cell>
        </row>
        <row r="10">
          <cell r="C10">
            <v>230</v>
          </cell>
          <cell r="D10" t="str">
            <v>1067455-114-CM25
1067455-116-CM25</v>
          </cell>
          <cell r="E10">
            <v>503343</v>
          </cell>
        </row>
        <row r="11">
          <cell r="C11">
            <v>231</v>
          </cell>
          <cell r="D11" t="str">
            <v>1067455-115-CM25
1067455-116-CM25</v>
          </cell>
          <cell r="E11">
            <v>460593</v>
          </cell>
        </row>
        <row r="12">
          <cell r="C12">
            <v>237</v>
          </cell>
          <cell r="D12" t="str">
            <v>1067455-111-CM25
1067455-112-CM25</v>
          </cell>
          <cell r="E12">
            <v>184828</v>
          </cell>
        </row>
        <row r="13">
          <cell r="C13">
            <v>240</v>
          </cell>
          <cell r="D13" t="str">
            <v>1067455-111-CM25
1067455-112-CM25</v>
          </cell>
          <cell r="E13">
            <v>184828</v>
          </cell>
        </row>
        <row r="14">
          <cell r="C14">
            <v>343</v>
          </cell>
          <cell r="D14" t="str">
            <v>1067455-165-CM25
1067455-167-CM25</v>
          </cell>
          <cell r="E14">
            <v>650928</v>
          </cell>
        </row>
        <row r="15">
          <cell r="C15">
            <v>346</v>
          </cell>
          <cell r="D15" t="str">
            <v>1067455-166-CM25
1067455-167-CM25</v>
          </cell>
          <cell r="E15">
            <v>606278</v>
          </cell>
        </row>
      </sheetData>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17" Type="http://schemas.openxmlformats.org/officeDocument/2006/relationships/hyperlink" Target="../../../../../:f:/s/DAF2022/EuqZYdyOJfRJqcRaaWO8CF4BwUqMj-qKd_-icWGXit59VA?e=FF76nR" TargetMode="External"/><Relationship Id="rId299" Type="http://schemas.openxmlformats.org/officeDocument/2006/relationships/hyperlink" Target="../../../../../../../../:f:/s/DAF2022/EmUcYSGXb19Cvzd_isqeYc8BPnIuITyHNk7XxC1Wfunblg?e=mVeZ67" TargetMode="External"/><Relationship Id="rId21" Type="http://schemas.openxmlformats.org/officeDocument/2006/relationships/hyperlink" Target="../../../../../:f:/s/DAF2022/EmiafDmHpeBLrqZhRH6OcZUBPLayUo1afg1h1nf6Bt1ghg?e=dWQxAJ" TargetMode="External"/><Relationship Id="rId63" Type="http://schemas.openxmlformats.org/officeDocument/2006/relationships/hyperlink" Target="../../../../../:f:/s/DAF2022/EsgSW7wNlHFKml4l-P4nva4BaEnvC-lCCBoWPbR6ie34HA?e=RpaVC4" TargetMode="External"/><Relationship Id="rId159" Type="http://schemas.openxmlformats.org/officeDocument/2006/relationships/hyperlink" Target="../../../../../../../../:f:/s/DAF2022/EvnKaHiXSV9FlKL5VwIu7FgBT-Ni0CxuGHrmDr0hocNhTg?e=XF19MO" TargetMode="External"/><Relationship Id="rId324" Type="http://schemas.openxmlformats.org/officeDocument/2006/relationships/hyperlink" Target="../../../../../../../../:f:/s/DAF2022/EgEGjkj_K7pAmJe0xvjTjKQBMTCcIeXiT9ksGXfJe0FvCw?e=DHC6xP" TargetMode="External"/><Relationship Id="rId366" Type="http://schemas.openxmlformats.org/officeDocument/2006/relationships/hyperlink" Target="../../../../../../../../:f:/s/DAF2022/EuzdOIMbGQ5Fm6HNeIoIaMYBtY08MTCk5YW9qprcLb1Spw?e=m90tVx" TargetMode="External"/><Relationship Id="rId170" Type="http://schemas.openxmlformats.org/officeDocument/2006/relationships/hyperlink" Target="../../../../../../../../:f:/s/DAF2022/ErkIDqE9TFlKk9MUjB4FCOgBM3irvgP0uGzmCnfdgfEmIA?e=rwfBH6" TargetMode="External"/><Relationship Id="rId226" Type="http://schemas.openxmlformats.org/officeDocument/2006/relationships/hyperlink" Target="../../../../../../../../:f:/s/DAF2022/Ehnh-lZHYJ1JmchN0-lELrgB1WcQwoWzcVDK2BbUTBShFA?e=073t8w" TargetMode="External"/><Relationship Id="rId433" Type="http://schemas.openxmlformats.org/officeDocument/2006/relationships/hyperlink" Target="../../../../../../../../:f:/s/DAF2022/EhLSXMA8iG1MgdeDkGqr8V0Bfbi67NCt_s0c5E_guCjUAw?e=D9G520" TargetMode="External"/><Relationship Id="rId268" Type="http://schemas.openxmlformats.org/officeDocument/2006/relationships/hyperlink" Target="../../../../../../../../:f:/s/DAF2022/EvvWI7dqy9tAo-8eg1CW45IB0l7v-9YfYkdl5yTDdE5Unw?e=Gyqzac" TargetMode="External"/><Relationship Id="rId475" Type="http://schemas.openxmlformats.org/officeDocument/2006/relationships/hyperlink" Target="../../../../../../../../:f:/s/DAF2022/Eh4Y0yCl_ABOnn_3qGUeOIMBmYExbKU6hYizZNjhJ8o3kg?e=m84gVy" TargetMode="External"/><Relationship Id="rId32" Type="http://schemas.openxmlformats.org/officeDocument/2006/relationships/hyperlink" Target="../../../../../../../../:f:/s/DAF2022/EjUg9a-PWcdPkgoURLfNuX0BZsGgouyexNudjZFK5LM0uA?e=K1ZJqH" TargetMode="External"/><Relationship Id="rId74" Type="http://schemas.openxmlformats.org/officeDocument/2006/relationships/hyperlink" Target="../../../../../:f:/s/DAF2022/EseVqzzvCRdGrCiibU99qswBxF3uJigzgt6DIMFn9rpbtw?e=yPBzSZ" TargetMode="External"/><Relationship Id="rId128" Type="http://schemas.openxmlformats.org/officeDocument/2006/relationships/hyperlink" Target="../../../../../:f:/s/DAF2022/EpCFpgHWbXROrd0s44zv6q0BYjPIPPeGf7hksr6on-iJVA?e=79BJhM" TargetMode="External"/><Relationship Id="rId335" Type="http://schemas.openxmlformats.org/officeDocument/2006/relationships/hyperlink" Target="../../../../../../../../:f:/s/DAF2022/EtivaBXXRIpMokd0R3n284kB9E1GgRv_oJpF25WDPf36ZA?e=gi6fvt" TargetMode="External"/><Relationship Id="rId377" Type="http://schemas.openxmlformats.org/officeDocument/2006/relationships/hyperlink" Target="../../../../../../../../:f:/s/DAF2022/ErdsgVB9pMNLv2YvQN2ssFkBAzrmeQpA6uvVwWtTzrQanQ?e=vWwLgm" TargetMode="External"/><Relationship Id="rId5" Type="http://schemas.openxmlformats.org/officeDocument/2006/relationships/hyperlink" Target="../../../../../:f:/s/DAF2022/Eh8Q4-v26hZGl_UGp9fQXa4BD8U4P3BoNdmiFIUmxZ2AgA?e=AgteYa" TargetMode="External"/><Relationship Id="rId181" Type="http://schemas.openxmlformats.org/officeDocument/2006/relationships/hyperlink" Target="../../../../../../../../:f:/s/DAF2022/EjVVzB-1iDlDn-p33kUq45sBCKpa_ltp2Vzrtr8GjnF0Ig?e=BRTdJc" TargetMode="External"/><Relationship Id="rId237" Type="http://schemas.openxmlformats.org/officeDocument/2006/relationships/hyperlink" Target="../../../../../../../../:f:/s/DAF2022/Ek6o-gXeP_FEntzrg6EwU_gB0ENHqn4uR7z0iRY0qb_xtw?e=qQ9PDr" TargetMode="External"/><Relationship Id="rId402" Type="http://schemas.openxmlformats.org/officeDocument/2006/relationships/hyperlink" Target="../../../../../../../../:f:/s/DAF2022/EkrAvpa_BZdDn1axubCsGToBH-IasODS7TXayMLhc2pLJg?e=zDHhPD" TargetMode="External"/><Relationship Id="rId279" Type="http://schemas.openxmlformats.org/officeDocument/2006/relationships/hyperlink" Target="../../../../../../../../:f:/s/DAF2022/EhC8AV2Y4LlJlLgCrwKvdwYB2xD0MWATv8xwFB1nzMucpQ?e=2NBJKo" TargetMode="External"/><Relationship Id="rId444" Type="http://schemas.openxmlformats.org/officeDocument/2006/relationships/hyperlink" Target="../../../../../../../../:f:/s/DAF2022/EssEQW2kwI9PiMerjGcTOxkBSWdRodZPnKg8zbAPP0UEHw?e=MM9Fjk" TargetMode="External"/><Relationship Id="rId486" Type="http://schemas.openxmlformats.org/officeDocument/2006/relationships/hyperlink" Target="../../../../../../../../:f:/s/DAF2022/EvxBmotuJGdOhKY3zRx5fM8BF-nzH_lxTEWBNwpAhkdo6A?e=LBinif" TargetMode="External"/><Relationship Id="rId43" Type="http://schemas.openxmlformats.org/officeDocument/2006/relationships/hyperlink" Target="../../../../../:f:/s/DAF2022/Egumm2a8wcVAr2KSEtYDD5MBET40tto1vki4aAyYyCxXEg?e=LAHQ1G" TargetMode="External"/><Relationship Id="rId139" Type="http://schemas.openxmlformats.org/officeDocument/2006/relationships/hyperlink" Target="../../../../../:f:/s/DAF2022/Et7_sa0vnd1JqgccqDV_mOYBp_Yawfq2hM2B3_j-3MSaPQ?e=sj6SVD" TargetMode="External"/><Relationship Id="rId290" Type="http://schemas.openxmlformats.org/officeDocument/2006/relationships/hyperlink" Target="../../../../../../../../:f:/s/DAF2022/EpB1JMyXyCxKjmiyRrgvAwUBcbPxthbPj_L8BYu50IOEFA?e=CcfJpV" TargetMode="External"/><Relationship Id="rId304" Type="http://schemas.openxmlformats.org/officeDocument/2006/relationships/hyperlink" Target="../../../../../../../../:f:/s/DAF2022/EvGRWe2VWBtPnCQqujH7PegBf0ROt2odyICiuMPXYcgvBg?e=OTdBCM" TargetMode="External"/><Relationship Id="rId346" Type="http://schemas.openxmlformats.org/officeDocument/2006/relationships/hyperlink" Target="../../../../../../../../:f:/s/DAF2022/Eqmm3jDULvBEuCtbvVdSkyMBZuulUlNp7EOonpsEDewlAg?e=MtaKNF" TargetMode="External"/><Relationship Id="rId388" Type="http://schemas.openxmlformats.org/officeDocument/2006/relationships/hyperlink" Target="../../../../../../../../:f:/s/DAF2022/El_04C-lZUdMjh8MEjayhW8BJ7aThDnjegHxlI9Ix2ukIg?e=W6jCyP" TargetMode="External"/><Relationship Id="rId85" Type="http://schemas.openxmlformats.org/officeDocument/2006/relationships/hyperlink" Target="../../../../../:f:/s/DAF2022/EmzgxN6VagVNgo08ag4V9ooBAIB0bkhys0qgceQeNeak6g?e=FsPy0e" TargetMode="External"/><Relationship Id="rId150" Type="http://schemas.openxmlformats.org/officeDocument/2006/relationships/hyperlink" Target="../../../../../../../../:f:/s/DAF2022/Ehz9mgTnjT9EjB3XwrgOz9gBdC4uZWUw3r7aHaFfCWLI7w?e=B1guUr" TargetMode="External"/><Relationship Id="rId192" Type="http://schemas.openxmlformats.org/officeDocument/2006/relationships/hyperlink" Target="../../../../../../../../:f:/s/DAF2022/EjMhd2Sk_-JDkA2ZeKxuQAIBzC4wkPRbhohja09_TUXdaA?e=hVWpNQ" TargetMode="External"/><Relationship Id="rId206" Type="http://schemas.openxmlformats.org/officeDocument/2006/relationships/hyperlink" Target="../../../../../../../../:f:/s/DAF2022/EnFByomiCXxLumEXjy_23KcBzHrNULWyn5bihpuLyZ9H_A?e=EXdEVa" TargetMode="External"/><Relationship Id="rId413" Type="http://schemas.openxmlformats.org/officeDocument/2006/relationships/hyperlink" Target="../../../../../../../../:f:/s/DAF2022/EqjcfYV8lnhCu94K7edrrtMBN3ZrkrI5owRFk1zISxZIlA?e=jdcj0u" TargetMode="External"/><Relationship Id="rId248" Type="http://schemas.openxmlformats.org/officeDocument/2006/relationships/hyperlink" Target="../../../../../:f:/s/DAF2022/Ev0g6XGObwxHmzZTDcWBVAkBtN1X8JHIV4oJnclCuaxoXA?e=ut4xIR" TargetMode="External"/><Relationship Id="rId455" Type="http://schemas.openxmlformats.org/officeDocument/2006/relationships/hyperlink" Target="../../../../../:f:/s/DAF2022/EvJpvZ0vioNEgcGiqSGEfAEBnsyYFNer6BvnWnlaEGNCAw?e=W2c4YI" TargetMode="External"/><Relationship Id="rId12" Type="http://schemas.openxmlformats.org/officeDocument/2006/relationships/hyperlink" Target="../../../../../../../../:f:/s/DAF2022/EtFvgqtoL85LiwYeSL1Qei4BsWWSJ96N1nPT3cFL00FvVA?e=GdIoVo" TargetMode="External"/><Relationship Id="rId108" Type="http://schemas.openxmlformats.org/officeDocument/2006/relationships/hyperlink" Target="../../../../../../../../:f:/s/DAF2022/EhMCS4gsn6FPt1J_ZjyQ3dkBLJ7JKWtKkpWhhZk99cKCfg?e=sNACv7" TargetMode="External"/><Relationship Id="rId315" Type="http://schemas.openxmlformats.org/officeDocument/2006/relationships/hyperlink" Target="../../../../../../../../:f:/s/DAF2022/Emu8VhNfCM9EiAZ7-iVbwsQBxCqU9DafMwgUIvVycOUBRw?e=MjRXiK" TargetMode="External"/><Relationship Id="rId357" Type="http://schemas.openxmlformats.org/officeDocument/2006/relationships/hyperlink" Target="../../../../../../../../:f:/s/DAF2022/Emvkw6wX0UNMrLczlu1MP5cBq3xWX19cYBPR-UrR0GHnUg?e=6PVlN2" TargetMode="External"/><Relationship Id="rId54" Type="http://schemas.openxmlformats.org/officeDocument/2006/relationships/hyperlink" Target="../../../../../:f:/s/DAF2022/EjAqiWmFhxFPu-YAfzXV7ggBy6n7D8xp3r8ShI55mKbGZg?e=iooCOi" TargetMode="External"/><Relationship Id="rId96" Type="http://schemas.openxmlformats.org/officeDocument/2006/relationships/hyperlink" Target="../../../../../../../../:f:/s/DAF2022/EvNbyNA_V9ZBizNrX6xXdJUBPNDIlZlCb0QvNv1VaqNmSw?e=M8cwGo" TargetMode="External"/><Relationship Id="rId161" Type="http://schemas.openxmlformats.org/officeDocument/2006/relationships/hyperlink" Target="../../../../../:f:/s/DAF2022/EkdtWqoPB_FNpwwq9OxE2JcBWpsV0ROAlH91ksXWP_j5qQ?e=dGetO4" TargetMode="External"/><Relationship Id="rId217" Type="http://schemas.openxmlformats.org/officeDocument/2006/relationships/hyperlink" Target="../../../../../:f:/s/DAF2022/EuH89i0dxzhPsScf1dtkEjsBicwj08Vs-xqGGN_ojaUz0w?e=PvJUNM" TargetMode="External"/><Relationship Id="rId399" Type="http://schemas.openxmlformats.org/officeDocument/2006/relationships/hyperlink" Target="../../../../../../../../:f:/s/DAF2022/El2aTzh9rG9Ok_rHouAG1MEBpSx4tKIRk9DbjxqOGzTtuQ?e=YJ4O2y" TargetMode="External"/><Relationship Id="rId259" Type="http://schemas.openxmlformats.org/officeDocument/2006/relationships/hyperlink" Target="../../../../../:f:/s/DAF2022/ErOMr5FkrxNApub9VgKcCQ8BfpW0tq3t_tvEhriGfKgCTw?e=enH2D7" TargetMode="External"/><Relationship Id="rId424" Type="http://schemas.openxmlformats.org/officeDocument/2006/relationships/hyperlink" Target="../../../../../../../../:f:/s/DAF2022/EnLYpDcanmlOkUN3JhclaVwBg5y8S_ogmV7hk8HONPTtIw?e=P3T8NV" TargetMode="External"/><Relationship Id="rId466" Type="http://schemas.openxmlformats.org/officeDocument/2006/relationships/hyperlink" Target="../../../../../../../../:f:/s/DAF2022/EsJCe7z_3J1GnA849XjLCPUBOvzx9md8chj7b8894bvljA?e=iNx1Ok" TargetMode="External"/><Relationship Id="rId23" Type="http://schemas.openxmlformats.org/officeDocument/2006/relationships/hyperlink" Target="../../../../../:f:/s/DAF2022/EoxHEDpU5vNPkzsXRF0LDaoB7PRCr0LvEtb7SM9rufdJ9Q?e=2fStwe" TargetMode="External"/><Relationship Id="rId119" Type="http://schemas.openxmlformats.org/officeDocument/2006/relationships/hyperlink" Target="../../../../../../../../:f:/s/DAF2022/EiTKdxial7dDoxYTMz6vHroB9niEMrBq29R9oTebEzc11w?e=YcPBkL" TargetMode="External"/><Relationship Id="rId270" Type="http://schemas.openxmlformats.org/officeDocument/2006/relationships/hyperlink" Target="../../../../../../../../:f:/s/DAF2022/EiRynoJ9tK1NkDopQmCNIc0Bg45nJQzJP4XCq8kb6_UdPg?e=YGb4Lp" TargetMode="External"/><Relationship Id="rId326" Type="http://schemas.openxmlformats.org/officeDocument/2006/relationships/hyperlink" Target="../../../../../../../../:f:/s/DAF2022/EloPayFizOpMmZZZuH25N6MBk6DVAynVabRrq6Rr4_pNmQ?e=eFKmJr" TargetMode="External"/><Relationship Id="rId65" Type="http://schemas.openxmlformats.org/officeDocument/2006/relationships/hyperlink" Target="../../../../../:f:/s/DAF2022/ErcVL6VrBmZKqEcADIiV3sQBnOrKz_FWvScArhRWkd2isQ?e=DEbEdF" TargetMode="External"/><Relationship Id="rId130" Type="http://schemas.openxmlformats.org/officeDocument/2006/relationships/hyperlink" Target="../../../../../../../../:f:/s/DAF2022/EtoMe3lSc8NEiwZYrMVfCx8BDwOQowEwfsJldY_t-XkrwQ?e=OzuxZk" TargetMode="External"/><Relationship Id="rId368" Type="http://schemas.openxmlformats.org/officeDocument/2006/relationships/hyperlink" Target="../../../../../../../../:f:/s/DAF2022/EmE0-BBhsVREiJZx1egolDYBBl7CCAdaPGXKxUuh8T2hXw?e=4xelhY" TargetMode="External"/><Relationship Id="rId172" Type="http://schemas.openxmlformats.org/officeDocument/2006/relationships/hyperlink" Target="../../../../../:f:/s/DAF2022/Em9EgcPnFuNFqwXmfnUOVmkB9tEQky3wQsFqrhkVcAw_AA?e=RtX0v8" TargetMode="External"/><Relationship Id="rId228" Type="http://schemas.openxmlformats.org/officeDocument/2006/relationships/hyperlink" Target="../../../../../../../../:f:/s/DAF2022/EjVDRenl6CZKoCsaDD2l1nIBl0FfVXbqlsGnHybzarwcKw?e=wW9tFu" TargetMode="External"/><Relationship Id="rId435" Type="http://schemas.openxmlformats.org/officeDocument/2006/relationships/hyperlink" Target="../../../../../../../../:f:/s/DAF2022/En9z3gAtdXpEpLDZNYAdUdwBC8U9iVrixu5FOmbbpSMi7w?e=QEgk8I" TargetMode="External"/><Relationship Id="rId477" Type="http://schemas.openxmlformats.org/officeDocument/2006/relationships/hyperlink" Target="../../../../../../../../:f:/s/DAF2022/ErljUuaF3EBDt8EWqPuydjkBjy8Rvqu2W5VBZ8u3DJPuKg?e=ybuLXo" TargetMode="External"/><Relationship Id="rId281" Type="http://schemas.openxmlformats.org/officeDocument/2006/relationships/hyperlink" Target="../../../../../../../../:f:/s/DAF2022/Eu_QQjUdL8hDig1lDvgaNHQBBziGCmHWJTFPleWAQvaNpA?e=hIY5lV" TargetMode="External"/><Relationship Id="rId337" Type="http://schemas.openxmlformats.org/officeDocument/2006/relationships/hyperlink" Target="../../../../../../../../:f:/s/DAF2022/EgLUXtOEUtpEvDV8BU4hDCABa1G44HvIRlFx4n8j3Smuww?e=kQ8xnZ" TargetMode="External"/><Relationship Id="rId34" Type="http://schemas.openxmlformats.org/officeDocument/2006/relationships/hyperlink" Target="../../../../../../../../:f:/s/DAF2022/EolWp52B0lFCu4ElLKx04hkBMd4Fy22a8zjo9nfUD5xiMQ?e=uQHKMi" TargetMode="External"/><Relationship Id="rId76" Type="http://schemas.openxmlformats.org/officeDocument/2006/relationships/hyperlink" Target="../../../../../:f:/s/DAF2022/EpC63h88szJMqmeHW-CWptYB6roE5IQHv822Ck5J9XZ6zw?e=BIPe7k" TargetMode="External"/><Relationship Id="rId141" Type="http://schemas.openxmlformats.org/officeDocument/2006/relationships/hyperlink" Target="../../../../../../../../:f:/s/DAF2022/ElD1_RB5TVROn7vjolk-pygBXKLB0BFP0GCu8TdiSFE5rg?e=rFZrTr" TargetMode="External"/><Relationship Id="rId379" Type="http://schemas.openxmlformats.org/officeDocument/2006/relationships/hyperlink" Target="../../../../../../../../:f:/s/DAF2022/EsfkILLxdcROgb9bUgtUvngBnK1geQbvCmGg-roNtvq0lA?e=AnN8pe" TargetMode="External"/><Relationship Id="rId7" Type="http://schemas.openxmlformats.org/officeDocument/2006/relationships/hyperlink" Target="../../../../../:f:/s/DAF2022/EpwVxZDumFFJqtY2304UIRQBNOPM2h4YhjQ7ZzV4xlv1kg?e=y6T5D8" TargetMode="External"/><Relationship Id="rId183" Type="http://schemas.openxmlformats.org/officeDocument/2006/relationships/hyperlink" Target="../../../../../../../../:f:/s/DAF2022/EqkCBECFVV9LtJVLmh0ZD2ABlzcutaRdqlKCQl4kyKVAYA?e=T0AOnR" TargetMode="External"/><Relationship Id="rId239" Type="http://schemas.openxmlformats.org/officeDocument/2006/relationships/hyperlink" Target="../../../../../../../../:f:/s/DAF2022/Ej_3Omcs5NlPlSq7cdmO4CQBPPiu0rvLfiTRDElwtTi9Og?e=1Bo9mA" TargetMode="External"/><Relationship Id="rId390" Type="http://schemas.openxmlformats.org/officeDocument/2006/relationships/hyperlink" Target="../../../../../../../../:f:/s/DAF2022/EqhCZ9qn1NhIhsi3Y3W7InMBf9ZARNXwVoAlhj2Ibqn7CA?e=cfnZIH" TargetMode="External"/><Relationship Id="rId404" Type="http://schemas.openxmlformats.org/officeDocument/2006/relationships/hyperlink" Target="../../../../../../../../:f:/s/DAF2022/EvFksIhzV5ZGrUdOtrZLO8QB0Lne5R0GjZKsoMrdKxizOw?e=G1IIfV" TargetMode="External"/><Relationship Id="rId446" Type="http://schemas.openxmlformats.org/officeDocument/2006/relationships/hyperlink" Target="../../../../../../../../:f:/s/DAF2022/EmaPYPGznQNLl3EGAYUOON8B4y2QEXGTty8f8zrocXbEhA?e=hXZZj0" TargetMode="External"/><Relationship Id="rId250" Type="http://schemas.openxmlformats.org/officeDocument/2006/relationships/hyperlink" Target="../../../../../:f:/s/DAF2022/EusuMJYgFNBDnUkp1ipHvmoBK3B2AsXUGZ3aY3SVfRUbPw?e=rJ6lZH" TargetMode="External"/><Relationship Id="rId292" Type="http://schemas.openxmlformats.org/officeDocument/2006/relationships/hyperlink" Target="../../../../../../../../:f:/s/DAF2022/EuorgCaLsz9Aj9e93VGV5IcBN_3zzd4DP-rPqQOqz3o7KQ?e=gxrOpd" TargetMode="External"/><Relationship Id="rId306" Type="http://schemas.openxmlformats.org/officeDocument/2006/relationships/hyperlink" Target="../../../../../../../../:f:/s/DAF2022/EkMRcGY7GEZBqgQOTg-ZW5kB-VliZqSH4t_oC7rbXvSOnQ?e=n2TBPR" TargetMode="External"/><Relationship Id="rId45" Type="http://schemas.openxmlformats.org/officeDocument/2006/relationships/hyperlink" Target="../../../../../:f:/s/DAF2022/Er2Xt7P6W39Ek0ggSe2tixgBbjZ4Q0EwcOurF0i23OZooQ?e=h6luDE" TargetMode="External"/><Relationship Id="rId87" Type="http://schemas.openxmlformats.org/officeDocument/2006/relationships/hyperlink" Target="../../../../../../../../:f:/s/DAF2022/Ej8A5hOxJs5Cl1Hv-8QsI1ABiIDPd7pVf1kNpheweRC4dw?e=7Ke7QK" TargetMode="External"/><Relationship Id="rId110" Type="http://schemas.openxmlformats.org/officeDocument/2006/relationships/hyperlink" Target="../../../../../:f:/s/DAF2022/Elcu_AJjqEhPrK7WhimuBHUBhyUKRZ2MFoCLU1TO-2iSzw?e=1LWaiV" TargetMode="External"/><Relationship Id="rId348" Type="http://schemas.openxmlformats.org/officeDocument/2006/relationships/hyperlink" Target="../../../../../../../../:f:/s/DAF2022/EmpDCv3U2mZItDTAT8W1GLwBGwHuIKeE8gISl3H4uuPeYA?e=psuGnA" TargetMode="External"/><Relationship Id="rId152" Type="http://schemas.openxmlformats.org/officeDocument/2006/relationships/hyperlink" Target="../../../../../:f:/s/DAF2022/Eh406L1461BAhCiAnr_YfNoBJPXPgTMdo2EEauocsNY_Rw?e=zlAZg3" TargetMode="External"/><Relationship Id="rId194" Type="http://schemas.openxmlformats.org/officeDocument/2006/relationships/hyperlink" Target="../../../../../../../../:f:/s/DAF2022/EimOWGVnqJVOnRzmhMZNTNMBR4A7yMRNm-C-sBFo-vAKLg?e=bVLx5K" TargetMode="External"/><Relationship Id="rId208" Type="http://schemas.openxmlformats.org/officeDocument/2006/relationships/hyperlink" Target="../../../../../../../../:f:/s/DAF2022/Erp2QnBY_spMmMgtqfmM6ggBkox6TVaJhnlYrZU-padbAg?e=1yGU1c" TargetMode="External"/><Relationship Id="rId415" Type="http://schemas.openxmlformats.org/officeDocument/2006/relationships/hyperlink" Target="../../../../../../../../:f:/s/DAF2022/Eu8oS6TujIxBkqLxOyLFOjIBF8_-oHOfHQodYZk_pKJZCg?e=zy2xza" TargetMode="External"/><Relationship Id="rId457" Type="http://schemas.openxmlformats.org/officeDocument/2006/relationships/hyperlink" Target="../../../../../../../../:f:/s/DAF2022/EvZtPmfVx7pLgpJDPfbp6EsBEnD-m_mdia6F-EZbA50-tw?e=hwdmfj" TargetMode="External"/><Relationship Id="rId261" Type="http://schemas.openxmlformats.org/officeDocument/2006/relationships/hyperlink" Target="../../../../../../../../:f:/s/DAF2022/EoGSKvG71jdFkCKTnpvaWv0BxM6BDjvB0e9TGgVJ8LCFcA?e=FQL2fG" TargetMode="External"/><Relationship Id="rId14" Type="http://schemas.openxmlformats.org/officeDocument/2006/relationships/hyperlink" Target="../../../../../:f:/s/DAF2022/ErMBNdnPbTFLv-TuRqvdgnsBBDVSwcuTPLIsjXUfHvp2ew?e=EKB4qz" TargetMode="External"/><Relationship Id="rId56" Type="http://schemas.openxmlformats.org/officeDocument/2006/relationships/hyperlink" Target="../../../../../:f:/s/DAF2022/Ene4efseTZNItgwNKvUXpn4BaX7wio_fO_0uVndGO-E6lw?e=dyBivI" TargetMode="External"/><Relationship Id="rId317" Type="http://schemas.openxmlformats.org/officeDocument/2006/relationships/hyperlink" Target="../../../../../../../../:f:/s/DAF2022/EnSgV69z1FlFme4SndpWPIUBucblw_QB8KrUvT4fno9unQ?e=eZrEpk" TargetMode="External"/><Relationship Id="rId359" Type="http://schemas.openxmlformats.org/officeDocument/2006/relationships/hyperlink" Target="../../../../../../../../:f:/s/DAF2022/EvRYFq1IafdHh-5ao0y_dToBSDXF0VXngGJ52dxMqqWjNw?e=db3iWT" TargetMode="External"/><Relationship Id="rId98" Type="http://schemas.openxmlformats.org/officeDocument/2006/relationships/hyperlink" Target="../../../../../:f:/s/DAF2022/EkkZKCmj9gJIiiwYiOdQEWUBsafVLmG-XJJBMLfMf9v6Qg?e=8sMg3E" TargetMode="External"/><Relationship Id="rId121" Type="http://schemas.openxmlformats.org/officeDocument/2006/relationships/hyperlink" Target="../../../../../:f:/s/DAF2022/EutzLkqlaT1NuT5_aGyAMwUBUTfI3SSV9CFarF9vLGS0Xg?e=B6U8aw" TargetMode="External"/><Relationship Id="rId163" Type="http://schemas.openxmlformats.org/officeDocument/2006/relationships/hyperlink" Target="../../../../../../../../:f:/s/DAF2022/EtbDTgOKg0NJqU8rR_K4qrcBCNuhpU3W-IwbaxqhJXMyOQ?e=SEjZZK" TargetMode="External"/><Relationship Id="rId219" Type="http://schemas.openxmlformats.org/officeDocument/2006/relationships/hyperlink" Target="../../../../../../../../:f:/s/DAF2022/EnMlqRfVcT5HhcJGh0bKHeUBsldFKLc2FHSAhS6keyTNfA?e=6feIzo" TargetMode="External"/><Relationship Id="rId370" Type="http://schemas.openxmlformats.org/officeDocument/2006/relationships/hyperlink" Target="../../../../../../../../:f:/s/DAF2022/El4dArg3AVROlCAZirEgLeQBk6b70UB_KjxBs2VxIdNpQQ?e=FwMV0g" TargetMode="External"/><Relationship Id="rId426" Type="http://schemas.openxmlformats.org/officeDocument/2006/relationships/hyperlink" Target="../../../../../../../../:f:/s/DAF2022/EluV5IsT0b9HstMS3poJZS4BTP0BozKk3iIkTnXvg5HfFw?e=hYgVTf" TargetMode="External"/><Relationship Id="rId230" Type="http://schemas.openxmlformats.org/officeDocument/2006/relationships/hyperlink" Target="../../../../../../../../:f:/s/DAF2022/EtiHOpFn5x9CiPFPv4h9L8EBiVjO8zGwKABkU57wwwGQqA?e=4XoEeV" TargetMode="External"/><Relationship Id="rId468" Type="http://schemas.openxmlformats.org/officeDocument/2006/relationships/hyperlink" Target="../../../../../../../../:f:/s/DAF2022/Ek6hcCoGFgxGlGUjMwPPfj4BtWzyToJ97ISUPDIauJccng?e=59bV7l" TargetMode="External"/><Relationship Id="rId25" Type="http://schemas.openxmlformats.org/officeDocument/2006/relationships/hyperlink" Target="../../../../../:f:/s/DAF2022/ElESiJQyDdFJmMUIUmxdgjYB12ohnILYm8fbfE2Sxn7uFg?e=gNI674" TargetMode="External"/><Relationship Id="rId67" Type="http://schemas.openxmlformats.org/officeDocument/2006/relationships/hyperlink" Target="../../../../../:f:/s/DAF2022/ErqThu81QSFOuzxi9M96S9UBLtjZnqT2nSKTeCKYX5lIDg?e=41ThqK" TargetMode="External"/><Relationship Id="rId272" Type="http://schemas.openxmlformats.org/officeDocument/2006/relationships/hyperlink" Target="../../../../../../../../:f:/s/DAF2022/EhQgdEnmhsdAgP7jgo9J8uIBcVtqCGgjRjh5avvSslYPdg?e=1TzVK5" TargetMode="External"/><Relationship Id="rId328" Type="http://schemas.openxmlformats.org/officeDocument/2006/relationships/hyperlink" Target="../../../../../../../../:f:/s/DAF2022/ErQcc9wj6wRHvFy7uyK2thcB0EYrMpz6M4gNRBynjT30gQ?e=VpB6P1" TargetMode="External"/><Relationship Id="rId132" Type="http://schemas.openxmlformats.org/officeDocument/2006/relationships/hyperlink" Target="../../../../../../../../:f:/s/DAF2022/EplxY1O5GD5JsZTzSBzi2ZwB1OakuaVZWCQllsqhLD96kQ?e=DY61VC" TargetMode="External"/><Relationship Id="rId174" Type="http://schemas.openxmlformats.org/officeDocument/2006/relationships/hyperlink" Target="../../../../../../../../:f:/s/DAF2022/EtDwv5yU3GhImCngZjCVkbQBITg0rLkKKKJLOsGWTv6BlQ?e=oYtnfI" TargetMode="External"/><Relationship Id="rId381" Type="http://schemas.openxmlformats.org/officeDocument/2006/relationships/hyperlink" Target="../../../../../../../../:f:/s/DAF2022/EsUxLKP9PipAu_TEvx6V-5EBcdcUeR-JglfaV9pQAtZC9w?e=9SM9f8" TargetMode="External"/><Relationship Id="rId241" Type="http://schemas.openxmlformats.org/officeDocument/2006/relationships/hyperlink" Target="../../../../../../../../:f:/s/DAF2022/EjSu9RkM0E5DveuYdLINdl0BOef9G54eiG_RRllhuax4kg?e=t6Ieqg" TargetMode="External"/><Relationship Id="rId437" Type="http://schemas.openxmlformats.org/officeDocument/2006/relationships/hyperlink" Target="../../../../../../../../:f:/s/DAF2022/Eo67tmA_u0lJqYDljlah_60BkeUbHCcJiz6DWMaKlMwg_w?e=nCcxRD" TargetMode="External"/><Relationship Id="rId479" Type="http://schemas.openxmlformats.org/officeDocument/2006/relationships/hyperlink" Target="../../../../../../../../:f:/s/DAF2022/Eqxh0CUCf0lAl2nTKouKdtkBin2KJajPEQgyWZ-54UYgGQ?e=Rnzr3X" TargetMode="External"/><Relationship Id="rId36" Type="http://schemas.openxmlformats.org/officeDocument/2006/relationships/hyperlink" Target="../../../../../:f:/s/DAF2022/ElIpUY3Q-ppHpvCWF8x9p3wBi2ys_hNPq7_9LS0ckzUULg?e=n3JvfU" TargetMode="External"/><Relationship Id="rId283" Type="http://schemas.openxmlformats.org/officeDocument/2006/relationships/hyperlink" Target="../../../../../../../../:f:/s/DAF2022/Es-gLZybX-VBroWfUgUG0iIBqOiSfsZHUtIG8fx4Ltf_8A?e=oiDPqX" TargetMode="External"/><Relationship Id="rId339" Type="http://schemas.openxmlformats.org/officeDocument/2006/relationships/hyperlink" Target="../../../../../../../../:f:/s/DAF2022/EhasOButthtGmvdNb_Kzoj0BihobXHT1TeaD9CLUr5XCNw?e=XXOYKv" TargetMode="External"/><Relationship Id="rId78" Type="http://schemas.openxmlformats.org/officeDocument/2006/relationships/hyperlink" Target="../../../../../:f:/s/DAF2022/EhRuFTWTb3tLjv4fDbUBkyIB0UsSXaCbaSMdJAjYcohU0w?e=b3BHnP" TargetMode="External"/><Relationship Id="rId101" Type="http://schemas.openxmlformats.org/officeDocument/2006/relationships/hyperlink" Target="../../../../../:f:/s/DAF2022/Egsk2uzLp_FGhbGoSJYs8j0B4wYktm28QrzwmBNoFT7qdA?e=zc6nN5" TargetMode="External"/><Relationship Id="rId143" Type="http://schemas.openxmlformats.org/officeDocument/2006/relationships/hyperlink" Target="../../../../../../../../:f:/s/DAF2022/Ei3mRAdV7H1Ap2i8UDlwZpIBfYuDjfnHpkBuqDhCSWdeqA?e=QPbfwZ" TargetMode="External"/><Relationship Id="rId185" Type="http://schemas.openxmlformats.org/officeDocument/2006/relationships/hyperlink" Target="../../../../../../../../:f:/s/DAF2022/Ei4DI_SNxixNoVhzewURhXkB62IOkK1l6giIKwj87yAx8g?e=SRK5Ot" TargetMode="External"/><Relationship Id="rId350" Type="http://schemas.openxmlformats.org/officeDocument/2006/relationships/hyperlink" Target="../../../../../../../../:f:/s/DAF2022/EhtairhgFtJHh1hDAz64cCIBopr2fqkunpMZ5FwMWPi3ww?e=GGDhMG" TargetMode="External"/><Relationship Id="rId406" Type="http://schemas.openxmlformats.org/officeDocument/2006/relationships/hyperlink" Target="../../../../../../../../:f:/s/DAF2022/Eh1vpK5T0VJMqwBRrQ8gBIcBfFtGBXt6IoJekgUwmmkejw?e=q72bgp" TargetMode="External"/><Relationship Id="rId9" Type="http://schemas.openxmlformats.org/officeDocument/2006/relationships/hyperlink" Target="../../../../../../../../:f:/s/DAF2022/Eht_n7yOIS9AtHU7a83ZsN0Bq-ugFY-qqxtp1CtZC-d1vg?e=EQkYvI" TargetMode="External"/><Relationship Id="rId210" Type="http://schemas.openxmlformats.org/officeDocument/2006/relationships/hyperlink" Target="../../../../../../../../:f:/s/DAF2022/Eu7gxTc-EktErRiFNZ8kaYMBxvYWIpIpYhz-2XoN2PR9qA?e=M4yhve" TargetMode="External"/><Relationship Id="rId392" Type="http://schemas.openxmlformats.org/officeDocument/2006/relationships/hyperlink" Target="../../../../../../../../:f:/s/DAF2022/Ekl2Nd_zN8hHodqsM8jPiKUBkOAQSuPjD5Tgz5K7HsM0ew?e=a21uez" TargetMode="External"/><Relationship Id="rId448" Type="http://schemas.openxmlformats.org/officeDocument/2006/relationships/hyperlink" Target="../../../../../../../../:f:/s/DAF2022/EpwwEcxbL79BtccwHqC6FrUBcpQB-xxg2rxsaeQCcit26w?e=4KNAez" TargetMode="External"/><Relationship Id="rId252" Type="http://schemas.openxmlformats.org/officeDocument/2006/relationships/hyperlink" Target="../../../../../../../../:f:/s/DAF2022/EjO-dL3hNLhDhoTc6TjyeD0BXvQ_UNVysOCZBsYyOd1TEQ?e=fpPlLX" TargetMode="External"/><Relationship Id="rId294" Type="http://schemas.openxmlformats.org/officeDocument/2006/relationships/hyperlink" Target="../../../../../../../../:f:/s/DAF2022/EhhL1iBEfMJDri_g-ZhwhBgBMQoxrYhyb7ZKlQVYx2KVjA?e=e983Ex" TargetMode="External"/><Relationship Id="rId308" Type="http://schemas.openxmlformats.org/officeDocument/2006/relationships/hyperlink" Target="../../../../../../../../:f:/s/DAF2022/EoeRkHOMxqZKmesLVkeF1QMBSUiXJ8eN1bvi4M1XvdIQ_A?e=GHN6Za" TargetMode="External"/><Relationship Id="rId47" Type="http://schemas.openxmlformats.org/officeDocument/2006/relationships/hyperlink" Target="../../../../../:f:/s/DAF2022/EucBfdOIF3NIojZDVuvIJPsBzoq_NtfDDgSYLqJ9d6r6sA?e=srzx4u" TargetMode="External"/><Relationship Id="rId89" Type="http://schemas.openxmlformats.org/officeDocument/2006/relationships/hyperlink" Target="../../../../../:f:/s/DAF2022/ElMANNns7iZFjlt39NtSgPIB6kr_tJfglLtwUUMUpfQjzg?e=hGPI6q" TargetMode="External"/><Relationship Id="rId112" Type="http://schemas.openxmlformats.org/officeDocument/2006/relationships/hyperlink" Target="../../../../../../../../:f:/s/DAF2022/Eux8fwmyhtFHgJDBT9pxM_IBrfm2_5fowepFRTQ1FttiLA?e=d0VRPt" TargetMode="External"/><Relationship Id="rId154" Type="http://schemas.openxmlformats.org/officeDocument/2006/relationships/hyperlink" Target="../../../../../../../../:f:/s/DAF2022/ErPpm6Oici9FvtA9QenPowQB0j9pco-iIpDQ3-GwV8bmNw?e=zqACFp" TargetMode="External"/><Relationship Id="rId361" Type="http://schemas.openxmlformats.org/officeDocument/2006/relationships/hyperlink" Target="../../../../../../../../:f:/s/DAF2022/Ejy3Qf-Ya9dIpW7ld7oYmtcBC2YPtMSLivfDl9UoPZoqXg?e=FRY8r4" TargetMode="External"/><Relationship Id="rId196" Type="http://schemas.openxmlformats.org/officeDocument/2006/relationships/hyperlink" Target="../../../../../../../../:f:/s/DAF2022/Er842vvR429Jk-mMeizzJDQBhgxq1LtbZVLVeP86Fy7agg?e=9Aq5Il" TargetMode="External"/><Relationship Id="rId417" Type="http://schemas.openxmlformats.org/officeDocument/2006/relationships/hyperlink" Target="../../../../../../../../:f:/s/DAF2022/EnroCvOj-eRCsdxzwB44z-0B4CCBTf41nypu7IBZ_SqIPQ?e=rTsBlh" TargetMode="External"/><Relationship Id="rId459" Type="http://schemas.openxmlformats.org/officeDocument/2006/relationships/hyperlink" Target="../../../../../:f:/s/DAF2022/EvUOVcRFOOtBsTI4_NteanMBx1_P7RtIyG2bhHnSjmGpUw?e=PTd3v3" TargetMode="External"/><Relationship Id="rId16" Type="http://schemas.openxmlformats.org/officeDocument/2006/relationships/hyperlink" Target="../../../../../:f:/s/DAF2022/EhsiT7qZ_idMvkLbDQR_BVQBla5_cm94RaFgAUsghzVYAg?e=kqcYKN" TargetMode="External"/><Relationship Id="rId221" Type="http://schemas.openxmlformats.org/officeDocument/2006/relationships/hyperlink" Target="../../../../../../../../:f:/s/DAF2022/EoMq7hXajkBJkwuSLPS2JG0BcGgWFcMF4ZI1-ES4WqOVCw?e=mGEdbu" TargetMode="External"/><Relationship Id="rId263" Type="http://schemas.openxmlformats.org/officeDocument/2006/relationships/hyperlink" Target="../../../../../../../../:f:/s/DAF2022/ErFHAhqO_nNAhm2HqmJVqzYBcQ1BKa0ImW7n-dv-sQqguw?e=ORUfcA" TargetMode="External"/><Relationship Id="rId319" Type="http://schemas.openxmlformats.org/officeDocument/2006/relationships/hyperlink" Target="../../../../../../../../:f:/s/DAF2022/EkNEHLkZrJpJovRPi4q7pFMBZK0PJRMGZbGhL8S3MbGrqA?e=KlSKJV" TargetMode="External"/><Relationship Id="rId470" Type="http://schemas.openxmlformats.org/officeDocument/2006/relationships/hyperlink" Target="../../../../../../../../:f:/s/DAF2022/EuB4Cwbg8odGtl8_Ixjc8UMBLghDmLsX2VikpAO1d57hQg?e=y9uOMb" TargetMode="External"/><Relationship Id="rId58" Type="http://schemas.openxmlformats.org/officeDocument/2006/relationships/hyperlink" Target="../../../../../:f:/s/DAF2022/EhrdDJrUQmlJgR44YbS5CLIBxRkI-BaPEJLxK0q-VgQKIg?e=J7QoT8" TargetMode="External"/><Relationship Id="rId123" Type="http://schemas.openxmlformats.org/officeDocument/2006/relationships/hyperlink" Target="../../../../../../../../:f:/s/DAF2022/EnenpFb3j8xFiMTLRDQQ2YoB1j3_RB1RLdEx73VxVC797g?e=MqKKsA" TargetMode="External"/><Relationship Id="rId330" Type="http://schemas.openxmlformats.org/officeDocument/2006/relationships/hyperlink" Target="../../../../../../../../:f:/s/DAF2022/Eo748Lusk_FKoUjvOA24wnEBqN8TGE_CUr-DndHoFcIXaA?e=9t527v" TargetMode="External"/><Relationship Id="rId165" Type="http://schemas.openxmlformats.org/officeDocument/2006/relationships/hyperlink" Target="../../../../../:f:/s/DAF2022/Ev1qjmOaK0VIvV8i1go3i-kBCHwlNB6Z2GmC5NC9CmfwIA?e=Ih50th" TargetMode="External"/><Relationship Id="rId372" Type="http://schemas.openxmlformats.org/officeDocument/2006/relationships/hyperlink" Target="../../../../../../../../:f:/s/DAF2022/EososfqrWKpEpK9OZ0XxiDUBDwovCUYBBgMKlEa7jUKsww?e=cOf43I" TargetMode="External"/><Relationship Id="rId428" Type="http://schemas.openxmlformats.org/officeDocument/2006/relationships/hyperlink" Target="../../../../../../../../:f:/s/DAF2022/EjRVWYDGR6ZEj0M7u7FVDiABrXBRGvMh9s7E0hscmxaLDQ?e=BCMI38" TargetMode="External"/><Relationship Id="rId232" Type="http://schemas.openxmlformats.org/officeDocument/2006/relationships/hyperlink" Target="../../../../../../../../:f:/s/DAF2022/EkFT2w5m2lxGiVws3laEXNcB-Ff3kAu9-BgZWmYdAuS0kA?e=sGdCpE" TargetMode="External"/><Relationship Id="rId274" Type="http://schemas.openxmlformats.org/officeDocument/2006/relationships/hyperlink" Target="../../../../../../../../:f:/s/DAF2022/EoaQgkBSTc9LioL0nTID0SkB-fOmqhNjZSwcQwaVwwEh8A?e=DbSo4F" TargetMode="External"/><Relationship Id="rId481" Type="http://schemas.openxmlformats.org/officeDocument/2006/relationships/hyperlink" Target="../../../../../../../../:f:/s/DAF2022/EgkA2W4OcyZMqsQlMfLfA78Biu1FnRbI91v_Jj7us2-vZA?e=lU7geY" TargetMode="External"/><Relationship Id="rId27" Type="http://schemas.openxmlformats.org/officeDocument/2006/relationships/hyperlink" Target="../../../../../:f:/s/DAF2022/EonlueKKBIpPvzMxgsZWzAwB4SHZSUoGD9EOUbwpzG2HgQ?e=oyO68R" TargetMode="External"/><Relationship Id="rId69" Type="http://schemas.openxmlformats.org/officeDocument/2006/relationships/hyperlink" Target="../../../../../:f:/s/DAF2022/EnhPMrG_6fdJtq2NL_s23jsBh31KEP7eatbdoU68jPb0iQ?e=bfy1nV" TargetMode="External"/><Relationship Id="rId134" Type="http://schemas.openxmlformats.org/officeDocument/2006/relationships/hyperlink" Target="../../../../../../../../:f:/s/DAF2022/EkrHfclPO75OrICqbRIwU8kBAPi8QC3GoPo5IEBrQMHKyw?e=M5RYUb" TargetMode="External"/><Relationship Id="rId80" Type="http://schemas.openxmlformats.org/officeDocument/2006/relationships/hyperlink" Target="../../../../../:f:/s/DAF2022/EiL_s6O_LxlHjxa7VSWaZVEB9Ri3KcFDLZvuxekysTjnEQ?e=bTudfi" TargetMode="External"/><Relationship Id="rId176" Type="http://schemas.openxmlformats.org/officeDocument/2006/relationships/hyperlink" Target="../../../../../:f:/s/DAF2022/EiOQ84s9jRhIl9M2hAyjpVUBjlwzv-DYHy1AyjEmMIlsIg?e=PglHAo" TargetMode="External"/><Relationship Id="rId341" Type="http://schemas.openxmlformats.org/officeDocument/2006/relationships/hyperlink" Target="../../../../../../../../:f:/s/DAF2022/Ev1dGXyztBdBrnPEEBh32b4B-oejZZHvcmtnGbbpRedREQ?e=ccxDdq" TargetMode="External"/><Relationship Id="rId383" Type="http://schemas.openxmlformats.org/officeDocument/2006/relationships/hyperlink" Target="../../../../../:f:/s/DAF2022/EkcOl7UYakVHpviMQszfRz8BcNjzL43pZnlslKytNszaSw?e=FMyk1O" TargetMode="External"/><Relationship Id="rId439" Type="http://schemas.openxmlformats.org/officeDocument/2006/relationships/hyperlink" Target="../../../../../../../../:f:/s/DAF2022/EgPL85x1vHRCvKzL3IhS0HoBWh4yklYbaZrfMBlot9UDww?e=mbqxFG" TargetMode="External"/><Relationship Id="rId201" Type="http://schemas.openxmlformats.org/officeDocument/2006/relationships/hyperlink" Target="../../../../../../../../:f:/s/DAF2022/EhYaVKWkBlNDi0AU_9xK6cIBDkJjNLIq6nlwbFaHCRUorg?e=ykWbKw" TargetMode="External"/><Relationship Id="rId243" Type="http://schemas.openxmlformats.org/officeDocument/2006/relationships/hyperlink" Target="../../../../../../../../:f:/s/DAF2022/Egpx81hPns5NiDK5YrGkys4BAzdLyZXyCRhH5Bpdi749uQ?e=ngD6Pm" TargetMode="External"/><Relationship Id="rId285" Type="http://schemas.openxmlformats.org/officeDocument/2006/relationships/hyperlink" Target="../../../../../../../../:f:/s/DAF2022/Er44S7rc901OoYB2Z0KDGqcBWiODbtUROquZaSeLEUviMQ?e=tp6HFo" TargetMode="External"/><Relationship Id="rId450" Type="http://schemas.openxmlformats.org/officeDocument/2006/relationships/hyperlink" Target="../../../../../../../../:f:/s/DAF2022/EoDvAneOOBJGtNVI70sq7M0B93pcXa05Lq2GUzeq4zy4FQ?e=iOHIaa" TargetMode="External"/><Relationship Id="rId38" Type="http://schemas.openxmlformats.org/officeDocument/2006/relationships/hyperlink" Target="../../../../../:f:/s/DAF2022/Egtg_E4V3ghGkmLc3fzh3ZsBwviHOlHQxpXF8fR18qUenA?e=khkgNl" TargetMode="External"/><Relationship Id="rId103" Type="http://schemas.openxmlformats.org/officeDocument/2006/relationships/hyperlink" Target="../../../../../:f:/s/DAF2022/EkC5fZtvBftEtDEz4LjRdvcBFfXzXURg1tjq7bW9bRnMjg?e=lD3PLC" TargetMode="External"/><Relationship Id="rId310" Type="http://schemas.openxmlformats.org/officeDocument/2006/relationships/hyperlink" Target="../../../../../../../../:f:/s/DAF2022/EqkO3JToGXZPuWbAYccLFNIBZTe9wv-9HjrqC-xHIE4aow?e=DBm2qo" TargetMode="External"/><Relationship Id="rId91" Type="http://schemas.openxmlformats.org/officeDocument/2006/relationships/hyperlink" Target="../../../../../../../../:f:/s/DAF2022/EgbSb2EqmbRMlprkgLqDtiYBqzxiw0383GRxM2qZOXvkCQ?e=jjFjUQ" TargetMode="External"/><Relationship Id="rId145" Type="http://schemas.openxmlformats.org/officeDocument/2006/relationships/hyperlink" Target="../../../../../../../../:f:/s/DAF2022/EuJW4NvSTzJLtWMT-2mISqoBB-uXrP4bTV0WDPQ1NpPZuw?e=QMF4qc" TargetMode="External"/><Relationship Id="rId187" Type="http://schemas.openxmlformats.org/officeDocument/2006/relationships/hyperlink" Target="../../../../../../../../:f:/s/DAF2022/EraqA06aC15Mg0LvFeRkVbQBe4d1k_N0cT1Fr-8sO6HmTw?e=cvffIJ" TargetMode="External"/><Relationship Id="rId352" Type="http://schemas.openxmlformats.org/officeDocument/2006/relationships/hyperlink" Target="../../../../../../../../:f:/s/DAF2022/EjqXr-vQkJhPtVE_e9OWeZcBhx6lcEDwH8OW_0rAgEWlEg?e=i88qeu" TargetMode="External"/><Relationship Id="rId394" Type="http://schemas.openxmlformats.org/officeDocument/2006/relationships/hyperlink" Target="../../../../../../../../:f:/s/DAF2022/Eh6kGHcVfw5Fn_-4u4kT6GABPRLIiXVfu-vvrAcpUCIvJA?e=TLal8n" TargetMode="External"/><Relationship Id="rId408" Type="http://schemas.openxmlformats.org/officeDocument/2006/relationships/hyperlink" Target="../../../../../../../../:f:/s/DAF2022/EjSAN4Asz7NIkB3JvseN4dwBEHyplcy7p9Kzl0aCfQZ5gg?e=B3YVA5" TargetMode="External"/><Relationship Id="rId212" Type="http://schemas.openxmlformats.org/officeDocument/2006/relationships/hyperlink" Target="../../../../../../../../:f:/s/DAF2022/EkYkYUy0OmZKohK3EI-sPrQB7Y2-ckZtVc02L1U8kAh75w?e=BVRIVs" TargetMode="External"/><Relationship Id="rId254" Type="http://schemas.openxmlformats.org/officeDocument/2006/relationships/hyperlink" Target="../../../../../:f:/s/DAF2022/EmMSrlQBUSZHuzlmipYbAQsBEA7cAtlvZNo7nZyJGXqn7g?e=MBPCv1" TargetMode="External"/><Relationship Id="rId49" Type="http://schemas.openxmlformats.org/officeDocument/2006/relationships/hyperlink" Target="../../../../../:f:/s/DAF2022/EtpCu00jYJ1KvXHVfwFD0JQBHOKTr_f4-FFDxsWolnR4oA?e=jNuom8" TargetMode="External"/><Relationship Id="rId114" Type="http://schemas.openxmlformats.org/officeDocument/2006/relationships/hyperlink" Target="../../../../../:f:/s/DAF2022/EmW62G0FhBxHq7jLXBLlU3sBxTv9SyyRqaydqU3Oa99d3w?e=SiM509" TargetMode="External"/><Relationship Id="rId296" Type="http://schemas.openxmlformats.org/officeDocument/2006/relationships/hyperlink" Target="../../../../../../../../:f:/s/DAF2022/Ejp9spwNrP5AitwF3272bykBp46UyxPwUeNBqHceqGyfgA?e=W2VMFL" TargetMode="External"/><Relationship Id="rId461" Type="http://schemas.openxmlformats.org/officeDocument/2006/relationships/hyperlink" Target="../../../../../../../../:f:/s/DAF2022/Etb4cuCIPupPqp8eGiPw-GYBBS0JFemirfWWrl84UNKPGQ?e=zurMdu" TargetMode="External"/><Relationship Id="rId60" Type="http://schemas.openxmlformats.org/officeDocument/2006/relationships/hyperlink" Target="../../../../../:f:/s/DAF2022/EtZN-7cjVGBHuwka3v8lJ8EBereq8t2wlfmc5mCCeTXgiQ?e=mheh3K" TargetMode="External"/><Relationship Id="rId156" Type="http://schemas.openxmlformats.org/officeDocument/2006/relationships/hyperlink" Target="../../../../../../../../:f:/s/DAF2022/EtCw2oY7pnlDqQaZrGGiyygB1encRu_JhY7WlGhVOtSTWQ?e=2Wr0Vs" TargetMode="External"/><Relationship Id="rId198" Type="http://schemas.openxmlformats.org/officeDocument/2006/relationships/hyperlink" Target="../../../../../../../../:f:/s/DAF2022/Ej4xhBMDOM5PsJYUy9HkO1UBiZis6qK3rfLa-bObEkxYaw?e=cREDYd" TargetMode="External"/><Relationship Id="rId321" Type="http://schemas.openxmlformats.org/officeDocument/2006/relationships/hyperlink" Target="../../../../../../../../:f:/s/DAF2022/El3jppcodM1IkvIl7bNGDQcBinGzzFsDUYJnfIRqg42Q4w?e=K4eRxW" TargetMode="External"/><Relationship Id="rId363" Type="http://schemas.openxmlformats.org/officeDocument/2006/relationships/hyperlink" Target="../../../../../../../../:f:/s/DAF2022/Er9XaZ6aB5VDq8EgrLitS_4BFNwVuQ1EYjjkYj63holPug?e=xaAE8E" TargetMode="External"/><Relationship Id="rId419" Type="http://schemas.openxmlformats.org/officeDocument/2006/relationships/hyperlink" Target="../../../../../../../../:f:/s/DAF2022/EqYVAbXnn-JBqKPbrOpBsa8BN1xRvygZzFnvQhY8uQXNQg?e=qqFmFs" TargetMode="External"/><Relationship Id="rId223" Type="http://schemas.openxmlformats.org/officeDocument/2006/relationships/hyperlink" Target="../../../../../../../../:f:/s/DAF2022/EnlyE3mA_OpKmPGUXXgOrAIBEzQyC8Fe850AtHEMfsQwaQ?e=H2ntqJ" TargetMode="External"/><Relationship Id="rId430" Type="http://schemas.openxmlformats.org/officeDocument/2006/relationships/hyperlink" Target="../../../../../../../../:f:/s/DAF2022/EvjfIkfCZuZDpydzLUI_Y1QBEYGKSzP3WoslTygjSD4PDw?e=CXoj2d" TargetMode="External"/><Relationship Id="rId18" Type="http://schemas.openxmlformats.org/officeDocument/2006/relationships/hyperlink" Target="../../../../../:f:/s/DAF2022/EkIkd8DdVvhIvOlp_MSBd3QBUeSF7DtZePJFZj_cebqPnA?e=ckluy6" TargetMode="External"/><Relationship Id="rId265" Type="http://schemas.openxmlformats.org/officeDocument/2006/relationships/hyperlink" Target="../../../../../:f:/s/DAF2022/EjSOmJWxnDlDiUVxUyc7390BVSbgTZNAYOVzRc8JF52y8A?e=LIfi1X" TargetMode="External"/><Relationship Id="rId472" Type="http://schemas.openxmlformats.org/officeDocument/2006/relationships/hyperlink" Target="../../../../../../../../:f:/s/DAF2022/EhKnMg02eSpElwaM5bmfPfcBxBsUl0vCpHcuhLdZtAQ8rg?e=EcxRbM" TargetMode="External"/><Relationship Id="rId125" Type="http://schemas.openxmlformats.org/officeDocument/2006/relationships/hyperlink" Target="../../../../../../../../:f:/s/DAF2022/EjdgcUeWqmFBuLWJPUR99SEB6GpTMJFBySiP-tDtMmd-hw?e=LjReiL" TargetMode="External"/><Relationship Id="rId167" Type="http://schemas.openxmlformats.org/officeDocument/2006/relationships/hyperlink" Target="../../../../../../../../:f:/s/DAF2022/ElR-Ljhki7dCnTuE5LSr5SABAE8fwGKTNbNMNmsDOxzgQw?e=TjYVdf" TargetMode="External"/><Relationship Id="rId332" Type="http://schemas.openxmlformats.org/officeDocument/2006/relationships/hyperlink" Target="../../../../../../../../:f:/s/DAF2022/EsFxipvfPUlFtV5OU5Ms16ABuXAjCJIXDUIhouOwXm59QA?e=v7gZcF" TargetMode="External"/><Relationship Id="rId374" Type="http://schemas.openxmlformats.org/officeDocument/2006/relationships/hyperlink" Target="../../../../../../../../:f:/s/DAF2022/ErY9fyRS3tBKtIJvsLNTO8MBjrzpfNWMKN5G88fLvaEcCg?e=IRBiAq" TargetMode="External"/><Relationship Id="rId71" Type="http://schemas.openxmlformats.org/officeDocument/2006/relationships/hyperlink" Target="../../../../../:f:/s/DAF2022/Epbvq_eDBkdCphDPGivrj9oBtlmXoodh2Jga8ms0iCrRcA?e=l2YSRL" TargetMode="External"/><Relationship Id="rId234" Type="http://schemas.openxmlformats.org/officeDocument/2006/relationships/hyperlink" Target="../../../../../../../../:f:/s/DAF2022/Eu2aibnRN8NBr3dgf_5_-W4BSY3EzDHJWk9gspAXhVEbDw?e=VYcJoi" TargetMode="External"/><Relationship Id="rId2" Type="http://schemas.openxmlformats.org/officeDocument/2006/relationships/hyperlink" Target="../../../../../:f:/s/DAF2022/EihUoiONF9JAunYVXYpCfggBdsPBUNxLdlSx0C-f8dKO8A?e=VtLxUZ" TargetMode="External"/><Relationship Id="rId29" Type="http://schemas.openxmlformats.org/officeDocument/2006/relationships/hyperlink" Target="../../../../../:f:/s/DAF2022/Epd_r2LueF1Kn_8Ak1AZOswBZPfVVp4438YcBkAlBF2dQw?e=qybhNF" TargetMode="External"/><Relationship Id="rId276" Type="http://schemas.openxmlformats.org/officeDocument/2006/relationships/hyperlink" Target="../../../../../../../../:f:/s/DAF2022/EkcmrVIyhTJEmH2eS1tI70IByoiKjo1lvji6WlZkdf9EqQ?e=jBXdYT" TargetMode="External"/><Relationship Id="rId441" Type="http://schemas.openxmlformats.org/officeDocument/2006/relationships/hyperlink" Target="../../../../../../../../:f:/s/DAF2022/EhdIY4NIXWxEtRvFghZIUDsBCAgjRUZy59JOcn9GYQBYSQ?e=hkO1CZ" TargetMode="External"/><Relationship Id="rId483" Type="http://schemas.openxmlformats.org/officeDocument/2006/relationships/hyperlink" Target="../../../../../../../../:f:/s/DAF2022/ErrINrm7IsFLtfeUug3ZU08BIO0ZfS8DSjy-GRg0hxNHsQ?e=xP9DYQ" TargetMode="External"/><Relationship Id="rId40" Type="http://schemas.openxmlformats.org/officeDocument/2006/relationships/hyperlink" Target="../../../../../:f:/s/DAF2022/EukOHfcXbRNIlhdoTaqE944B6zs5LQVgFCN6PfxykAEsng?e=S0nzJq" TargetMode="External"/><Relationship Id="rId136" Type="http://schemas.openxmlformats.org/officeDocument/2006/relationships/hyperlink" Target="../../../../../../../../:f:/s/DAF2022/Ek0A1KkUTHxHpXBnaIda8KsBZ-6JqgebhKzPM4qJW63DIg?e=WOv3yX" TargetMode="External"/><Relationship Id="rId178" Type="http://schemas.openxmlformats.org/officeDocument/2006/relationships/hyperlink" Target="../../../../../../../../:f:/s/DAF2022/EjwW9f6C4X5ApKGFVnNhjXIBPtFoeFf4EXpsZa-WtHJI7Q?e=OeGtU6" TargetMode="External"/><Relationship Id="rId301" Type="http://schemas.openxmlformats.org/officeDocument/2006/relationships/hyperlink" Target="../../../../../../../../:f:/s/DAF2022/Errm2aQsjg9Jgw924Y4c-B4BX7VOZpzr4W5hEvkzvzsz8w?e=ngNg2o" TargetMode="External"/><Relationship Id="rId343" Type="http://schemas.openxmlformats.org/officeDocument/2006/relationships/hyperlink" Target="../../../../../../../../:f:/s/DAF2022/EmPcpeQGbVFFhWvaekBtlJYBXw9E0MzpMafGP_Gdfy6xJA?e=1gaUlg" TargetMode="External"/><Relationship Id="rId82" Type="http://schemas.openxmlformats.org/officeDocument/2006/relationships/hyperlink" Target="../../../../../:f:/s/DAF2022/EvA9LfALzQBBjNt40o9OG8oB856IGqSzRGRMzqfu8GO8xg?e=b8T5gK" TargetMode="External"/><Relationship Id="rId203" Type="http://schemas.openxmlformats.org/officeDocument/2006/relationships/hyperlink" Target="../../../../../:f:/s/DAF2022/EjcGB7fSF_hCii21HxnDDWgB7q52Iv4QlURxIgV8nfkwfA?e=UqdqaF" TargetMode="External"/><Relationship Id="rId385" Type="http://schemas.openxmlformats.org/officeDocument/2006/relationships/hyperlink" Target="../../../../../../../../:f:/s/DAF2022/EvQjuZDxoDtPvAzr2ZL0ut8B5Z1e1RmvBxWXa1QOmYpXOA?e=etXHZH" TargetMode="External"/><Relationship Id="rId245" Type="http://schemas.openxmlformats.org/officeDocument/2006/relationships/hyperlink" Target="../../../../../:f:/s/DAF2022/EipOYYW2kCpAlelCONofm7kBQYhxA39oCOfBzZgcsXjMuw?e=mziz8f" TargetMode="External"/><Relationship Id="rId287" Type="http://schemas.openxmlformats.org/officeDocument/2006/relationships/hyperlink" Target="../../../../../../../../:f:/s/DAF2022/Eg86RlHh3LJCgx67OnPaEDIBCV1yWYkWLy0ZJhbfDexltw?e=ndfWq7" TargetMode="External"/><Relationship Id="rId410" Type="http://schemas.openxmlformats.org/officeDocument/2006/relationships/hyperlink" Target="../../../../../../../../:f:/s/DAF2022/EreYbR4lcoxHuIgSLHDCLIUBcRd-FwNt4plLByQ5ZMy4yw?e=ndG2Sk" TargetMode="External"/><Relationship Id="rId452" Type="http://schemas.openxmlformats.org/officeDocument/2006/relationships/hyperlink" Target="../../../../../:f:/s/DAF2022/Eve2likbB0BKnm0A1zn0LqgBHQeeqzg37_TmmtbipwjEJw?e=Gt1UDd" TargetMode="External"/><Relationship Id="rId105" Type="http://schemas.openxmlformats.org/officeDocument/2006/relationships/hyperlink" Target="../../../../../../../../:f:/s/DAF2022/EjGI9sCB1XdIuXY_CIMyMPMBZQeXiCbdPa_3ROrcGBGBQg?e=eMCIvF" TargetMode="External"/><Relationship Id="rId147" Type="http://schemas.openxmlformats.org/officeDocument/2006/relationships/hyperlink" Target="../../../../../../../../:f:/s/DAF2022/EopdldVl2AZHpxs-xGyV888BE3jmXcrLgnhwP2RDWQ2qYA?e=V35A1m" TargetMode="External"/><Relationship Id="rId312" Type="http://schemas.openxmlformats.org/officeDocument/2006/relationships/hyperlink" Target="../../../../../../../../:f:/s/DAF2022/Eje0__b12K5CrWNafrcLgFIBdYcAY6sb3uPFEQ_i1RAFpg?e=owu3Sq" TargetMode="External"/><Relationship Id="rId354" Type="http://schemas.openxmlformats.org/officeDocument/2006/relationships/hyperlink" Target="../../../../../../../../:f:/s/DAF2022/EqP5qSXKk5BCuHxjo_MIZL8BR-jBKxEwtn3LcmXwa57vcA?e=uehZMa" TargetMode="External"/><Relationship Id="rId51" Type="http://schemas.openxmlformats.org/officeDocument/2006/relationships/hyperlink" Target="../../../../../:f:/s/DAF2022/EtP8n7p18QxNk6RgkzJtIoMBUNEP-zttoo47SZSSdyWWFw?e=cxGY6r" TargetMode="External"/><Relationship Id="rId93" Type="http://schemas.openxmlformats.org/officeDocument/2006/relationships/hyperlink" Target="../../../../../../../../:f:/s/DAF2022/El89vAwypghFuzwADdfmrEIB3gDgz5ZNN0325XMwR6dNoQ?e=fumQ4r" TargetMode="External"/><Relationship Id="rId189" Type="http://schemas.openxmlformats.org/officeDocument/2006/relationships/hyperlink" Target="../../../../../../../../:f:/s/DAF2022/Enand4pFEs9It5_-Un4J7sYBrP23VK6wt4P-GxiHvsJWBA?e=R2rvQ3" TargetMode="External"/><Relationship Id="rId396" Type="http://schemas.openxmlformats.org/officeDocument/2006/relationships/hyperlink" Target="../../../../../../../../:f:/s/DAF2022/Eut4QFOtsvlFjNtIl2CStUcBEt3XMuIuJnVumamMXibbzg?e=LaJbnG" TargetMode="External"/><Relationship Id="rId214" Type="http://schemas.openxmlformats.org/officeDocument/2006/relationships/hyperlink" Target="../../../../../../../../:f:/s/DAF2022/EloobzH1BVhLrub88T60KUgB_5dWTlpA22MepmmaEG8nGg?e=lThHP3" TargetMode="External"/><Relationship Id="rId256" Type="http://schemas.openxmlformats.org/officeDocument/2006/relationships/hyperlink" Target="../../../../../../../../:f:/s/DAF2022/Ep79bbLUSMFKmJOGPshhZysBmJvpkUGtNIpw7RMmaf7Bcg?e=zQ3EtW" TargetMode="External"/><Relationship Id="rId298" Type="http://schemas.openxmlformats.org/officeDocument/2006/relationships/hyperlink" Target="../../../../../../../../:f:/s/DAF2022/EoaY1pZCF4lBqUknpsjP8ZcBMDVyZckpuQQ6d5Aa6fMKEg?e=AJhyOD" TargetMode="External"/><Relationship Id="rId421" Type="http://schemas.openxmlformats.org/officeDocument/2006/relationships/hyperlink" Target="../../../../../../../../:f:/s/DAF2022/EhKWjg6uYDhKqdctFk2rnz4BKKoLSdKENiaNuOtEuPc0LA?e=oFc4ZI" TargetMode="External"/><Relationship Id="rId463" Type="http://schemas.openxmlformats.org/officeDocument/2006/relationships/hyperlink" Target="../../../../../../../../:f:/s/DAF2022/Eklm8xvFHY9BiBMs-JMOL2ABFq-VciDG0q5t1UnobZ1S_w?e=ezWr1z" TargetMode="External"/><Relationship Id="rId116" Type="http://schemas.openxmlformats.org/officeDocument/2006/relationships/hyperlink" Target="../../../../../:f:/s/DAF2022/Elx7LPGMSbBMlQ9-rBiPwIsB8-BiRo4WheOugAgufFNlog?e=bqdKnF" TargetMode="External"/><Relationship Id="rId137" Type="http://schemas.openxmlformats.org/officeDocument/2006/relationships/hyperlink" Target="../../../../../../../../:f:/s/DAF2022/Er2z2ToSpSBKqBE6O4UBxo4BDXn6lsXGAl-AJ9bM90jd8A?e=bZnISl" TargetMode="External"/><Relationship Id="rId158" Type="http://schemas.openxmlformats.org/officeDocument/2006/relationships/hyperlink" Target="../../../../../../../../:f:/s/DAF2022/Ejt4y0yLDWxKterMxtnqyg0B-NYMwSgJtRBk4xxMrZYKEg?e=wJukjU" TargetMode="External"/><Relationship Id="rId302" Type="http://schemas.openxmlformats.org/officeDocument/2006/relationships/hyperlink" Target="../../../../../../../../:f:/s/DAF2022/Epl-qfTUooVGnH74tmk_w7sBcs76bEh7pXF5A32QKwcEqw?e=SqKh0O" TargetMode="External"/><Relationship Id="rId323" Type="http://schemas.openxmlformats.org/officeDocument/2006/relationships/hyperlink" Target="../../../../../../../../:f:/s/DAF2022/EpXo2aMbmu1CgByNnbLlijQBPBd-MGlFLmxhnTgeIN63mQ?e=gfrfrK" TargetMode="External"/><Relationship Id="rId344" Type="http://schemas.openxmlformats.org/officeDocument/2006/relationships/hyperlink" Target="../../../../../../../../:f:/s/DAF2022/EsZtbM_3VE1MnF0fj4FZZWUBMmI-UoCx53ohdoOoWmWnTg?e=K7MUTW" TargetMode="External"/><Relationship Id="rId20" Type="http://schemas.openxmlformats.org/officeDocument/2006/relationships/hyperlink" Target="../../../../../:f:/s/DAF2022/EhPR1_-k2ydOlGBYjCMQXBsBt_IC5neRdn1Co--Uvy0J-g?e=xwW51C" TargetMode="External"/><Relationship Id="rId41" Type="http://schemas.openxmlformats.org/officeDocument/2006/relationships/hyperlink" Target="../../../../../:f:/s/DAF2022/EiHsL_wFTwlAvDnvtThPVPQB77ckKCOw8whrB15pkoEjjg?e=JPRxHN" TargetMode="External"/><Relationship Id="rId62" Type="http://schemas.openxmlformats.org/officeDocument/2006/relationships/hyperlink" Target="../../../../../:f:/s/DAF2022/EgxwfNQ5VHBPlY6WltJMbGYBiYXw0QkNxLR_fGE2c9JUTQ?e=zEHcOS" TargetMode="External"/><Relationship Id="rId83" Type="http://schemas.openxmlformats.org/officeDocument/2006/relationships/hyperlink" Target="../../../../../../../../:f:/s/DAF2022/EhtAX7_PWiRJru-4tXWh0sEB0BSOQHH_cLuDNa18JVJiCg?e=zMSH0o" TargetMode="External"/><Relationship Id="rId179" Type="http://schemas.openxmlformats.org/officeDocument/2006/relationships/hyperlink" Target="../../../../../:f:/s/DAF2022/Eo00wDE3gnxDtKhBhU8abzoB7APCeJPDT3HbonwV3gmyag?e=T5q8e8" TargetMode="External"/><Relationship Id="rId365" Type="http://schemas.openxmlformats.org/officeDocument/2006/relationships/hyperlink" Target="../../../../../../../../:f:/s/DAF2022/EqtbotQ7ZrFLvyES1OBUI5UBElUKUVyfCp3OIqtq_RWFeA?e=5iFuIT" TargetMode="External"/><Relationship Id="rId386" Type="http://schemas.openxmlformats.org/officeDocument/2006/relationships/hyperlink" Target="../../../../../../../../:f:/s/DAF2022/EpuXHtWTbN5Ch28DE--1N6QBM-9X2TtQ3K8nQvj75oYXyw?e=rKaRSr" TargetMode="External"/><Relationship Id="rId190" Type="http://schemas.openxmlformats.org/officeDocument/2006/relationships/hyperlink" Target="../../../../../../../../:f:/s/DAF2022/Et7ha_qk5c5DlkEP4lxf8hoBWxlfvXoks0SHAIT_lUZKng?e=EKLXeE" TargetMode="External"/><Relationship Id="rId204" Type="http://schemas.openxmlformats.org/officeDocument/2006/relationships/hyperlink" Target="../../../../../:f:/s/DAF2022/EunjTe6_O11EpIbBtsW7yHUBhno3iQs80iN8kCs6CVH9lQ?e=tVgymm" TargetMode="External"/><Relationship Id="rId225" Type="http://schemas.openxmlformats.org/officeDocument/2006/relationships/hyperlink" Target="../../../../../../../../:f:/s/DAF2022/EmuyjtpzC7RPiaUnh7GpFYsBsamt57Jw3SXOxvt1qA-LOA?e=qnfdAC" TargetMode="External"/><Relationship Id="rId246" Type="http://schemas.openxmlformats.org/officeDocument/2006/relationships/hyperlink" Target="../../../../../../../../:f:/s/DAF2022/EgHnvlap8hFEp9gzbSu3plcBUHECuF2lQoeeKdhJQTw5MA?e=yam8QT" TargetMode="External"/><Relationship Id="rId267" Type="http://schemas.openxmlformats.org/officeDocument/2006/relationships/hyperlink" Target="../../../../../../../../:f:/s/DAF2022/EqJ1DCuk99pCiacvCZ-hHfUBItkWWX4ZS52b7cHRcF24VA?e=AjZIJx" TargetMode="External"/><Relationship Id="rId288" Type="http://schemas.openxmlformats.org/officeDocument/2006/relationships/hyperlink" Target="../../../../../../../../:f:/s/DAF2022/Eohm9aK-W9VKrTWmlACTCN0BVtLZZn30ZXqf9InBUe2mzQ?e=JkUgWv" TargetMode="External"/><Relationship Id="rId411" Type="http://schemas.openxmlformats.org/officeDocument/2006/relationships/hyperlink" Target="../../../../../../../../:f:/s/DAF2022/EteLntC2zfVJhged5EX1kFkBmhm2usmp602-tG77rE5Nvg?e=QF9ECv" TargetMode="External"/><Relationship Id="rId432" Type="http://schemas.openxmlformats.org/officeDocument/2006/relationships/hyperlink" Target="../../../../../../../../:f:/s/DAF2022/EjN4xTsQ9jtNrljok7Qtu_MBXkLlww3_3PcX59vL5JBnew?e=yeCK02" TargetMode="External"/><Relationship Id="rId453" Type="http://schemas.openxmlformats.org/officeDocument/2006/relationships/hyperlink" Target="../../../../../:f:/s/DAF2022/EhZ16XXIlwxBmV5ICh2qFXgB9yF-8VvqFUXMGnZZDbds3A?e=yKmDP4" TargetMode="External"/><Relationship Id="rId474" Type="http://schemas.openxmlformats.org/officeDocument/2006/relationships/hyperlink" Target="../../../../../../../../:f:/s/DAF2022/EmdsrwZ4VmNDpRbJOL1okDcBkiestpcr-_-fjq_r5loS6g?e=BS1aEs" TargetMode="External"/><Relationship Id="rId106" Type="http://schemas.openxmlformats.org/officeDocument/2006/relationships/hyperlink" Target="../../../../../../../../:f:/s/DAF2022/Eh3xkiS3j7BDnLZwMktDijABbgUpXq7dVp87fd_fgmmB2A?e=fRT1lj" TargetMode="External"/><Relationship Id="rId127" Type="http://schemas.openxmlformats.org/officeDocument/2006/relationships/hyperlink" Target="../../../../../../../../:f:/s/DAF2022/EuSB3AdmTNZNjeCSa14nLMEB69TUJ9qG6QDm3N8JYqq4gg?e=R8Fxga" TargetMode="External"/><Relationship Id="rId313" Type="http://schemas.openxmlformats.org/officeDocument/2006/relationships/hyperlink" Target="../../../../../../../../:f:/s/DAF2022/EnLALN_ThBhFh3dIh0qD2gUB3kptZbcWakqWXt53HCjSYA?e=yyWxFR" TargetMode="External"/><Relationship Id="rId10" Type="http://schemas.openxmlformats.org/officeDocument/2006/relationships/hyperlink" Target="../../../../../:f:/s/DAF2022/EkoIUOHcjcNOibzNVZ_1tQYBavZK6dTKvlBy0yvKk8Qy0A?e=FXHYOl" TargetMode="External"/><Relationship Id="rId31" Type="http://schemas.openxmlformats.org/officeDocument/2006/relationships/hyperlink" Target="../../../../../:f:/s/DAF2022/Em81hQfiOMFPvlxEtIHzzasBfw5yXlk8CP9LBk5-v12o5w?e=ZVfFOV" TargetMode="External"/><Relationship Id="rId52" Type="http://schemas.openxmlformats.org/officeDocument/2006/relationships/hyperlink" Target="../../../../../:f:/s/DAF2022/Es44c9ExN5tPoIw_nLUzrpIBZdNnxA4N3iYYzyPjbvFUNQ?e=SJSMXe" TargetMode="External"/><Relationship Id="rId73" Type="http://schemas.openxmlformats.org/officeDocument/2006/relationships/hyperlink" Target="../../../../../:f:/s/DAF2022/Es-wE6VMZkFLijszubZZ8LcBeqHzpC_j6Eu4eYRdNAw-Jg?e=MwwuKs" TargetMode="External"/><Relationship Id="rId94" Type="http://schemas.openxmlformats.org/officeDocument/2006/relationships/hyperlink" Target="../../../../../../../../:f:/s/DAF2022/EhT_IRY5ZfRClN3_B8QERJ4BrFfQ5VYGQmNQ-KiyKfUCpA?e=EW423x" TargetMode="External"/><Relationship Id="rId148" Type="http://schemas.openxmlformats.org/officeDocument/2006/relationships/hyperlink" Target="../../../../../../../../:f:/s/DAF2022/Eoe44MZM3vBNgI8EByQrHZYBP_Gj_1xnsU1iYi9kB2gHiQ?e=LIFAlj" TargetMode="External"/><Relationship Id="rId169" Type="http://schemas.openxmlformats.org/officeDocument/2006/relationships/hyperlink" Target="../../../../../../../../:f:/s/DAF2022/EiW8jp8oRDJMt-VG0TgCpbYBnhPdtG6uR2AT50Uukmw6mA?e=608n19" TargetMode="External"/><Relationship Id="rId334" Type="http://schemas.openxmlformats.org/officeDocument/2006/relationships/hyperlink" Target="../../../../../../../../:f:/s/DAF2022/EhsLqPavxDtIgjwVRab9lhoB_7VMhLrBtzcJzu3mnyPLhA?e=KiZ4PS" TargetMode="External"/><Relationship Id="rId355" Type="http://schemas.openxmlformats.org/officeDocument/2006/relationships/hyperlink" Target="../../../../../../../../:f:/s/DAF2022/Eqw7HVNZoK1NpMATNVL0V0YBOMKyMk_K_o5RGQv8Nfs1wg?e=9Y2fg3" TargetMode="External"/><Relationship Id="rId376" Type="http://schemas.openxmlformats.org/officeDocument/2006/relationships/hyperlink" Target="../../../../../../../../:f:/s/DAF2022/ErJ_PSyulPpKoSv6sxLlcrsBtnjDT2VLkAg5gcZcbpTUGQ?e=Ydzu6S" TargetMode="External"/><Relationship Id="rId397" Type="http://schemas.openxmlformats.org/officeDocument/2006/relationships/hyperlink" Target="../../../../../../../../:f:/s/DAF2022/EucNEDzdZWVCj0Ts0evlslMB5Yc6oiwkKrya4KblXYk1Hg?e=nvovzY" TargetMode="External"/><Relationship Id="rId4" Type="http://schemas.openxmlformats.org/officeDocument/2006/relationships/hyperlink" Target="../../../../../../../../:f:/s/DAF2022/EtFVsAQ41YtFpqV97BOWcfIBQutyInEksx1i4UzeNzziQg?e=10VgBU" TargetMode="External"/><Relationship Id="rId180" Type="http://schemas.openxmlformats.org/officeDocument/2006/relationships/hyperlink" Target="../../../../../../../../:f:/s/DAF2022/EmIAU-bBtJNKtGBj2boN2xwB7_ABSmKKm4hmYp_M7_SlhA?e=xKOUIq" TargetMode="External"/><Relationship Id="rId215" Type="http://schemas.openxmlformats.org/officeDocument/2006/relationships/hyperlink" Target="../../../../../../../../:f:/s/DAF2022/EpCMsJvBLhlKs-Vel5C-WbEBlsIR4NHoYXoFSNah8D_E4Q?e=g0ZOx4" TargetMode="External"/><Relationship Id="rId236" Type="http://schemas.openxmlformats.org/officeDocument/2006/relationships/hyperlink" Target="../../../../../../../../:f:/s/DAF2022/Ev97omuRn75OkP8lGBBZLV8Bpvuibw7nlyHIBmBrJpe1oQ?e=B8M09q" TargetMode="External"/><Relationship Id="rId257" Type="http://schemas.openxmlformats.org/officeDocument/2006/relationships/hyperlink" Target="../../../../../:f:/s/DAF2022/EgVnBgc3VktOh9aR7ncnZoYB7lusDyA7jGAeloTeWTB0rA?e=kby7fm" TargetMode="External"/><Relationship Id="rId278" Type="http://schemas.openxmlformats.org/officeDocument/2006/relationships/hyperlink" Target="../../../../../:f:/s/DAF2022/EsmR9oBG8VpLmnDeOo6lfQ4BswGp-4oSEmHlJnBUbcq6GQ?e=DVQbJ8" TargetMode="External"/><Relationship Id="rId401" Type="http://schemas.openxmlformats.org/officeDocument/2006/relationships/hyperlink" Target="../../../../../../../../:f:/s/DAF2022/EnEtd7mbZelApzuQFN0CJdUBE63S7tSn22Di4aZaPMaFfQ?e=fzcTDf" TargetMode="External"/><Relationship Id="rId422" Type="http://schemas.openxmlformats.org/officeDocument/2006/relationships/hyperlink" Target="../../../../../../../../:f:/s/DAF2022/Eo1k5pN6mHdMgcZ8Gzo4FZ0B0Z2TF71IWxeayzOvgK2T2g?e=GH5mEk" TargetMode="External"/><Relationship Id="rId443" Type="http://schemas.openxmlformats.org/officeDocument/2006/relationships/hyperlink" Target="../../../../../../../../:f:/s/DAF2022/Ej0q3BwUcOFBoBCOXVVHkQYB9eeCOVEzyGJNmZFYauP3SQ?e=G5Ciz7" TargetMode="External"/><Relationship Id="rId464" Type="http://schemas.openxmlformats.org/officeDocument/2006/relationships/hyperlink" Target="../../../../../../../../:f:/s/DAF2022/En3dobnVpoxJs5CedNNDDKUBoDHoZMDUuc23hSRLcuSn3g?e=AQDTre" TargetMode="External"/><Relationship Id="rId303" Type="http://schemas.openxmlformats.org/officeDocument/2006/relationships/hyperlink" Target="../../../../../../../../:f:/s/DAF2022/Eld9fpbZUhJNhBK6oLPiJvwB2lhhxc7Md6m4gADvqfgwBw?e=H2yeoa" TargetMode="External"/><Relationship Id="rId485" Type="http://schemas.openxmlformats.org/officeDocument/2006/relationships/hyperlink" Target="../../../../../../../../:f:/s/DAF2022/EucM1qEnCu1FktnYj6V2vZQBlbNX10yPWXosiu1MazrklA?e=dcerBc" TargetMode="External"/><Relationship Id="rId42" Type="http://schemas.openxmlformats.org/officeDocument/2006/relationships/hyperlink" Target="../../../../../:f:/s/DAF2022/EvqR1PCSlidHpsPKdy_GapQBVn7lnOXfsAGwS7w2JIFbSg?e=wEe1km" TargetMode="External"/><Relationship Id="rId84" Type="http://schemas.openxmlformats.org/officeDocument/2006/relationships/hyperlink" Target="../../../../../../../../:f:/s/DAF2022/ErRNDy8j8sVFqWMRczPWTrsB36wIl4HJnqIwy4jTBAbBGw?e=rqOrGc" TargetMode="External"/><Relationship Id="rId138" Type="http://schemas.openxmlformats.org/officeDocument/2006/relationships/hyperlink" Target="../../../../../../../../:f:/s/DAF2022/EqvkFkAJ_3RCtEBrSkd2YJUBxPt-v1qNBVCOVeCIWI9wSA?e=yAttwM" TargetMode="External"/><Relationship Id="rId345" Type="http://schemas.openxmlformats.org/officeDocument/2006/relationships/hyperlink" Target="../../../../../../../../:f:/s/DAF2022/EiWdsIx7gl9FmOWNWgfTBOIB3kH8Yvut9h1-DxnYYAyXig?e=dliPjt" TargetMode="External"/><Relationship Id="rId387" Type="http://schemas.openxmlformats.org/officeDocument/2006/relationships/hyperlink" Target="../../../../../../../../:f:/s/DAF2022/EhhBr-0em_5CuaxLLpbzcbQBDkUUhBtfPcE5ZuXl13avAg?e=kblx4s" TargetMode="External"/><Relationship Id="rId191" Type="http://schemas.openxmlformats.org/officeDocument/2006/relationships/hyperlink" Target="../../../../../../../../:f:/s/DAF2022/Empu1B1J2TdGuIc8M-emfQQB_dIZnfK9e3Du4FUKRoFvwQ?e=dphv2i" TargetMode="External"/><Relationship Id="rId205" Type="http://schemas.openxmlformats.org/officeDocument/2006/relationships/hyperlink" Target="../../../../../../../../:f:/s/DAF2022/EvCUO4aSIPxGuJCdUZK4zkIBG5IIBaKifzcwM1ziypJzPg?e=cXMnx7" TargetMode="External"/><Relationship Id="rId247" Type="http://schemas.openxmlformats.org/officeDocument/2006/relationships/hyperlink" Target="../../../../../../../../:f:/s/DAF2022/EmBzNwO_xSZDtRaH8vt7lxMBJA8AmS7_zt3eswbzoXWo4Q?e=PIQNDc" TargetMode="External"/><Relationship Id="rId412" Type="http://schemas.openxmlformats.org/officeDocument/2006/relationships/hyperlink" Target="../../../../../../../../:f:/s/DAF2022/EmJVcPeFvKFFlF_iKZM4R7QB7Iulj37amcfnHZ_R29Y7aA?e=gJPdxh" TargetMode="External"/><Relationship Id="rId107" Type="http://schemas.openxmlformats.org/officeDocument/2006/relationships/hyperlink" Target="../../../../../:f:/s/DAF2022/EiJvExAB6UxDtKoHAu_6ssABd3ij6oVm234uF3ZqazgU0Q?e=fUaIn7" TargetMode="External"/><Relationship Id="rId289" Type="http://schemas.openxmlformats.org/officeDocument/2006/relationships/hyperlink" Target="../../../../../../../../:f:/s/DAF2022/EuImH7OuQnhMuwqk5IpKw8IBwi4X3WjAKOJA3u23qrug3Q?e=OkNn2K" TargetMode="External"/><Relationship Id="rId454" Type="http://schemas.openxmlformats.org/officeDocument/2006/relationships/hyperlink" Target="../../../../../:f:/s/DAF2022/EuuNDf1dD21Fs1ZeYIqhiHMBHKa6ASBusTXN5zF1ciKK6w?e=uXnMac" TargetMode="External"/><Relationship Id="rId11" Type="http://schemas.openxmlformats.org/officeDocument/2006/relationships/hyperlink" Target="../../../../../:f:/s/DAF2022/EhY8LSFCp5BJhw8abcs32LwBCwO0OqjJsm-wFIITtQLq8A?e=qQ0Cwx" TargetMode="External"/><Relationship Id="rId53" Type="http://schemas.openxmlformats.org/officeDocument/2006/relationships/hyperlink" Target="../../../../../:f:/s/DAF2022/EsIgHL_cpIdOjDhzPv13fzIBLbnt7WR_EZ3V8hYQAL4vzg?e=gDUFcc" TargetMode="External"/><Relationship Id="rId149" Type="http://schemas.openxmlformats.org/officeDocument/2006/relationships/hyperlink" Target="../../../../../../../../:f:/s/DAF2022/EsqC3LB3u7RKofnt1XP5850Bp5WEqQ-uNCocmsqMwWZ0uw?e=VAjGjL" TargetMode="External"/><Relationship Id="rId314" Type="http://schemas.openxmlformats.org/officeDocument/2006/relationships/hyperlink" Target="../../../../../../../../:f:/s/DAF2022/EkpG7d3Euu1FrqXy-fA90iIB3NFainkcQqg0fvukp4XfYw?e=zqObk4" TargetMode="External"/><Relationship Id="rId356" Type="http://schemas.openxmlformats.org/officeDocument/2006/relationships/hyperlink" Target="../../../../../../../../:f:/s/DAF2022/EnW0LbHewsJDhp2G7Ip19pgB5fk6_3ZMzV8FbUcKhCK55g?e=Lgfks1" TargetMode="External"/><Relationship Id="rId398" Type="http://schemas.openxmlformats.org/officeDocument/2006/relationships/hyperlink" Target="../../../../../../../../:f:/s/DAF2022/ElWX3ldMH0FHmc7L_-o4GXEBKy3Rwl_VaqY7uRRGNjxJ_Q?e=pcV023" TargetMode="External"/><Relationship Id="rId95" Type="http://schemas.openxmlformats.org/officeDocument/2006/relationships/hyperlink" Target="../../../../../../../../:f:/s/DAF2022/Eh0175CfzmBNr4XCr8Y1XU4BK9jOsUVh4tjuM_92hAkL9g?e=ajqTWO" TargetMode="External"/><Relationship Id="rId160" Type="http://schemas.openxmlformats.org/officeDocument/2006/relationships/hyperlink" Target="../../../../../../../../:f:/s/DAF2022/EtZrrMI6WztMn_boR-ytDhkB2P3t-379u1EEdrnt6sGTSw?e=97zhJZ" TargetMode="External"/><Relationship Id="rId216" Type="http://schemas.openxmlformats.org/officeDocument/2006/relationships/hyperlink" Target="../../../../../../../../:f:/s/DAF2022/Eu85dIkJtLdEmYgQuOtBY98BzMMZIkOVGHT47jsvUqMIfw?e=TTMu5A" TargetMode="External"/><Relationship Id="rId423" Type="http://schemas.openxmlformats.org/officeDocument/2006/relationships/hyperlink" Target="../../../../../../../../:f:/s/DAF2022/EhTSZhS5d_pFuj1EOcKij_sBC_Wl6QcRpNm3JKaiaVzyEw?e=mIjg33" TargetMode="External"/><Relationship Id="rId258" Type="http://schemas.openxmlformats.org/officeDocument/2006/relationships/hyperlink" Target="../../../../../../../../:f:/s/DAF2022/ErpUVbQHmFlBlnfmqMXcaC8BKQWulqbKPDS_ePgs0TndPA?e=FsS2O6" TargetMode="External"/><Relationship Id="rId465" Type="http://schemas.openxmlformats.org/officeDocument/2006/relationships/hyperlink" Target="../../../../../../../../:f:/s/DAF2022/EjCBsFGnG3hChRR1CiI6VawBw4C9aPJ5FJw39TFWOgrQdg?e=LsD4XN" TargetMode="External"/><Relationship Id="rId22" Type="http://schemas.openxmlformats.org/officeDocument/2006/relationships/hyperlink" Target="../../../../../:f:/s/DAF2022/EgQmv3mILHxEvlBs_1DGF4oB8BO5q406XSgAF4pRYV-Cpw?e=t6DpfY" TargetMode="External"/><Relationship Id="rId64" Type="http://schemas.openxmlformats.org/officeDocument/2006/relationships/hyperlink" Target="../../../../../:f:/s/DAF2022/EsnbCB1YMfJIhYRwxjunU5ABJlcaNxKBBOQayYl9Lg9LLA?e=IkPHg6" TargetMode="External"/><Relationship Id="rId118" Type="http://schemas.openxmlformats.org/officeDocument/2006/relationships/hyperlink" Target="../../../../../../../../:f:/s/DAF2022/EouXzOinc2dHneGL_UV3ea4BaQ_ugYsvjoLMvMo-17KNZw?e=p15QcW" TargetMode="External"/><Relationship Id="rId325" Type="http://schemas.openxmlformats.org/officeDocument/2006/relationships/hyperlink" Target="../../../../../../../../:f:/s/DAF2022/EhBIJ8VoaepKseVegX1eidkBmk4bDmIoambH-mpkxwWeMA?e=4Vvsob" TargetMode="External"/><Relationship Id="rId367" Type="http://schemas.openxmlformats.org/officeDocument/2006/relationships/hyperlink" Target="../../../../../../../../:f:/s/DAF2022/EhSVOuyMENdDnR_-9OJHUnwBhNGOQ0Fz3epq-RMKcSHi8A?e=pklTg7" TargetMode="External"/><Relationship Id="rId171" Type="http://schemas.openxmlformats.org/officeDocument/2006/relationships/hyperlink" Target="../../../../../../../../:f:/s/DAF2022/Eq0lc6aILXZAtueH9p7eeb4BxwrlEVQtyvbuVugjV3EWuA?e=BJgQhr" TargetMode="External"/><Relationship Id="rId227" Type="http://schemas.openxmlformats.org/officeDocument/2006/relationships/hyperlink" Target="../../../../../../../../:f:/s/DAF2022/Er_RJTReUS1EpNIailrOE_sBpT45JFn6cNa36yOzUESnXA?e=xK2c3f" TargetMode="External"/><Relationship Id="rId269" Type="http://schemas.openxmlformats.org/officeDocument/2006/relationships/hyperlink" Target="../../../../../../../../:f:/s/DAF2022/EiUaGUWJZIFIrZLed8SmqdEBhCkHAKDN34fZ242QAXoErw?e=BxCsvh" TargetMode="External"/><Relationship Id="rId434" Type="http://schemas.openxmlformats.org/officeDocument/2006/relationships/hyperlink" Target="../../../../../../../../:f:/s/DAF2022/Et9MX4CmKzhAh5QONCbg9nwBjhsb8Iy-mK4HkkdJnlDfIg?e=NTGzZY" TargetMode="External"/><Relationship Id="rId476" Type="http://schemas.openxmlformats.org/officeDocument/2006/relationships/hyperlink" Target="../../../../../../../../:f:/s/DAF2022/EmLaBk6WvF9IgIM8XKytEfEBYB3T9xK9PRS4JHfPijU1ow?e=b7Y4j1" TargetMode="External"/><Relationship Id="rId33" Type="http://schemas.openxmlformats.org/officeDocument/2006/relationships/hyperlink" Target="../../../../../../../../:f:/s/DAF2022/Ev3zzxiXv4RIjHEQ5-r2R9kByZ8sFnxfARCxGWjRQgE3Qw?e=0HyObg" TargetMode="External"/><Relationship Id="rId129" Type="http://schemas.openxmlformats.org/officeDocument/2006/relationships/hyperlink" Target="../../../../../../../../:f:/s/DAF2022/EqUjWAzxwBRNqctRQTvJCb8BcFyTVnBo3UQ1jZbk0zHm-w?e=XZ5Wli" TargetMode="External"/><Relationship Id="rId280" Type="http://schemas.openxmlformats.org/officeDocument/2006/relationships/hyperlink" Target="../../../../../:f:/s/DAF2022/EuM_JCk3WPNEsJmDBt-AwQkB0mMEkMvENmfWduOX3Js6yw?e=rMeuxG" TargetMode="External"/><Relationship Id="rId336" Type="http://schemas.openxmlformats.org/officeDocument/2006/relationships/hyperlink" Target="../../../../../../../../:f:/s/DAF2022/ErM8fmUCWLtPpEe4_3h6RUEBI4CCH-lzGMY0KqCcLe6SQw?e=N9yFry" TargetMode="External"/><Relationship Id="rId75" Type="http://schemas.openxmlformats.org/officeDocument/2006/relationships/hyperlink" Target="../../../../../:f:/s/DAF2022/EmyedfeBMBNJn4Swu9lHHaYB87dvOtmg_oKBu18eRm-n2w?e=JhfRfO" TargetMode="External"/><Relationship Id="rId140" Type="http://schemas.openxmlformats.org/officeDocument/2006/relationships/hyperlink" Target="../../../../../:f:/s/DAF2022/EiGJvB_uwlRDmAZlLzVIu-0BfAetdcduGswsJFl86_Q2_w?e=nvNYBf" TargetMode="External"/><Relationship Id="rId182" Type="http://schemas.openxmlformats.org/officeDocument/2006/relationships/hyperlink" Target="../../../../../../../../:f:/s/DAF2022/Eug1aWsy_MBGrbH6FBe6KxwBzw9yjv4XYslJzEC0s77_Pw?e=CoeoSC" TargetMode="External"/><Relationship Id="rId378" Type="http://schemas.openxmlformats.org/officeDocument/2006/relationships/hyperlink" Target="../../../../../../../../:f:/s/DAF2022/EkNN4raKS-hBjnmNO_hvDjQBmiEQNbLPyz3t2OnEhbEP0w?e=evgyTb" TargetMode="External"/><Relationship Id="rId403" Type="http://schemas.openxmlformats.org/officeDocument/2006/relationships/hyperlink" Target="../../../../../../../../:f:/s/DAF2022/EsjW0FB56IBOunmv4ybUxf8BYVjhewuUcyLB8qxvsNz2Ag?e=R3sdLu" TargetMode="External"/><Relationship Id="rId6" Type="http://schemas.openxmlformats.org/officeDocument/2006/relationships/hyperlink" Target="../../../../../../../../:f:/s/DAF2022/EiZDYpkNUglAu8B-JzHSEOUBwKIkPyak-e5ulMPXyjNgXg?e=rYpbgp" TargetMode="External"/><Relationship Id="rId238" Type="http://schemas.openxmlformats.org/officeDocument/2006/relationships/hyperlink" Target="../../../../../../../../:f:/s/DAF2022/Ej-3p1MQ1INBkhtx5FprPsoB-Xg-7Wiwam775yKM86ttCg?e=Wd1yQ1" TargetMode="External"/><Relationship Id="rId445" Type="http://schemas.openxmlformats.org/officeDocument/2006/relationships/hyperlink" Target="../../../../../../../../:f:/s/DAF2022/EhxWXnU4nvNBtFXTZRs-4bABKsrHsPNEAj2naallkXXBSw?e=qdkytG" TargetMode="External"/><Relationship Id="rId487" Type="http://schemas.openxmlformats.org/officeDocument/2006/relationships/printerSettings" Target="../printerSettings/printerSettings13.bin"/><Relationship Id="rId291" Type="http://schemas.openxmlformats.org/officeDocument/2006/relationships/hyperlink" Target="../../../../../../../../:f:/s/DAF2022/Ehx3so0YW8dDho-JbjAr3ocBWdouV24yJOzte7cZC4upbw?e=IqWKRk" TargetMode="External"/><Relationship Id="rId305" Type="http://schemas.openxmlformats.org/officeDocument/2006/relationships/hyperlink" Target="../../../../../../../../:f:/s/DAF2022/ErE0n-eg4ixPm8VEck0Tp_0B5v8PViu9X6ygovrn8MQI6A?e=PA8kSi" TargetMode="External"/><Relationship Id="rId347" Type="http://schemas.openxmlformats.org/officeDocument/2006/relationships/hyperlink" Target="../../../../../../../../:f:/s/DAF2022/EqeaclNyETJEhLd_iZwyZEYBRHam4hWrTehvi-oRZ9Cd5w?e=OuHsuf" TargetMode="External"/><Relationship Id="rId44" Type="http://schemas.openxmlformats.org/officeDocument/2006/relationships/hyperlink" Target="../../../../../:f:/s/DAF2022/Ekw1ANrgF0RPqv6aXjiiJcsBs3gb8Vm_u7FlXK5pccVCYw?e=dSH8LR" TargetMode="External"/><Relationship Id="rId86" Type="http://schemas.openxmlformats.org/officeDocument/2006/relationships/hyperlink" Target="../../../../../../../../:f:/s/DAF2022/Ej4c_7a3FB9LlYg6NeJaACkBmhEvk7jTLrSApiohqddHUQ?e=ogCcnd" TargetMode="External"/><Relationship Id="rId151" Type="http://schemas.openxmlformats.org/officeDocument/2006/relationships/hyperlink" Target="../../../../../:f:/s/DAF2022/EpCrZ77sszpPq6DA78N39YcBAkj_H-cSXxOEUWcPSFM74A?e=KW3MSt" TargetMode="External"/><Relationship Id="rId389" Type="http://schemas.openxmlformats.org/officeDocument/2006/relationships/hyperlink" Target="../../../../../../../../:f:/s/DAF2022/EpNj7t1Dj39NqkRI6N51X8QBjDaUGI6BOOjuxMsysdlnKQ?e=K2qCce" TargetMode="External"/><Relationship Id="rId193" Type="http://schemas.openxmlformats.org/officeDocument/2006/relationships/hyperlink" Target="../../../../../../../../:f:/s/DAF2022/EsfjmLsMZcZFiwD3f7zRbzEBW-_ZLZPAX5xQ6r50jKemsA?e=q7V2QL" TargetMode="External"/><Relationship Id="rId207" Type="http://schemas.openxmlformats.org/officeDocument/2006/relationships/hyperlink" Target="../../../../../../../../:f:/s/DAF2022/En4EFEhoeLJCkcMLvmD2igABuXL3HRKaOqAhjt0yDQWBCA?e=SFC4K6" TargetMode="External"/><Relationship Id="rId249" Type="http://schemas.openxmlformats.org/officeDocument/2006/relationships/hyperlink" Target="../../../../../:f:/s/DAF2022/EvkGdWinSmxDgIiuutHiWCsBAH9IHnRynqh5fgXOEyIAzA?e=gYg91K" TargetMode="External"/><Relationship Id="rId414" Type="http://schemas.openxmlformats.org/officeDocument/2006/relationships/hyperlink" Target="../../../../../../../../:f:/s/DAF2022/EqSWxxS7IpNPk6HwPj4m7cEBk28ABlCoOS109rOFOWTbcQ?e=fsX5H2" TargetMode="External"/><Relationship Id="rId456" Type="http://schemas.openxmlformats.org/officeDocument/2006/relationships/hyperlink" Target="../../../../../:f:/s/DAF2022/Et2kfAISwD9CmTDzQyd6M4gBwRE1FReR_BT0iwf7eRRljw?e=c0q3DV" TargetMode="External"/><Relationship Id="rId13" Type="http://schemas.openxmlformats.org/officeDocument/2006/relationships/hyperlink" Target="../../../../../../../../:f:/s/DAF2022/Eh-95rA6ugpBit8GToYY5SsBv8wfxpa9ndBizcHe9HN2vA?e=LfeeXY" TargetMode="External"/><Relationship Id="rId109" Type="http://schemas.openxmlformats.org/officeDocument/2006/relationships/hyperlink" Target="../../../../../../../../:f:/s/DAF2022/EpMl3ejblFlGm1acU0ly8IcBljMuQxvhFTZMQHPLqJQlzw?e=SVGAM3" TargetMode="External"/><Relationship Id="rId260" Type="http://schemas.openxmlformats.org/officeDocument/2006/relationships/hyperlink" Target="../../../../../:f:/s/DAF2022/Eiv9Ma3AijhKkZVkcSwgf6UBGMk0LgduGU6sNFvQDXm3PQ?e=gIucoc" TargetMode="External"/><Relationship Id="rId316" Type="http://schemas.openxmlformats.org/officeDocument/2006/relationships/hyperlink" Target="../../../../../../../../:f:/s/DAF2022/EnJ4L4yp5D1IuEezv8xwcKgB0p3GkdWKBdhL99YdfuGIPQ?e=oceZRs" TargetMode="External"/><Relationship Id="rId55" Type="http://schemas.openxmlformats.org/officeDocument/2006/relationships/hyperlink" Target="../../../../../:f:/s/DAF2022/ErUOyLcbThFLtgv3BZlQepMB4udcmwILUSieq0V3Sbwm7w?e=ajLfxP" TargetMode="External"/><Relationship Id="rId97" Type="http://schemas.openxmlformats.org/officeDocument/2006/relationships/hyperlink" Target="../../../../../:f:/s/DAF2022/EmnpcSZVBjhNm5z6VugykcMBcwzp3uEw6w_7Mbjee_3igg?e=Ecx9hB" TargetMode="External"/><Relationship Id="rId120" Type="http://schemas.openxmlformats.org/officeDocument/2006/relationships/hyperlink" Target="../../../../../:f:/s/DAF2022/EkRA9rM7CJ5OlHHqYaSKbikBcinz2vQdMQHR3zjdJVzevg?e=EHczNo" TargetMode="External"/><Relationship Id="rId358" Type="http://schemas.openxmlformats.org/officeDocument/2006/relationships/hyperlink" Target="../../../../../../../../:f:/s/DAF2022/El5a-CilAeROus81ORkaOcMBLvoTqG7ISZfMUnfd9-C_Zw?e=rpgjzU" TargetMode="External"/><Relationship Id="rId162" Type="http://schemas.openxmlformats.org/officeDocument/2006/relationships/hyperlink" Target="../../../../../../../../:f:/s/DAF2022/Epy3H9p6mAtLvD80_uAxQXIBzvNOayrUZ9WyNv8uH4ufHA?e=MvZwJT" TargetMode="External"/><Relationship Id="rId218" Type="http://schemas.openxmlformats.org/officeDocument/2006/relationships/hyperlink" Target="../../../../../../../../:f:/s/DAF2022/Eni887TIltRAnR8czGQOZ2IBuseD18vZZM80WU7xrJAELQ?e=2yYdcs" TargetMode="External"/><Relationship Id="rId425" Type="http://schemas.openxmlformats.org/officeDocument/2006/relationships/hyperlink" Target="../../../../../../../../:f:/s/DAF2022/EokDb-4uInlDpQEmw-oWR3EBHDShs5jDPbQVJIwu5x56Yg?e=YfTCJ8" TargetMode="External"/><Relationship Id="rId467" Type="http://schemas.openxmlformats.org/officeDocument/2006/relationships/hyperlink" Target="../../../../../../../../:f:/s/DAF2022/ElQtBXRlmuxElESSAwyYwgcBn0VaHPL0TKU5Lo62eTdiZg?e=1u4BoZ" TargetMode="External"/><Relationship Id="rId271" Type="http://schemas.openxmlformats.org/officeDocument/2006/relationships/hyperlink" Target="../../../../../../../../:f:/s/DAF2022/EvIkibGQYT9Ls7Lf1i-5OjwBVq1rpPJUhh_x27_-ybZLhA?e=MyGFqC" TargetMode="External"/><Relationship Id="rId24" Type="http://schemas.openxmlformats.org/officeDocument/2006/relationships/hyperlink" Target="../../../../../:f:/s/DAF2022/Ev_0CG8P5xVEmifdgNRFvTMBwm2XKcGMxznMA_XTVb370w?e=fqvCVU" TargetMode="External"/><Relationship Id="rId66" Type="http://schemas.openxmlformats.org/officeDocument/2006/relationships/hyperlink" Target="../../../../../:f:/s/DAF2022/Et3tOTlQkbxGsG_p1zLp8KYBymuEikyHorO1ICiNft45YA?e=rd6sOH" TargetMode="External"/><Relationship Id="rId131" Type="http://schemas.openxmlformats.org/officeDocument/2006/relationships/hyperlink" Target="../../../../../../../../:f:/s/DAF2022/EqstjlESonBNmdecZzAkrb0BeF-TMXFxn4WSaVzkj5Kjag?e=djrtAz" TargetMode="External"/><Relationship Id="rId327" Type="http://schemas.openxmlformats.org/officeDocument/2006/relationships/hyperlink" Target="../../../../../../../../:f:/s/DAF2022/EvPdyAdUh1tHoG1cJjkJdb0BWfzvjDjsSKeAj9FuuZUIZQ?e=nUUXLJ" TargetMode="External"/><Relationship Id="rId369" Type="http://schemas.openxmlformats.org/officeDocument/2006/relationships/hyperlink" Target="../../../../../../../../:f:/s/DAF2022/EiYtQ3D2BqZEoqa6PdEkEgYBIq7r7ZBID-QoRlz2fVbjSQ?e=9RSQlY" TargetMode="External"/><Relationship Id="rId173" Type="http://schemas.openxmlformats.org/officeDocument/2006/relationships/hyperlink" Target="../../../../../:f:/s/DAF2022/EvSKgVpG9kFEiPy55EpfwbcBgBgxsTbyyh95Ya3tMUTsxA?e=LDFik2" TargetMode="External"/><Relationship Id="rId229" Type="http://schemas.openxmlformats.org/officeDocument/2006/relationships/hyperlink" Target="../../../../../../../../:f:/s/DAF2022/EonNa6VkzJpOvmVYg_mPjvEB-4DrUZbeahhsC7TU4aSXVg?e=Ylt4gx" TargetMode="External"/><Relationship Id="rId380" Type="http://schemas.openxmlformats.org/officeDocument/2006/relationships/hyperlink" Target="../../../../../../../../:f:/s/DAF2022/EvSKZ1ir0yZBnh5qzo_oGmgBeu264lRJkl-1KxXQhAoRVg?e=IWa47Z" TargetMode="External"/><Relationship Id="rId436" Type="http://schemas.openxmlformats.org/officeDocument/2006/relationships/hyperlink" Target="../../../../../../../../:f:/s/DAF2022/EvQ_MwbVOYdLht5f5KOgGF0BWlVjrpp_BHOe9rindbZbxQ?e=6e40l7" TargetMode="External"/><Relationship Id="rId240" Type="http://schemas.openxmlformats.org/officeDocument/2006/relationships/hyperlink" Target="../../../../../../../../:f:/s/DAF2022/EqjfvtmCtHRNhO54wzNoNDgBQwpdzYfRH436v6JSpKeXbQ?e=bemj79" TargetMode="External"/><Relationship Id="rId478" Type="http://schemas.openxmlformats.org/officeDocument/2006/relationships/hyperlink" Target="../../../../../../../../:f:/s/DAF2022/EkPJQvVBcJdLrWy7enHkhL8Bm-HoHxUkGWY1N9Fbiy73yQ?e=5TVEjz" TargetMode="External"/><Relationship Id="rId35" Type="http://schemas.openxmlformats.org/officeDocument/2006/relationships/hyperlink" Target="../../../../../:f:/s/DAF2022/EpnUUOg3YC1PlSTtQZGPBcUBd7tFmBnDeWQZIxeIS8NFxA?e=CuQU1F" TargetMode="External"/><Relationship Id="rId77" Type="http://schemas.openxmlformats.org/officeDocument/2006/relationships/hyperlink" Target="../../../../../:f:/s/DAF2022/EvE-mznKMJxEq7FTp9fWhi0BRjwf4NWXWmNndc3e7693zQ?e=IsRt7O" TargetMode="External"/><Relationship Id="rId100" Type="http://schemas.openxmlformats.org/officeDocument/2006/relationships/hyperlink" Target="../../../../../../../../:f:/s/DAF2022/El6MUL5fvzpPmZ_9mvX-myMBkmNSC8IEh4MrgbnCAnQsOw?e=ed6wR7" TargetMode="External"/><Relationship Id="rId282" Type="http://schemas.openxmlformats.org/officeDocument/2006/relationships/hyperlink" Target="../../../../../../../../:f:/s/DAF2022/EpN04cJGyrhCrOMaUg1eRYoBV8UzFuvFtNtWItBTaUF_SQ?e=HLV2RA" TargetMode="External"/><Relationship Id="rId338" Type="http://schemas.openxmlformats.org/officeDocument/2006/relationships/hyperlink" Target="../../../../../../../../:f:/s/DAF2022/EoRXxSLKp41GmPcBiryKXlsBJv4tSFCb-Ms1O_SnDO_zfg?e=1zXGxn" TargetMode="External"/><Relationship Id="rId8" Type="http://schemas.openxmlformats.org/officeDocument/2006/relationships/hyperlink" Target="../../../../../:f:/s/DAF2022/EiYJkcIYDFdDotxZFDdlDwoBTs6JG7r3uNW7aZx0yEZl7A?e=pWJP6T" TargetMode="External"/><Relationship Id="rId142" Type="http://schemas.openxmlformats.org/officeDocument/2006/relationships/hyperlink" Target="../../../../../../../../:f:/s/DAF2022/EvgwAS_j7eFIv27hcA2Kza4B4MfviEN7tBYf8F6wrUdUAA?e=olHKiq" TargetMode="External"/><Relationship Id="rId184" Type="http://schemas.openxmlformats.org/officeDocument/2006/relationships/hyperlink" Target="../../../../../../../../:f:/s/DAF2022/Eq6BsyEqKNpNpJ-VHPEa-xgBDqWKBKIZd-23TAD2v9D8LA?e=gT3VbZ" TargetMode="External"/><Relationship Id="rId391" Type="http://schemas.openxmlformats.org/officeDocument/2006/relationships/hyperlink" Target="../../../../../../../../:f:/s/DAF2022/Eq5KY-JL3TFGqehObGWjG9wBlFZ891PJ41ct3cFew5r6OQ?e=pFSYlg" TargetMode="External"/><Relationship Id="rId405" Type="http://schemas.openxmlformats.org/officeDocument/2006/relationships/hyperlink" Target="../../../../../../../../:f:/s/DAF2022/Ehwr_Dza-XVPs_HRWXQKZi4BonAIOpDX8BF0FOLBzdl6Wg?e=L92n5l" TargetMode="External"/><Relationship Id="rId447" Type="http://schemas.openxmlformats.org/officeDocument/2006/relationships/hyperlink" Target="../../../../../../../../:f:/s/DAF2022/EskJ4qKEOUJPjXHGXGfIYlwBlbUkFZ6jTxl_OLmwkz6u7A?e=qCBF6Q" TargetMode="External"/><Relationship Id="rId251" Type="http://schemas.openxmlformats.org/officeDocument/2006/relationships/hyperlink" Target="../../../../../:f:/s/DAF2022/Et8LhIsghc5GquX3MOPOzpoB-IYUYu1WpVBIoXixhcUunw?e=ffKdFt" TargetMode="External"/><Relationship Id="rId46" Type="http://schemas.openxmlformats.org/officeDocument/2006/relationships/hyperlink" Target="../../../../../:f:/s/DAF2022/EkaKkrJ1SolBkACrQTFaAiUBbj85usZgJCiP2S7y25fT1A?e=AYUhsW" TargetMode="External"/><Relationship Id="rId293" Type="http://schemas.openxmlformats.org/officeDocument/2006/relationships/hyperlink" Target="../../../../../../../../:f:/s/DAF2022/EkeDvBLwQN1Polmm5M-3B0gB5ALXaGOh-pYx9hze6MNlKg?e=YhI0Kg" TargetMode="External"/><Relationship Id="rId307" Type="http://schemas.openxmlformats.org/officeDocument/2006/relationships/hyperlink" Target="../../../../../../../../:f:/s/DAF2022/EjzKi1Vh1hxEvFhnq_zBEY8Bsox7O8XLaNiqMhl_oNQbjA?e=Wq3Prr" TargetMode="External"/><Relationship Id="rId349" Type="http://schemas.openxmlformats.org/officeDocument/2006/relationships/hyperlink" Target="../../../../../../../../:f:/s/DAF2022/Enc9DQ2NH_BNkq6YBcnVyAwBsuN_8-mZ5OPezx4oTtb3VQ?e=3u4kOQ" TargetMode="External"/><Relationship Id="rId88" Type="http://schemas.openxmlformats.org/officeDocument/2006/relationships/hyperlink" Target="../../../../../:f:/s/DAF2022/EvnDqziG64dFs7Rt63KkDUgBrm1Pezb2tKOkN4tVzvlnsg?e=jSkfDk" TargetMode="External"/><Relationship Id="rId111" Type="http://schemas.openxmlformats.org/officeDocument/2006/relationships/hyperlink" Target="../../../../../../../../:f:/s/DAF2022/ErHoOCfmT9tDm12cQePnGNABzywSNz1dlJ8xP3aHb_9NLw?e=1KVJTg" TargetMode="External"/><Relationship Id="rId153" Type="http://schemas.openxmlformats.org/officeDocument/2006/relationships/hyperlink" Target="../../../../../../../../:f:/s/DAF2022/EsukcR_BQT5Nq6kfSr2SIBwBst6Rby2fc2FD5PWXaKsrSw?e=COPKtz" TargetMode="External"/><Relationship Id="rId195" Type="http://schemas.openxmlformats.org/officeDocument/2006/relationships/hyperlink" Target="../../../../../../../../:f:/s/DAF2022/Eosxvz0JqgtJk-RyURhEsc8BhmtnHRh4FL2JJJCqv1MRaw?e=JFpELu" TargetMode="External"/><Relationship Id="rId209" Type="http://schemas.openxmlformats.org/officeDocument/2006/relationships/hyperlink" Target="../../../../../../../../:f:/s/DAF2022/EkytAdvDT_NEoe_5o7yRdVIBXG2UJP8fQItofzjMp2yC2A?e=CsJgKa" TargetMode="External"/><Relationship Id="rId360" Type="http://schemas.openxmlformats.org/officeDocument/2006/relationships/hyperlink" Target="../../../../../../../../:f:/s/DAF2022/Eu3DaM3qLYBNtqamUCUV2ksBw8XYZF2A8PeDW0umIDcs2A?e=5PUs7D" TargetMode="External"/><Relationship Id="rId416" Type="http://schemas.openxmlformats.org/officeDocument/2006/relationships/hyperlink" Target="../../../../../../../../:f:/s/DAF2022/EuPriDYq_gRJuhq3RoYIC5ABLJEKfcQfQ4e_y6Aq_e7CsQ?e=vKl8aV" TargetMode="External"/><Relationship Id="rId220" Type="http://schemas.openxmlformats.org/officeDocument/2006/relationships/hyperlink" Target="../../../../../../../../:f:/s/DAF2022/ElaA1lAxWyVIt_hJKWn8Pa4B0Eo-eVpCSxgbHbKjcCntSw?e=A3qkvp" TargetMode="External"/><Relationship Id="rId458" Type="http://schemas.openxmlformats.org/officeDocument/2006/relationships/hyperlink" Target="../../../../../../../../:f:/s/DAF2022/Epgy7Y8svDVDlr14p3NEPugBynGusP3dFem6j64iIB64lQ?e=oX5JIA" TargetMode="External"/><Relationship Id="rId15" Type="http://schemas.openxmlformats.org/officeDocument/2006/relationships/hyperlink" Target="../../../../../:f:/s/DAF2022/ElR6UOBgfL9Mk472q7uI5X8B8pqrUEpsF8VYg8R6iPPqHg?e=tAdog7" TargetMode="External"/><Relationship Id="rId57" Type="http://schemas.openxmlformats.org/officeDocument/2006/relationships/hyperlink" Target="../../../../../:f:/s/DAF2022/EppxUbVLYbBAresnAwOQRVUBiYKoY3RJStAQD6scvJPcvg?e=wxGEHp" TargetMode="External"/><Relationship Id="rId262" Type="http://schemas.openxmlformats.org/officeDocument/2006/relationships/hyperlink" Target="../../../../../../../../:f:/s/DAF2022/EkJcHardK21Kribi_eyQOroBIZICmEbtRjfMkFf8by8QIw?e=7c9arA" TargetMode="External"/><Relationship Id="rId318" Type="http://schemas.openxmlformats.org/officeDocument/2006/relationships/hyperlink" Target="../../../../../../../../:f:/s/DAF2022/Eqgs6c7ybpFLrlklgZrS0NUBw-tO3CuiUSchcMCLeyh66A?e=W0OkPv" TargetMode="External"/><Relationship Id="rId99" Type="http://schemas.openxmlformats.org/officeDocument/2006/relationships/hyperlink" Target="../../../../../../../../:f:/s/DAF2022/EjlXMPeO4sFGqPvh2UQg3ZYBpy938mNUBv55DTMA6W04cg?e=eaIEBE" TargetMode="External"/><Relationship Id="rId122" Type="http://schemas.openxmlformats.org/officeDocument/2006/relationships/hyperlink" Target="../../../../../../../../:f:/s/DAF2022/EhAPXZLC-VxJvSY1wfnqsq0BKiHAp4lu3q8aYvl9-R5ReQ?e=rFHhLe" TargetMode="External"/><Relationship Id="rId164" Type="http://schemas.openxmlformats.org/officeDocument/2006/relationships/hyperlink" Target="../../../../../:f:/s/DAF2022/Eup0LqVMeR5EpDuyoJoXtL8BEnUgS3OxJYictfnOS-pBtA?e=UtwHho" TargetMode="External"/><Relationship Id="rId371" Type="http://schemas.openxmlformats.org/officeDocument/2006/relationships/hyperlink" Target="../../../../../../../../:f:/s/DAF2022/EjqRNmHxef5FuQBvNxVWi-ABI9jav67zHkZZq5ZRmAU1GQ?e=Fqqgkk" TargetMode="External"/><Relationship Id="rId427" Type="http://schemas.openxmlformats.org/officeDocument/2006/relationships/hyperlink" Target="../../../../../../../../:f:/s/DAF2022/Ekg_uHXrNdRMiBtPGN-fANwBdDq8d1fa69a-uYOiA3Cemg?e=FS5Zyr" TargetMode="External"/><Relationship Id="rId469" Type="http://schemas.openxmlformats.org/officeDocument/2006/relationships/hyperlink" Target="../../../../../../../../:f:/s/DAF2022/EkAUC7adbhJIvd7_GyTyHwQBrc_kBO60T0fmZepM5PBO8g?e=ZbPlMc" TargetMode="External"/><Relationship Id="rId26" Type="http://schemas.openxmlformats.org/officeDocument/2006/relationships/hyperlink" Target="../../../../../:f:/s/DAF2022/Eio7nDDZE-lLg-iz38FAi4sB0slg7QdltAGTRRYoafavsw?e=O5Tq2O" TargetMode="External"/><Relationship Id="rId231" Type="http://schemas.openxmlformats.org/officeDocument/2006/relationships/hyperlink" Target="../../../../../../../../:f:/s/DAF2022/EvCXE6YQn1NNhREsk5Aq8psBFk8Rg68Egi1H7DR8MeQk2w?e=NLSLYK" TargetMode="External"/><Relationship Id="rId273" Type="http://schemas.openxmlformats.org/officeDocument/2006/relationships/hyperlink" Target="../../../../../../../../:f:/s/DAF2022/Et8I09U1Dq9OiK2XJ3aKEtsBwvRM7ixmNFIyxzaRL7py9w?e=1tEsVc" TargetMode="External"/><Relationship Id="rId329" Type="http://schemas.openxmlformats.org/officeDocument/2006/relationships/hyperlink" Target="../../../../../../../../:f:/s/DAF2022/ElSQwfzbJoxPuCtomRIRYhUBTRvwot7Lc8MgADOOU29gQQ?e=QtVq7b" TargetMode="External"/><Relationship Id="rId480" Type="http://schemas.openxmlformats.org/officeDocument/2006/relationships/hyperlink" Target="../../../../../../../../:f:/s/DAF2022/EqadGdUWQ_JBjBTgL4T4VLABf40tkz3nzosdDiE0PAvnOA?e=NM0Nmc" TargetMode="External"/><Relationship Id="rId68" Type="http://schemas.openxmlformats.org/officeDocument/2006/relationships/hyperlink" Target="../../../../../:f:/s/DAF2022/EjoO8Y_V_qtFt8wSmYfeXOIBBJ9B7fDIe3Hd3OLpoEnzDg?e=rWYPjg" TargetMode="External"/><Relationship Id="rId133" Type="http://schemas.openxmlformats.org/officeDocument/2006/relationships/hyperlink" Target="../../../../../../../../:f:/s/DAF2022/Ep1qajsiicdGsxPFTTnkEWkBXuWZe7rwEh2T2jWbAUYvfA?e=CTMCsH" TargetMode="External"/><Relationship Id="rId175" Type="http://schemas.openxmlformats.org/officeDocument/2006/relationships/hyperlink" Target="../../../../../../../../:f:/s/DAF2022/EgwE397pte5NqNmha6TMAr0BTL7GBG7lLlr-bzRQ4prIyg?e=sZkL8s" TargetMode="External"/><Relationship Id="rId340" Type="http://schemas.openxmlformats.org/officeDocument/2006/relationships/hyperlink" Target="../../../../../../../../:f:/s/DAF2022/EnY56QP9SWlHl6QIkJ21KgoB20JEPPshv2_MPvxsfwUpLA?e=jxj9MF" TargetMode="External"/><Relationship Id="rId200" Type="http://schemas.openxmlformats.org/officeDocument/2006/relationships/hyperlink" Target="../../../../../../../../:f:/s/DAF2022/EjSLDN-q5bJOuQCkDruWdrEB5YqjZNk863T05eR0O5U1nA?e=GoSyUu" TargetMode="External"/><Relationship Id="rId382" Type="http://schemas.openxmlformats.org/officeDocument/2006/relationships/hyperlink" Target="../../../../../../../../:f:/s/DAF2022/EqrBPO_-hFhIqiGVJvQWejcBzO6LBgjOYkKIP8x4e_SqzA?e=BptWx3" TargetMode="External"/><Relationship Id="rId438" Type="http://schemas.openxmlformats.org/officeDocument/2006/relationships/hyperlink" Target="../../../../../../../../:f:/s/DAF2022/Em6QN3PEU_tDuxvvNj042AcBxStPZwqbz6h_Z3ZAmAZR4A?e=MHuYwo" TargetMode="External"/><Relationship Id="rId242" Type="http://schemas.openxmlformats.org/officeDocument/2006/relationships/hyperlink" Target="../../../../../../../../:f:/s/DAF2022/EqG7mSrtY9ZBhNJp24gZSNsBswDlMxkIXFnCKfUumF4OSQ?e=CvKCR9" TargetMode="External"/><Relationship Id="rId284" Type="http://schemas.openxmlformats.org/officeDocument/2006/relationships/hyperlink" Target="../../../../../../../../:f:/s/DAF2022/En64-YA07oRGtLoA7vkEvdkBC9SDURkiL_vD8mFEkU1qXg?e=8S3GCl" TargetMode="External"/><Relationship Id="rId37" Type="http://schemas.openxmlformats.org/officeDocument/2006/relationships/hyperlink" Target="../../../../../:f:/s/DAF2022/EpzEPC4cycRGmDE2yXUeKdYBbEmYWZv1IryT9uyIzquXlg?e=aNnN0W" TargetMode="External"/><Relationship Id="rId79" Type="http://schemas.openxmlformats.org/officeDocument/2006/relationships/hyperlink" Target="../../../../../:f:/s/DAF2022/EsFgaMHGCz5BsUzRYjY00FwBDcGHvr3xZL4LLvWKLUHOgg?e=Eco2c1" TargetMode="External"/><Relationship Id="rId102" Type="http://schemas.openxmlformats.org/officeDocument/2006/relationships/hyperlink" Target="../../../../../:f:/s/DAF2022/EmGPhzZ8SmdBgqy_p-3rGcsBsgZBlwzJHxS2R_LnJ7mgKQ?e=IlnvCP" TargetMode="External"/><Relationship Id="rId144" Type="http://schemas.openxmlformats.org/officeDocument/2006/relationships/hyperlink" Target="../../../../../../../../:f:/s/DAF2022/EkE3vtiuGOlPh17lEwLuBaIBQNFPzK7IlK3rp0X0csCy9A?e=2xfmz9" TargetMode="External"/><Relationship Id="rId90" Type="http://schemas.openxmlformats.org/officeDocument/2006/relationships/hyperlink" Target="../../../../../../../../:f:/s/DAF2022/Ek9-A1iymi1IhvayG37pZ-4BqNDiZU5WiflEDDmLLReWQA?e=DAASs1" TargetMode="External"/><Relationship Id="rId186" Type="http://schemas.openxmlformats.org/officeDocument/2006/relationships/hyperlink" Target="../../../../../../../../:f:/s/DAF2022/Ehxd0aWkxsRCr1uM3EVPBAoBpJTKlp5fY7hg_cYWO58XbA?e=oCpe7e" TargetMode="External"/><Relationship Id="rId351" Type="http://schemas.openxmlformats.org/officeDocument/2006/relationships/hyperlink" Target="../../../../../../../../:f:/s/DAF2022/ElIsrsD-et5Hs0w_h4SFSjQBUdFwIIdb_kBnOBV8qlkSZA?e=ihTzJy" TargetMode="External"/><Relationship Id="rId393" Type="http://schemas.openxmlformats.org/officeDocument/2006/relationships/hyperlink" Target="../../../../../../../../:f:/s/DAF2022/EtlSwUqy2jZIvcQM7VytzUMBddBbOhFgEW9e8M4YmcxXzA?e=00G4Pr" TargetMode="External"/><Relationship Id="rId407" Type="http://schemas.openxmlformats.org/officeDocument/2006/relationships/hyperlink" Target="../../../../../../../../:f:/s/DAF2022/EukbhRC8tipGgVN8VXebP9MB75BWcGNoGx0Q9_20RyJ71A?e=BlMYCq" TargetMode="External"/><Relationship Id="rId449" Type="http://schemas.openxmlformats.org/officeDocument/2006/relationships/hyperlink" Target="../../../../../../../../:f:/s/DAF2022/EiuKz3pntWNHiBhTGqsTlj0B9C8hF4450rX9d2NHV7NkKA?e=sekJuo" TargetMode="External"/><Relationship Id="rId211" Type="http://schemas.openxmlformats.org/officeDocument/2006/relationships/hyperlink" Target="../../../../../:f:/s/DAF2022/EoLMr2ye6C5Khcqf9k5WZt0BgfWiH8wEPv4mbuOJAHU8Tg?e=kuxtie" TargetMode="External"/><Relationship Id="rId253" Type="http://schemas.openxmlformats.org/officeDocument/2006/relationships/hyperlink" Target="../../../../../:f:/s/DAF2022/EgfNdJflR1xLtPhFH1H1OxkBzko8okwHsPXCr3ZZrRzTbA?e=yWv6Oc" TargetMode="External"/><Relationship Id="rId295" Type="http://schemas.openxmlformats.org/officeDocument/2006/relationships/hyperlink" Target="../../../../../../../../:f:/s/DAF2022/EvwZ8V2FvoxKjniATNdg_OYBjtjawcoQdeBF09SoXJ3Nvw?e=1r8zb9" TargetMode="External"/><Relationship Id="rId309" Type="http://schemas.openxmlformats.org/officeDocument/2006/relationships/hyperlink" Target="../../../../../../../../:f:/s/DAF2022/Epsj6di7yElKr3TPNPU-VMIB3yhxLFdIgXs5W6HWnZKmEg?e=ztkxmb" TargetMode="External"/><Relationship Id="rId460" Type="http://schemas.openxmlformats.org/officeDocument/2006/relationships/hyperlink" Target="../../../../../../../../:f:/s/DAF2022/EgfiRTd9dGZCkcVIYLeNrEkB8z38Ijw2ZxT0uTCNEPG9Ug?e=2oofrW" TargetMode="External"/><Relationship Id="rId48" Type="http://schemas.openxmlformats.org/officeDocument/2006/relationships/hyperlink" Target="../../../../../../../../:f:/s/DAF2022/EgYaQEzktA1DizQr7dlGSq8BsdvIUFc1IoiVEXsasgtCBw?e=wuZyao" TargetMode="External"/><Relationship Id="rId113" Type="http://schemas.openxmlformats.org/officeDocument/2006/relationships/hyperlink" Target="../../../../../../../../:f:/s/DAF2022/EjuoyM5J0vlDtSUBjUvr-kEB6rwaKUGlzFS5VUfxOPliKA?e=wnTGI9" TargetMode="External"/><Relationship Id="rId320" Type="http://schemas.openxmlformats.org/officeDocument/2006/relationships/hyperlink" Target="../../../../../../../../:f:/s/DAF2022/EgQ-voT0hMNMnsBueqb7wnYBPcTr8oxWhai98TRyn_fwgw?e=A9J3aU" TargetMode="External"/><Relationship Id="rId155" Type="http://schemas.openxmlformats.org/officeDocument/2006/relationships/hyperlink" Target="../../../../../../../../:f:/s/DAF2022/EphdFGuCEx9Dsf6i4oTbvyYBqtA3Je-4AU-jwYkM3ag1vw?e=7wau3U" TargetMode="External"/><Relationship Id="rId197" Type="http://schemas.openxmlformats.org/officeDocument/2006/relationships/hyperlink" Target="../../../../../../../../:f:/s/DAF2022/Ehd9DFM56SJLppYLU_1bXqcBGYTmfPlYIIFoq3OnY6eC2Q?e=rwkvfV" TargetMode="External"/><Relationship Id="rId362" Type="http://schemas.openxmlformats.org/officeDocument/2006/relationships/hyperlink" Target="../../../../../../../../:f:/s/DAF2022/EkozzwYDwsZJiskk2i-T9ToB1hNQjXaPcPeFLI9E3fIg_g?e=xgLw8J" TargetMode="External"/><Relationship Id="rId418" Type="http://schemas.openxmlformats.org/officeDocument/2006/relationships/hyperlink" Target="../../../../../../../../:f:/s/DAF2022/Elk_aqEWX1FGsA8tGZX3tjsBAWuS5WMVQahI4xeg5sYTgA?e=SOrusZ" TargetMode="External"/><Relationship Id="rId222" Type="http://schemas.openxmlformats.org/officeDocument/2006/relationships/hyperlink" Target="../../../../../../../../:f:/s/DAF2022/EjHOyhnL9GhHnHDeq9drc1QBI_HVfOKH9AJEFqRENlws7A?e=L6D43q" TargetMode="External"/><Relationship Id="rId264" Type="http://schemas.openxmlformats.org/officeDocument/2006/relationships/hyperlink" Target="../../../../../../../../:f:/s/DAF2022/Eu8NCm1DNExFtMPPz0Lzw2IBtoitlQC61cxiYH3ciZkT7g?e=0DXmBL" TargetMode="External"/><Relationship Id="rId471" Type="http://schemas.openxmlformats.org/officeDocument/2006/relationships/hyperlink" Target="../../../../../../../../:f:/s/DAF2022/Ep7F7wac2bRBmr_ydDHL2ZcBz5eKH_vKm5QfCfJCp37zag?e=ajPQvQ" TargetMode="External"/><Relationship Id="rId17" Type="http://schemas.openxmlformats.org/officeDocument/2006/relationships/hyperlink" Target="../../../../../:f:/s/DAF2022/EuzmblfN17BCt1E1RLeIzewBZLktrimQN1zC5ytIhshxDA?e=FOOUks" TargetMode="External"/><Relationship Id="rId59" Type="http://schemas.openxmlformats.org/officeDocument/2006/relationships/hyperlink" Target="../../../../../:f:/s/DAF2022/ElhKopYzbPhFo48xgvevhP4B4kp6SYiAPMbC98Za3dAjsA?e=IH6umJ" TargetMode="External"/><Relationship Id="rId124" Type="http://schemas.openxmlformats.org/officeDocument/2006/relationships/hyperlink" Target="../../../../../../../../:f:/s/DAF2022/EtaBQalSKchFg2G85Z4kBVMBkamBdZMr0ys3u0DIBJrTiA?e=Qdekkz" TargetMode="External"/><Relationship Id="rId70" Type="http://schemas.openxmlformats.org/officeDocument/2006/relationships/hyperlink" Target="../../../../../:f:/s/DAF2022/EprFzufzHZ9AkEfCWQdBZrABjMuNcD92g1RQ0Vfm8rFLlQ?e=zLbq0h" TargetMode="External"/><Relationship Id="rId166" Type="http://schemas.openxmlformats.org/officeDocument/2006/relationships/hyperlink" Target="../../../../../../../../:f:/s/DAF2022/EpeTr-SiZh1CqqOWg8rNF_sBbfrDpMf_IGLHZfqaVH0Oyw?e=gh3QN7" TargetMode="External"/><Relationship Id="rId331" Type="http://schemas.openxmlformats.org/officeDocument/2006/relationships/hyperlink" Target="../../../../../../../../:f:/s/DAF2022/EgobUB0Fl45Oii1FRjxhFiwBiVK9dK0p5EL1kxFppiQ7XA?e=yOaPON" TargetMode="External"/><Relationship Id="rId373" Type="http://schemas.openxmlformats.org/officeDocument/2006/relationships/hyperlink" Target="../../../../../../../../:f:/s/DAF2022/EowHeWbj3mJAteIyMoY_1VkBO05eQnVBiEeHhNUpJdGcfg?e=gCr5ah" TargetMode="External"/><Relationship Id="rId429" Type="http://schemas.openxmlformats.org/officeDocument/2006/relationships/hyperlink" Target="../../../../../../../../:f:/s/DAF2022/EkgQmQycyGZOu7-_nQatQG4BMv22fwBwrCiJf-LJwPQ2uQ?e=JZVvan" TargetMode="External"/><Relationship Id="rId1" Type="http://schemas.openxmlformats.org/officeDocument/2006/relationships/hyperlink" Target="../../../../../:f:/s/DAF2022/EjtulNim5eZIow-qG2KrL7ABA8s-bP4lBfgtRdLaEeuf8A?e=TLvAFv" TargetMode="External"/><Relationship Id="rId233" Type="http://schemas.openxmlformats.org/officeDocument/2006/relationships/hyperlink" Target="../../../../../../../../:f:/s/DAF2022/EqLGoOTYcQRClang2RPolCMBsnV9Vg5Yhfs1aivCI-wmEg?e=5swZdU" TargetMode="External"/><Relationship Id="rId440" Type="http://schemas.openxmlformats.org/officeDocument/2006/relationships/hyperlink" Target="../../../../../../../../:f:/s/DAF2022/EpeLuez-5fVGn6wERFzJgskB2GYe32BCnU7Xi_j4z5B8JQ?e=rlbVKi" TargetMode="External"/><Relationship Id="rId28" Type="http://schemas.openxmlformats.org/officeDocument/2006/relationships/hyperlink" Target="../../../../../:f:/s/DAF2022/EshAPOY2p39Pj_lbGpnpFFkBT5ZWIaY77wipp5NOyVRFhw?e=JNleWo" TargetMode="External"/><Relationship Id="rId275" Type="http://schemas.openxmlformats.org/officeDocument/2006/relationships/hyperlink" Target="../../../../../../../../:f:/s/DAF2022/ErJzZflwuUxFglKeWo0ZPDwB6h2pvXSKjyozgLyE_4FWGg?e=h4TAcI" TargetMode="External"/><Relationship Id="rId300" Type="http://schemas.openxmlformats.org/officeDocument/2006/relationships/hyperlink" Target="../../../../../../../../:f:/s/DAF2022/Er33YhctxIxBu_GtftRSzB0BWZBhFwtgE4-JlHs3zsryUA?e=f3aefd" TargetMode="External"/><Relationship Id="rId482" Type="http://schemas.openxmlformats.org/officeDocument/2006/relationships/hyperlink" Target="../../../../../../../../:f:/s/DAF2022/EuL-JWXHIthMuENKmtutkbIBv1_P1PYHqw7Wql304KKm9w?e=CisTEf" TargetMode="External"/><Relationship Id="rId81" Type="http://schemas.openxmlformats.org/officeDocument/2006/relationships/hyperlink" Target="../../../../../:f:/s/DAF2022/Eplj3NS0UttLmtbEcOC6U0EBJXbSmb9gBYcyI7NMUofmEg?e=nrmbkC" TargetMode="External"/><Relationship Id="rId135" Type="http://schemas.openxmlformats.org/officeDocument/2006/relationships/hyperlink" Target="../../../../../../../../:f:/s/DAF2022/EsDWJaZMkgVLizdjRzPNf7gBA_b3eAdkc7UT2DHpEKdEsw?e=pqHRaO" TargetMode="External"/><Relationship Id="rId177" Type="http://schemas.openxmlformats.org/officeDocument/2006/relationships/hyperlink" Target="../../../../../../../../:f:/s/DAF2022/EjfVQtnIKoBLrvZd9hOPohMBOw3wkuvnnckJx8PTdsClYQ?e=r8nMgD" TargetMode="External"/><Relationship Id="rId342" Type="http://schemas.openxmlformats.org/officeDocument/2006/relationships/hyperlink" Target="../../../../../../../../:f:/s/DAF2022/EhclYpeSTM9GnLfG_8fY8rcBCs7H7jBoRe7GCYnIRG5F_Q?e=4t9UFk" TargetMode="External"/><Relationship Id="rId384" Type="http://schemas.openxmlformats.org/officeDocument/2006/relationships/hyperlink" Target="../../../../../../../../:f:/s/DAF2022/EhpnBA_5AytPnTmaVIT6ahkB90Wl-vVgT12AEkbqrVzQ-g?e=MpYD3s" TargetMode="External"/><Relationship Id="rId202" Type="http://schemas.openxmlformats.org/officeDocument/2006/relationships/hyperlink" Target="../../../../../../../../:f:/s/DAF2022/El-lMhN_xF5FvFH_I82TMrYBZWx4RYS1fjmLdXJWTbm2Rg?e=6u9ivm" TargetMode="External"/><Relationship Id="rId244" Type="http://schemas.openxmlformats.org/officeDocument/2006/relationships/hyperlink" Target="../../../../../../../../:f:/s/DAF2022/EuhsbdUUT-5LjKko9Qh_dbwBRPgoaUf0OLDwwbjMVPgiFQ?e=Hur6N2" TargetMode="External"/><Relationship Id="rId39" Type="http://schemas.openxmlformats.org/officeDocument/2006/relationships/hyperlink" Target="../../../../../:f:/s/DAF2022/EqB9mY0VIhBBs0jYEzEzSkcBzxxjgDbXxCcuRFy2FSGhaA?e=NFJwUH" TargetMode="External"/><Relationship Id="rId286" Type="http://schemas.openxmlformats.org/officeDocument/2006/relationships/hyperlink" Target="../../../../../../../../:f:/s/DAF2022/EhloIfiybFhOi1APF2qV_qoBboPmrcMRgcOajDBmrs1K8g?e=omWFKH" TargetMode="External"/><Relationship Id="rId451" Type="http://schemas.openxmlformats.org/officeDocument/2006/relationships/hyperlink" Target="../../../../../../../../:f:/s/DAF2022/EodI5AED9epFtNmkM0OMYfIBAD9IghmDpMKDYtdNkRBnkg?e=0BHg1q" TargetMode="External"/><Relationship Id="rId50" Type="http://schemas.openxmlformats.org/officeDocument/2006/relationships/hyperlink" Target="../../../../../:f:/s/DAF2022/Engq5dYclilNkmqIV5eL7ncBrhRBpY0UkGLAMqrlZwbxwQ?e=msDgpb" TargetMode="External"/><Relationship Id="rId104" Type="http://schemas.openxmlformats.org/officeDocument/2006/relationships/hyperlink" Target="../../../../../:f:/s/DAF2022/EjG484T3n1lKr6_ynBIIVh4BZkyA3D2FYMsg7QuwXpI6SA?e=Vukzbk" TargetMode="External"/><Relationship Id="rId146" Type="http://schemas.openxmlformats.org/officeDocument/2006/relationships/hyperlink" Target="../../../../../../../../:f:/s/DAF2022/Ema-AZoP-PFNg-w_x_upWGEBX9dRC1t8zMf4ai5pmjtjTg?e=rB8WEm" TargetMode="External"/><Relationship Id="rId188" Type="http://schemas.openxmlformats.org/officeDocument/2006/relationships/hyperlink" Target="../../../../../../../../:f:/s/DAF2022/EqhYH9n1K-9Csk0iONvo5wwBdNwfYaO86iR5UnSUTx_xCw?e=hlTaoe" TargetMode="External"/><Relationship Id="rId311" Type="http://schemas.openxmlformats.org/officeDocument/2006/relationships/hyperlink" Target="../../../../../../../../:f:/s/DAF2022/EpJ9J-DgJyxNjn50S84aa6ABeRczlwW-EuGWLeduxna0sA?e=ppEobu" TargetMode="External"/><Relationship Id="rId353" Type="http://schemas.openxmlformats.org/officeDocument/2006/relationships/hyperlink" Target="../../../../../../../../:f:/s/DAF2022/EhjvO5uncBRBhaq1Jq8GrRcBgs9-lzbwtvwKqWE7YMU-HA?e=FDjmjY" TargetMode="External"/><Relationship Id="rId395" Type="http://schemas.openxmlformats.org/officeDocument/2006/relationships/hyperlink" Target="../../../../../../../../:f:/s/DAF2022/El2YykuB5IhDmJyc5aIZjawBolp5cGyFvr3km7zlRsubnA?e=YGOEBL" TargetMode="External"/><Relationship Id="rId409" Type="http://schemas.openxmlformats.org/officeDocument/2006/relationships/hyperlink" Target="../../../../../../../../:f:/s/DAF2022/Ejn0rynaIxJHgCMVkOODMEABj-j7iQVKAupJxWkyCTaj0w?e=zgKpnK" TargetMode="External"/><Relationship Id="rId92" Type="http://schemas.openxmlformats.org/officeDocument/2006/relationships/hyperlink" Target="../../../../../../../../:f:/s/DAF2022/EoZ_uWbfsOJNvzClBvoRLSsBUbUYhPYbNw_CcXQy7hkJ9g?e=hMcuxk" TargetMode="External"/><Relationship Id="rId213" Type="http://schemas.openxmlformats.org/officeDocument/2006/relationships/hyperlink" Target="../../../../../../../../:f:/s/DAF2022/EkP5dh_O0RFCk4RCvDmNQ24B_56YA_QUu3wWrGH7j6gpiA?e=jnnBRH" TargetMode="External"/><Relationship Id="rId420" Type="http://schemas.openxmlformats.org/officeDocument/2006/relationships/hyperlink" Target="../../../../../../../../:f:/s/DAF2022/Es8yRSHYW5JAnolX-hyYIRkBzgdDntyjKjnOwuZWEfwfcg?e=qXXBIp" TargetMode="External"/><Relationship Id="rId255" Type="http://schemas.openxmlformats.org/officeDocument/2006/relationships/hyperlink" Target="../../../../../:f:/s/DAF2022/EpASG3n-WoJLnHjHMS-xvDUBmng1xh_CmdmbvzPCqh3NSg?e=8FQufZ" TargetMode="External"/><Relationship Id="rId297" Type="http://schemas.openxmlformats.org/officeDocument/2006/relationships/hyperlink" Target="../../../../../../../../:f:/s/DAF2022/EtoieXhohtFKtZXGC09LuaUBSRTQqnSKaVmBH8GC_YRHLg?e=rxsU5v" TargetMode="External"/><Relationship Id="rId462" Type="http://schemas.openxmlformats.org/officeDocument/2006/relationships/hyperlink" Target="../../../../../../../../:f:/s/DAF2022/Ejh2l1if5T1IocUBXDBUKJkBtb9k6VH3L_3H4HuAkatpuQ?e=IGwNVJ" TargetMode="External"/><Relationship Id="rId115" Type="http://schemas.openxmlformats.org/officeDocument/2006/relationships/hyperlink" Target="../../../../../:f:/s/DAF2022/EjosWlzTFtZGhmszSYUs2cMBL7BT5QJiWOfah11zX5IDOg?e=5hsHlb" TargetMode="External"/><Relationship Id="rId157" Type="http://schemas.openxmlformats.org/officeDocument/2006/relationships/hyperlink" Target="../../../../../../../../:f:/s/DAF2022/ErldlxLExbJDprtffpbo018BXuapo5XmFBcL-siyVBDQ0w?e=jYhvzh" TargetMode="External"/><Relationship Id="rId322" Type="http://schemas.openxmlformats.org/officeDocument/2006/relationships/hyperlink" Target="../../../../../../../../:f:/s/DAF2022/Ep1PfCGxXiRDvS_2EhgoIoMBbhmLztXJeiXH74EmDEJ2JQ?e=Vj3MCO" TargetMode="External"/><Relationship Id="rId364" Type="http://schemas.openxmlformats.org/officeDocument/2006/relationships/hyperlink" Target="../../../../../../../../:f:/s/DAF2022/EiazvSEszRdBhYBibqpgu_YByBUfhfIFLMVOJsQRXLshkA?e=mYRQ5j" TargetMode="External"/><Relationship Id="rId61" Type="http://schemas.openxmlformats.org/officeDocument/2006/relationships/hyperlink" Target="../../../../../:f:/s/DAF2022/Es1Dbvx2He9OknZXplypmGkBABdENOU4ajoIySP3wDJZJA?e=kZADhl" TargetMode="External"/><Relationship Id="rId199" Type="http://schemas.openxmlformats.org/officeDocument/2006/relationships/hyperlink" Target="../../../../../../../../:f:/s/DAF2022/EhEtFHm5oIhHtgCjlBFNh3gB0DveNlAcidovXNIB7-lVng?e=JgVuPq" TargetMode="External"/><Relationship Id="rId19" Type="http://schemas.openxmlformats.org/officeDocument/2006/relationships/hyperlink" Target="../../../../../:f:/s/DAF2022/Eq2BS6PecaNGgzoytjL4D8gB6at8rATpEHijIyFk5jKwSw?e=K1Sa65" TargetMode="External"/><Relationship Id="rId224" Type="http://schemas.openxmlformats.org/officeDocument/2006/relationships/hyperlink" Target="../../../../../../../../:f:/s/DAF2022/EpOPuFII1-FJlFE_zPgWcsQBLtZVXhlDpvGItqmKc3f58A?e=ifr341" TargetMode="External"/><Relationship Id="rId266" Type="http://schemas.openxmlformats.org/officeDocument/2006/relationships/hyperlink" Target="../../../../../../../../:f:/s/DAF2022/EpC0rFCupN1Ipy5QsLsweZkB1GT0VPZ15y9WuLSG6yrQCQ?e=rrPavt" TargetMode="External"/><Relationship Id="rId431" Type="http://schemas.openxmlformats.org/officeDocument/2006/relationships/hyperlink" Target="../../../../../../../../:f:/s/DAF2022/ErlvuIyKkblMmhgJL_7Y2RMBtBo1Iu4lDbr8W512HNO5jQ?e=C97oen" TargetMode="External"/><Relationship Id="rId473" Type="http://schemas.openxmlformats.org/officeDocument/2006/relationships/hyperlink" Target="../../../../../../../../:f:/s/DAF2022/ErB2KsXq1YlLuL_YbvUu4cwBk7s6Wx6iVkikBZ64m7prVQ?e=jATq8V" TargetMode="External"/><Relationship Id="rId30" Type="http://schemas.openxmlformats.org/officeDocument/2006/relationships/hyperlink" Target="../../../../../:f:/s/DAF2022/Eul85h__FnFLq1cNVgHLo1ABG7jzXeZ_lKk2qrEqPjWAMg?e=oUJumI" TargetMode="External"/><Relationship Id="rId126" Type="http://schemas.openxmlformats.org/officeDocument/2006/relationships/hyperlink" Target="../../../../../../../../:f:/s/DAF2022/Elj6LTPfcQVCv0iUatCPogcBZupzo80BfGcGCIGt_5k9qw?e=VCz91R" TargetMode="External"/><Relationship Id="rId168" Type="http://schemas.openxmlformats.org/officeDocument/2006/relationships/hyperlink" Target="../../../../../../../../:f:/s/DAF2022/EjmnVui15v5Fg9LwXPt1wFYBXBZ7pPYGcyzUXNBuYIc11g?e=xc22TF" TargetMode="External"/><Relationship Id="rId333" Type="http://schemas.openxmlformats.org/officeDocument/2006/relationships/hyperlink" Target="../../../../../../../../:f:/s/DAF2022/EoN0sxph_Z1Hjbe1rKj-Lf0BFmQNEVsYfxQIANvZsVL9BA?e=w2ZBgs" TargetMode="External"/><Relationship Id="rId72" Type="http://schemas.openxmlformats.org/officeDocument/2006/relationships/hyperlink" Target="../../../../../:f:/s/DAF2022/EunqwrCs9nVNnlfdgEInVYkBYB5PwAfgy1TlixSD_YR78w?e=Cv8arK" TargetMode="External"/><Relationship Id="rId375" Type="http://schemas.openxmlformats.org/officeDocument/2006/relationships/hyperlink" Target="../../../../../../../../:f:/s/DAF2022/EsI4p_5K3YZDlb3Zld7tD3UB43SVoCZuyQfhkp1-Apr-Qw?e=mRtxog" TargetMode="External"/><Relationship Id="rId3" Type="http://schemas.openxmlformats.org/officeDocument/2006/relationships/hyperlink" Target="../../../../../:f:/s/DAF2022/Ejh2K724rlJMgx_gaaFZ0D4BP5svwSmwzvkjfAb1zvykXA?e=fvkjuF" TargetMode="External"/><Relationship Id="rId235" Type="http://schemas.openxmlformats.org/officeDocument/2006/relationships/hyperlink" Target="../../../../../../../../:f:/s/DAF2022/En_oSOqjtptHq5hYrzgF-64Bw5z86r5GSClD3-JMYgv06g?e=ATAaS7" TargetMode="External"/><Relationship Id="rId277" Type="http://schemas.openxmlformats.org/officeDocument/2006/relationships/hyperlink" Target="../../../../../:f:/s/DAF2022/EnpiBMG5oTJKnjf9uBUpDtMB4c-cup2XzPq--rOX6tqIvw?e=69gE1h" TargetMode="External"/><Relationship Id="rId400" Type="http://schemas.openxmlformats.org/officeDocument/2006/relationships/hyperlink" Target="../../../../../../../../:f:/s/DAF2022/ErTB_4zpjM9KqBHInq_T35EB6vaoTp1YLK8vfHCjR4cJwQ?e=aCfRvK" TargetMode="External"/><Relationship Id="rId442" Type="http://schemas.openxmlformats.org/officeDocument/2006/relationships/hyperlink" Target="../../../../../../../../:f:/s/DAF2022/EvxlbEV-DyxCgvtrbEpvuzEBbFwn8rYQru4AckvEMBzf5Q?e=tvJG6L" TargetMode="External"/><Relationship Id="rId484" Type="http://schemas.openxmlformats.org/officeDocument/2006/relationships/hyperlink" Target="../../../../../../../../:b:/s/DAF2022/EdwaBLbmeKtClDThR64HaI8BNjodmqDQOhlaxbGMOfkm0w?e=T96BAi"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s://www.mercadopublico.cl/Procurement/Modules/Attachment/ViewAttachment.aspx?enc=Qfpo8ZMLNBhW3XrS1mXUf%2by6YiO5CozIOUY6Csne7Dz0N2fLRgoce4qKdvhOmtcrufrUAc8yrgjy%2f05aN2EG0iT4v0GP2M2I1syA7aIt2qRT9%2fmjM3BOqWx%2bd87Olg%2bjiMl0XKhlXqB5XfnfN4sNQqZYnfoRkL%2bMPuOM85MMNX%2b5dhj8cwANKFXGol9kx0Mvu%2bfmFFMLpfebNiAhj6ffa09WkzV41yrcE%2fs%2fXs46eGfpFKVM3EVIJ6GAluN1a%2ffmq%2fqXo%2b%2bgqzodOkO3O2np8%2f17fW8LOcSL%2fdsrKiUCoLd2Fdhk%2bTX1nBxYMQLr046y" TargetMode="External"/><Relationship Id="rId3" Type="http://schemas.openxmlformats.org/officeDocument/2006/relationships/hyperlink" Target="https://www.mercadopublico.cl/Procurement/Modules/Attachment/AddAttachment.aspx?enc=qe9oM446ZlglOkHGQ%2buyrurW%2f3v3O0qDvCsIeFExBEXp54MiI%2fV0ztwt2zcC%2f80fulHm6rpOzx25OHzbVpsB%2fHdi%2b9nb88HM4mOKWieB1eN3IIkESAK1RbPm13yBFSXRgOofzCuluCDrBWWALaxcn2XP08VZ6br%2bfvBEVwsjWf%2fzyhliQX5FDs0i2mBaXRzOzMxa5BmzFRvB%2bjUgN%2f7cacV%2bzB0o6s3TXxqUqpAg1gWAoXGuaFfC%2bDtNz%2btatQOT" TargetMode="External"/><Relationship Id="rId7" Type="http://schemas.openxmlformats.org/officeDocument/2006/relationships/hyperlink" Target="https://www.mercadopublico.cl/Procurement/Modules/Attachment/ViewAttachment.aspx?enc=M0RENuCF46fneeSJuqEAO5rcAN30x9lniRuiUGsiXzjBBGHP%2bt9xpy%2frfnD1OhYKdUCPbSCA2xs3HxM5bFgatkr323IP7baVR3wN0NEKX1x90H6834MZcFeiO5jPPBVrEQ4K2Q9aOY4WTo%2fJASzf2zSFdoTwMMDnKqC2ICTtzMNK4ChDAtL8a5pFSH5G1tqJrNYFoA6Vu8w4A4gwzjpW58xI2b1LFATDxvs85SYbMbDRUtflx764lYWdnyUhDb8ocNcWx3UB%2bOlj94ygOzdUF7R6eUjrjD3K2rjJSdgygLVhQr%2fUNVN4vSXJ4iTiR1x7" TargetMode="External"/><Relationship Id="rId2" Type="http://schemas.openxmlformats.org/officeDocument/2006/relationships/hyperlink" Target="https://www.mercadopublico.cl/Procurement/Modules/Attachment/ViewAttachment.aspx?enc=eR21V9hNhwos6G2%2baVXUoAy90R17R5hS2xp0OSTl%2fOTm4BidAX3%2f%2bF4J9bIRGgxRYc%2faIXn%2fq5BH4vn%2fC6eF2CVELjwagf6%2b%2fUPWi%2bEPBO0mZLSrj2TfCyb0snUq0CjvdufFugKEGkgI15Fs5WCO91CzSjgG3G7%2fqF6Z0JP4uDwqpL6dO7YD4OTFvzbVMHpDpPeUB63gFba0rT%2f1%2b846P11ZyK%2bCEIwaDB%2bv%2bvKt5QUQG5PiuyBjdWiVLHNx8aI8RpcUxZMCmUXZMPLNDzi8Qgs2pUDoDPzUOE7wOI3lSjI56WlYKdW0i6LFHBEcVqW2" TargetMode="External"/><Relationship Id="rId1" Type="http://schemas.openxmlformats.org/officeDocument/2006/relationships/hyperlink" Target="https://www.mercadopublico.cl/Procurement/Modules/Attachment/ViewAttachment.aspx?enc=8it8WsgfGY7%2ft5MJtgpxQWr3K%2fyvH87Foy%2f2lrursJzz5mCC7JJVUdJY2d3Ei%2fqQM59AnoOjpCFaqhWocSj%2f9OEqFx0WSd02mdwjAguwNF4mWQCyHCoh9bI2OPKdkI5j3w2MqpunN6ZmPqi%2bFRNSCvphtmQBvgDyfRsnxtrYL0Z%2fZ79h0xKfVfeJlRZiRWW7GJwlSHQbsQBvmR947N15iu%2bYh9%2br8WEzyoi3speFtJdQ7Yk9bZU2ASoYfQE2tj21%2fPGSObX2xxvzGFFtEqvWYGp%2bgtqOPXmKeDHaYv8jEu5mL7hGVI1gcMRp6PIEZCyF" TargetMode="External"/><Relationship Id="rId6" Type="http://schemas.openxmlformats.org/officeDocument/2006/relationships/hyperlink" Target="https://www.mercadopublico.cl/Procurement/Modules/Attachment/ViewAttachment.aspx?enc=Pd7kVLyD1DtIJOCWgapLibtTMp5ubfLlbnAh%2bMy%2fckUWAIgLEgRKe7SChhwiq9qXiw%2bKFq8KdKTyid4Nwp%2bO7LUeOlYHI2M%2fyLjOqYDev7%2fw9SjAm0gssh7PhZB1iBbnPnfeTA2Cgb691ak7DudsRpcoAnbj8%2f0VzA09H7%2bWrl9UhlK5JRKsmnNX%2fPdmxZ9yqHRoASsLUHmpXpLZCxxEFjJwQ%2by8VhG78jn%2bOQbNgVTuBHy6lkN6%2buUOjmXBuKK06J2wjHmHjKRbEHTBfek%2f9%2bkYZ%2bu52gBb8UckrNDrTbxqtWwR9euG8CEv93GZhFih" TargetMode="External"/><Relationship Id="rId5" Type="http://schemas.openxmlformats.org/officeDocument/2006/relationships/hyperlink" Target="https://www.mercadopublico.cl/Procurement/Modules/Attachment/ViewAttachment.aspx?enc=d3w%2fUClogCpl6btQFCH8CUnW%2b7RR%2b79RnYcl3yABbmEjT1KY1FLz%2fOMXMcgW8i3B3wBtu4b2%2fZS769GpVndxQ0VzYQ3o8XaFtfzuBhGo7KNCY3ajg8HKqVVAidMgt9olzo%2fPOIB8d6vOcKWYU%2bW7YyD5k%2fCcNRiZAHztGJ60KXvEIz2SVPCwm66RSX%2bVwvcL5st%2bgR8Pzc0jKAljG8RWQyawsUkvSpHDXapKuZSk0jCd9%2b6nedysyWMR6Vwvc348POZblqUp3fMsgIAplgpoSK11hO8gGC7mfa5cyISMwWEFVp3jAbT80FfIOCF80nlT" TargetMode="External"/><Relationship Id="rId10" Type="http://schemas.openxmlformats.org/officeDocument/2006/relationships/printerSettings" Target="../printerSettings/printerSettings14.bin"/><Relationship Id="rId4" Type="http://schemas.openxmlformats.org/officeDocument/2006/relationships/hyperlink" Target="https://www.mercadopublico.cl/Procurement/Modules/Attachment/AddAttachment.aspx?enc=d0q3SGAuf84Dgxb9SlRGXOZrR9ntFg2c%2bTpwaNPqYYMGEbTdgTox%2fmcveJqqsMWxrywMlrrQ608MeYmcsBbxN9BzDpMRZSefr0HeprCSjBfKUY3aQeZ9OVwEvQ07ICqF9EfmBjocPggTnxzIvOJE59Zb4fg%2fZpXk4h8PZ2yyIRWOVFdgBGDZM2flcEwhRXWtB%2f%2bI50TypccICRj5jlk%2bX%2bseS6XBLL9%2bChaWapSUiROG44C6ijeYCFOt16s%2bKmg9" TargetMode="External"/><Relationship Id="rId9" Type="http://schemas.openxmlformats.org/officeDocument/2006/relationships/hyperlink" Target="https://www.mercadopublico.cl/Procurement/Modules/Attachment/ViewAttachment.aspx?enc=%2fAqO93mA6gge92rPqep2h7TjvI%2bRsjhXSg1xAJxnGCNhBQegighnZcM4sAsUap03kk3JZfIXf7%2bLFu8VtD58qQmcfFP9yq1Tm%2f4OcP5GvqNYUtYK7kp%2bjeqR4tUlkWAimHRGaR00U8kphySp%2b9aFYZPyKBP3itesB4B8bBcGYiBD%2fPHYymV%2foEcwPl0%2f1Svhg9I9bz6pMBQcwp%2fq47mELFZ82d4SrhqZdqufnQ2aM0QlKxVXTqfD2Z4yypTsg1QjXywA8yweFH3tnuItKGjLR1V5lV0v5tOjtM7BFAjpoxJfgDyFqZGOkLlaYMgIFi8Q"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29"/>
  <sheetViews>
    <sheetView showGridLines="0" zoomScale="80" zoomScaleNormal="80" workbookViewId="0">
      <selection activeCell="B2" sqref="B2:G3"/>
    </sheetView>
  </sheetViews>
  <sheetFormatPr baseColWidth="10" defaultColWidth="11.453125" defaultRowHeight="14.5" outlineLevelRow="1"/>
  <cols>
    <col min="1" max="1" width="3.81640625" customWidth="1"/>
    <col min="2" max="2" width="46.26953125" style="3" customWidth="1"/>
    <col min="3" max="3" width="37.1796875" style="3" customWidth="1"/>
    <col min="4" max="4" width="22.7265625" style="3" customWidth="1"/>
    <col min="5" max="5" width="15.54296875" style="3" bestFit="1" customWidth="1"/>
    <col min="6" max="6" width="12.7265625" style="3" customWidth="1"/>
    <col min="7" max="7" width="16.26953125" style="3" customWidth="1"/>
    <col min="8" max="8" width="16" style="3" customWidth="1"/>
    <col min="9" max="9" width="15.54296875" style="3" customWidth="1"/>
    <col min="10" max="10" width="13.81640625" style="3" customWidth="1"/>
    <col min="11" max="11" width="15.453125" style="3" customWidth="1"/>
    <col min="12" max="12" width="16.81640625" customWidth="1"/>
  </cols>
  <sheetData>
    <row r="1" spans="2:15" ht="30" customHeight="1">
      <c r="B1" s="330" t="s">
        <v>217</v>
      </c>
      <c r="C1" s="330"/>
      <c r="D1" s="330"/>
      <c r="E1" s="330"/>
      <c r="F1" s="330"/>
      <c r="G1" s="330"/>
      <c r="H1" s="105"/>
      <c r="I1" s="105"/>
      <c r="J1" s="105"/>
      <c r="K1" s="105"/>
    </row>
    <row r="2" spans="2:15" ht="30" customHeight="1">
      <c r="B2" s="334" t="s">
        <v>1809</v>
      </c>
      <c r="C2" s="334"/>
      <c r="D2" s="334"/>
      <c r="E2" s="334"/>
      <c r="F2" s="334"/>
      <c r="G2" s="334"/>
      <c r="H2" s="105"/>
      <c r="I2" s="105"/>
      <c r="J2" s="105"/>
      <c r="K2" s="105"/>
    </row>
    <row r="3" spans="2:15" ht="58.5" customHeight="1">
      <c r="B3" s="334"/>
      <c r="C3" s="334"/>
      <c r="D3" s="334"/>
      <c r="E3" s="334"/>
      <c r="F3" s="334"/>
      <c r="G3" s="334"/>
      <c r="H3" s="105"/>
      <c r="I3" s="105"/>
      <c r="J3" s="105"/>
      <c r="K3" s="105"/>
    </row>
    <row r="4" spans="2:15" ht="26" customHeight="1">
      <c r="H4" s="106"/>
      <c r="I4" s="106"/>
      <c r="J4" s="106"/>
      <c r="K4" s="519"/>
      <c r="L4" s="519"/>
      <c r="M4" s="519"/>
      <c r="N4" s="519"/>
      <c r="O4" s="519"/>
    </row>
    <row r="5" spans="2:15" ht="20">
      <c r="B5" s="330" t="s">
        <v>1526</v>
      </c>
      <c r="C5" s="330"/>
      <c r="D5" s="330"/>
      <c r="E5" s="330"/>
      <c r="F5" s="330"/>
      <c r="G5" s="330"/>
      <c r="H5" s="105"/>
      <c r="I5" s="105"/>
      <c r="J5" s="105"/>
      <c r="K5" s="520"/>
      <c r="L5" s="520"/>
      <c r="M5" s="520"/>
      <c r="N5" s="520"/>
      <c r="O5" s="520"/>
    </row>
    <row r="6" spans="2:15">
      <c r="B6" s="105"/>
      <c r="C6" s="105"/>
      <c r="D6" s="105"/>
      <c r="E6" s="105"/>
      <c r="F6" s="105"/>
      <c r="G6" s="105"/>
      <c r="H6" s="105"/>
      <c r="K6" s="519"/>
      <c r="L6" s="519"/>
      <c r="M6" s="519"/>
      <c r="N6" s="519"/>
      <c r="O6" s="519"/>
    </row>
    <row r="7" spans="2:15">
      <c r="B7" s="332" t="s">
        <v>31</v>
      </c>
      <c r="C7" s="332"/>
      <c r="D7" s="105"/>
      <c r="E7" s="105"/>
      <c r="F7" s="139" t="s">
        <v>1</v>
      </c>
      <c r="G7" s="140">
        <v>21</v>
      </c>
      <c r="H7" s="105"/>
      <c r="K7" s="520"/>
      <c r="L7" s="520"/>
      <c r="M7" s="520"/>
      <c r="N7" s="520"/>
      <c r="O7" s="520"/>
    </row>
    <row r="8" spans="2:15" ht="15" customHeight="1">
      <c r="B8" s="329" t="s">
        <v>2</v>
      </c>
      <c r="C8" s="329"/>
      <c r="D8" s="105"/>
      <c r="E8" s="105"/>
      <c r="F8" s="4" t="s">
        <v>3</v>
      </c>
      <c r="G8" s="5">
        <v>10</v>
      </c>
      <c r="H8" s="105"/>
      <c r="K8" s="519"/>
      <c r="L8" s="519"/>
      <c r="M8" s="519"/>
      <c r="N8" s="519"/>
      <c r="O8" s="519"/>
    </row>
    <row r="9" spans="2:15" ht="15" customHeight="1">
      <c r="B9" s="329" t="s">
        <v>2</v>
      </c>
      <c r="C9" s="329"/>
      <c r="D9" s="105"/>
      <c r="E9" s="105"/>
      <c r="F9" s="4" t="s">
        <v>4</v>
      </c>
      <c r="G9" s="5" t="s">
        <v>5</v>
      </c>
      <c r="H9" s="105"/>
      <c r="K9" s="520"/>
      <c r="L9" s="520"/>
      <c r="M9" s="520"/>
      <c r="N9" s="520"/>
      <c r="O9" s="520"/>
    </row>
    <row r="10" spans="2:15">
      <c r="G10" s="41"/>
      <c r="H10" s="105"/>
      <c r="K10" s="519"/>
      <c r="L10" s="519"/>
      <c r="M10" s="519"/>
      <c r="N10" s="519"/>
      <c r="O10" s="519"/>
    </row>
    <row r="11" spans="2:15">
      <c r="E11" s="327" t="s">
        <v>32</v>
      </c>
      <c r="F11" s="328"/>
      <c r="G11" s="192">
        <v>12554000</v>
      </c>
      <c r="H11" s="105"/>
      <c r="K11" s="520"/>
      <c r="L11" s="520"/>
      <c r="M11" s="520"/>
      <c r="N11" s="520"/>
      <c r="O11" s="520"/>
    </row>
    <row r="12" spans="2:15">
      <c r="G12" s="6"/>
      <c r="H12" s="105"/>
      <c r="K12" s="519"/>
      <c r="L12" s="519"/>
      <c r="M12" s="519"/>
      <c r="N12" s="519"/>
      <c r="O12" s="519"/>
    </row>
    <row r="13" spans="2:15" ht="33.75" customHeight="1">
      <c r="B13" s="141" t="s">
        <v>33</v>
      </c>
      <c r="C13" s="141" t="s">
        <v>34</v>
      </c>
      <c r="D13" s="141" t="s">
        <v>35</v>
      </c>
      <c r="E13" s="141" t="s">
        <v>36</v>
      </c>
      <c r="F13" s="141" t="s">
        <v>37</v>
      </c>
      <c r="G13" s="246" t="s">
        <v>38</v>
      </c>
      <c r="H13" s="105"/>
      <c r="K13" s="520"/>
      <c r="L13" s="520"/>
      <c r="M13" s="520"/>
      <c r="N13" s="520"/>
      <c r="O13" s="520"/>
    </row>
    <row r="14" spans="2:15" ht="20.25" hidden="1" customHeight="1" outlineLevel="1">
      <c r="B14" s="324" t="s">
        <v>224</v>
      </c>
      <c r="C14" s="325"/>
      <c r="D14" s="326"/>
      <c r="E14" s="108"/>
      <c r="F14" s="109"/>
      <c r="G14" s="110"/>
      <c r="H14" s="105"/>
      <c r="K14" s="519" t="s">
        <v>1807</v>
      </c>
      <c r="L14" s="519"/>
      <c r="M14" s="519"/>
      <c r="N14" s="519"/>
      <c r="O14" s="519"/>
    </row>
    <row r="15" spans="2:15" ht="20.149999999999999" customHeight="1" collapsed="1">
      <c r="B15" s="146" t="s">
        <v>39</v>
      </c>
      <c r="C15" s="147"/>
      <c r="D15" s="148"/>
      <c r="E15" s="142">
        <f>SUM(E14)</f>
        <v>0</v>
      </c>
      <c r="F15" s="142"/>
      <c r="G15" s="143">
        <f>SUM(G14:G14)</f>
        <v>0</v>
      </c>
      <c r="H15" s="105"/>
      <c r="K15" s="520"/>
      <c r="L15" s="520"/>
      <c r="M15" s="520"/>
      <c r="N15" s="520"/>
      <c r="O15" s="520"/>
    </row>
    <row r="16" spans="2:15" ht="20.25" customHeight="1">
      <c r="B16" s="146" t="s">
        <v>40</v>
      </c>
      <c r="C16" s="147"/>
      <c r="D16" s="148"/>
      <c r="E16" s="142"/>
      <c r="F16" s="142"/>
      <c r="G16" s="143">
        <f>+G15</f>
        <v>0</v>
      </c>
      <c r="H16" s="105"/>
      <c r="K16" s="519" t="s">
        <v>1808</v>
      </c>
      <c r="L16" s="519"/>
      <c r="M16" s="519"/>
      <c r="N16" s="519"/>
      <c r="O16" s="519"/>
    </row>
    <row r="17" spans="2:9" ht="20.25" customHeight="1" outlineLevel="1">
      <c r="B17" s="211" t="s">
        <v>1523</v>
      </c>
      <c r="C17" s="292" t="s">
        <v>1524</v>
      </c>
      <c r="D17" s="211" t="s">
        <v>1525</v>
      </c>
      <c r="E17" s="212">
        <v>8</v>
      </c>
      <c r="F17" s="293">
        <v>45838</v>
      </c>
      <c r="G17" s="110">
        <v>2000000</v>
      </c>
      <c r="H17" s="105"/>
    </row>
    <row r="18" spans="2:9" ht="20.25" customHeight="1">
      <c r="B18" s="146" t="s">
        <v>41</v>
      </c>
      <c r="C18" s="147"/>
      <c r="D18" s="148"/>
      <c r="E18" s="144">
        <f>SUM(E17)</f>
        <v>8</v>
      </c>
      <c r="F18" s="144"/>
      <c r="G18" s="145">
        <f>SUM(G17:G17)</f>
        <v>2000000</v>
      </c>
      <c r="H18" s="105"/>
    </row>
    <row r="19" spans="2:9" ht="20.25" customHeight="1">
      <c r="B19" s="146" t="s">
        <v>42</v>
      </c>
      <c r="C19" s="147"/>
      <c r="D19" s="148"/>
      <c r="E19" s="144"/>
      <c r="F19" s="144"/>
      <c r="G19" s="145">
        <f>+G16+G18</f>
        <v>2000000</v>
      </c>
      <c r="H19" s="105"/>
    </row>
    <row r="20" spans="2:9" ht="21.5" customHeight="1" outlineLevel="1">
      <c r="B20" s="211" t="s">
        <v>1530</v>
      </c>
      <c r="C20" s="211" t="s">
        <v>1531</v>
      </c>
      <c r="D20" s="211" t="s">
        <v>1525</v>
      </c>
      <c r="E20" s="108">
        <v>16</v>
      </c>
      <c r="F20" s="109">
        <v>45911</v>
      </c>
      <c r="G20" s="110">
        <v>1780000</v>
      </c>
      <c r="H20" s="105"/>
    </row>
    <row r="21" spans="2:9" ht="21" customHeight="1">
      <c r="B21" s="146" t="s">
        <v>43</v>
      </c>
      <c r="C21" s="147"/>
      <c r="D21" s="148"/>
      <c r="E21" s="144">
        <f>SUM(E20)</f>
        <v>16</v>
      </c>
      <c r="F21" s="144"/>
      <c r="G21" s="145">
        <f>SUM(G20:G20)</f>
        <v>1780000</v>
      </c>
      <c r="H21" s="105"/>
    </row>
    <row r="22" spans="2:9" ht="20.25" customHeight="1">
      <c r="B22" s="146" t="s">
        <v>44</v>
      </c>
      <c r="C22" s="147"/>
      <c r="D22" s="148"/>
      <c r="E22" s="144"/>
      <c r="F22" s="144"/>
      <c r="G22" s="145">
        <f>G15+G18+G21</f>
        <v>3780000</v>
      </c>
      <c r="H22" s="105"/>
    </row>
    <row r="23" spans="2:9" hidden="1" outlineLevel="1" collapsed="1">
      <c r="B23" s="212"/>
      <c r="C23" s="213"/>
      <c r="D23" s="107"/>
      <c r="E23" s="108"/>
      <c r="F23" s="111"/>
      <c r="G23" s="112"/>
      <c r="H23" s="105"/>
    </row>
    <row r="24" spans="2:9" ht="20.25" customHeight="1" collapsed="1">
      <c r="B24" s="149" t="s">
        <v>45</v>
      </c>
      <c r="C24" s="150"/>
      <c r="D24" s="151"/>
      <c r="E24" s="144">
        <f>SUM(E23:E23)</f>
        <v>0</v>
      </c>
      <c r="F24" s="144"/>
      <c r="G24" s="145">
        <f>SUM(G23:G23)</f>
        <v>0</v>
      </c>
      <c r="I24" s="68"/>
    </row>
    <row r="25" spans="2:9" ht="20.25" customHeight="1">
      <c r="B25" s="146" t="s">
        <v>46</v>
      </c>
      <c r="C25" s="147"/>
      <c r="D25" s="148"/>
      <c r="E25" s="156"/>
      <c r="F25" s="157"/>
      <c r="G25" s="145">
        <f>+G22+G24</f>
        <v>3780000</v>
      </c>
      <c r="H25" s="105"/>
    </row>
    <row r="26" spans="2:9" ht="20.149999999999999" customHeight="1">
      <c r="B26" s="152" t="s">
        <v>47</v>
      </c>
      <c r="C26" s="153"/>
      <c r="D26" s="153"/>
      <c r="E26" s="153"/>
      <c r="F26" s="154"/>
      <c r="G26" s="155">
        <f>+G11-G25</f>
        <v>8774000</v>
      </c>
      <c r="H26" s="105"/>
    </row>
    <row r="27" spans="2:9">
      <c r="C27" s="105"/>
      <c r="D27" s="105"/>
      <c r="E27" s="105"/>
      <c r="F27" s="105"/>
      <c r="G27" s="105"/>
      <c r="H27" s="105"/>
    </row>
    <row r="28" spans="2:9">
      <c r="B28" s="105"/>
      <c r="C28" s="105"/>
      <c r="D28" s="105"/>
      <c r="E28" s="105"/>
      <c r="F28" s="105"/>
      <c r="G28" s="105"/>
      <c r="H28" s="105"/>
    </row>
    <row r="29" spans="2:9">
      <c r="B29" s="105"/>
    </row>
  </sheetData>
  <mergeCells count="15">
    <mergeCell ref="K16:O16"/>
    <mergeCell ref="K6:O6"/>
    <mergeCell ref="K8:O8"/>
    <mergeCell ref="K10:O10"/>
    <mergeCell ref="K4:O4"/>
    <mergeCell ref="B2:G3"/>
    <mergeCell ref="B14:D14"/>
    <mergeCell ref="E11:F11"/>
    <mergeCell ref="B9:C9"/>
    <mergeCell ref="B1:G1"/>
    <mergeCell ref="B5:G5"/>
    <mergeCell ref="B7:C7"/>
    <mergeCell ref="B8:C8"/>
    <mergeCell ref="K12:O12"/>
    <mergeCell ref="K14:O14"/>
  </mergeCells>
  <conditionalFormatting sqref="B14:C14">
    <cfRule type="expression" dxfId="21" priority="5">
      <formula>LEN($E16)=2</formula>
    </cfRule>
  </conditionalFormatting>
  <conditionalFormatting sqref="B17:C17">
    <cfRule type="expression" dxfId="20" priority="16">
      <formula>LEN(#REF!)=2</formula>
    </cfRule>
  </conditionalFormatting>
  <conditionalFormatting sqref="B20:D20">
    <cfRule type="expression" dxfId="19" priority="1">
      <formula>LEN(#REF!)=2</formula>
    </cfRule>
  </conditionalFormatting>
  <printOptions horizontalCentered="1"/>
  <pageMargins left="0.70866141732283472" right="0.70866141732283472" top="0.74803149606299213" bottom="0.74803149606299213" header="0.31496062992125984" footer="0.31496062992125984"/>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B28A3-B815-4C71-B233-3C9B4A73598C}">
  <dimension ref="A2:O199"/>
  <sheetViews>
    <sheetView showGridLines="0" topLeftCell="A172" workbookViewId="0">
      <selection activeCell="J197" sqref="J197"/>
    </sheetView>
  </sheetViews>
  <sheetFormatPr baseColWidth="10" defaultColWidth="11.453125" defaultRowHeight="14.5" outlineLevelRow="1"/>
  <cols>
    <col min="1" max="1" width="4.26953125" customWidth="1"/>
    <col min="3" max="3" width="32.453125" customWidth="1"/>
    <col min="4" max="4" width="12.7265625" bestFit="1" customWidth="1"/>
    <col min="5" max="5" width="13.81640625" customWidth="1"/>
    <col min="6" max="15" width="13.7265625" customWidth="1"/>
  </cols>
  <sheetData>
    <row r="2" spans="1:15" ht="20">
      <c r="B2" s="330" t="s">
        <v>217</v>
      </c>
      <c r="C2" s="330"/>
      <c r="D2" s="330"/>
      <c r="E2" s="330"/>
      <c r="F2" s="330"/>
      <c r="G2" s="330"/>
      <c r="H2" s="330"/>
      <c r="I2" s="330"/>
      <c r="J2" s="330"/>
      <c r="K2" s="330"/>
      <c r="L2" s="330"/>
      <c r="M2" s="330"/>
      <c r="N2" s="330"/>
      <c r="O2" s="330"/>
    </row>
    <row r="3" spans="1:15" ht="61.5" customHeight="1">
      <c r="B3" s="331" t="s">
        <v>187</v>
      </c>
      <c r="C3" s="331"/>
      <c r="D3" s="331"/>
      <c r="E3" s="331"/>
      <c r="F3" s="331"/>
      <c r="G3" s="331"/>
      <c r="H3" s="331"/>
      <c r="I3" s="331"/>
      <c r="J3" s="331"/>
      <c r="K3" s="331"/>
      <c r="L3" s="331"/>
      <c r="M3" s="331"/>
      <c r="N3" s="331"/>
      <c r="O3" s="331"/>
    </row>
    <row r="4" spans="1:15" ht="20">
      <c r="B4" s="330" t="s">
        <v>1526</v>
      </c>
      <c r="C4" s="330"/>
      <c r="D4" s="330"/>
      <c r="E4" s="330"/>
      <c r="F4" s="330"/>
      <c r="G4" s="330"/>
      <c r="H4" s="330"/>
      <c r="I4" s="330"/>
      <c r="J4" s="330"/>
      <c r="K4" s="330"/>
      <c r="L4" s="330"/>
      <c r="M4" s="330"/>
      <c r="N4" s="330"/>
      <c r="O4" s="330"/>
    </row>
    <row r="5" spans="1:15" ht="20">
      <c r="B5" s="2"/>
      <c r="C5" s="2"/>
      <c r="D5" s="2"/>
      <c r="E5" s="2"/>
      <c r="F5" s="2"/>
      <c r="G5" s="2"/>
    </row>
    <row r="6" spans="1:15" ht="15.5">
      <c r="B6" s="351" t="s">
        <v>31</v>
      </c>
      <c r="C6" s="353"/>
      <c r="D6" s="3"/>
      <c r="E6" s="3"/>
      <c r="F6" s="132" t="s">
        <v>1</v>
      </c>
      <c r="G6" s="133">
        <v>21</v>
      </c>
    </row>
    <row r="7" spans="1:15">
      <c r="B7" s="335" t="s">
        <v>2</v>
      </c>
      <c r="C7" s="337"/>
      <c r="D7" s="3"/>
      <c r="E7" s="3"/>
      <c r="F7" s="4" t="s">
        <v>3</v>
      </c>
      <c r="G7" s="5">
        <v>10</v>
      </c>
    </row>
    <row r="8" spans="1:15">
      <c r="B8" s="335" t="s">
        <v>2</v>
      </c>
      <c r="C8" s="337"/>
      <c r="D8" s="3"/>
      <c r="E8" s="3"/>
      <c r="F8" s="4" t="s">
        <v>4</v>
      </c>
      <c r="G8" s="5" t="s">
        <v>5</v>
      </c>
    </row>
    <row r="9" spans="1:15">
      <c r="B9" s="81"/>
      <c r="C9" s="81"/>
      <c r="D9" s="3"/>
      <c r="E9" s="3"/>
      <c r="F9" s="27"/>
      <c r="G9" s="82"/>
    </row>
    <row r="10" spans="1:15" ht="15" thickBot="1">
      <c r="B10" s="499" t="s">
        <v>152</v>
      </c>
      <c r="C10" s="499"/>
      <c r="D10" s="499"/>
      <c r="E10" s="499"/>
      <c r="F10" s="499"/>
      <c r="G10" s="3"/>
    </row>
    <row r="11" spans="1:15" ht="15" thickBot="1">
      <c r="A11" s="485" t="s">
        <v>608</v>
      </c>
      <c r="B11" s="486"/>
      <c r="C11" s="486"/>
      <c r="D11" s="486"/>
      <c r="E11" s="486"/>
      <c r="F11" s="486"/>
      <c r="G11" s="486"/>
      <c r="H11" s="486"/>
      <c r="I11" s="486"/>
      <c r="J11" s="486"/>
      <c r="K11" s="486"/>
      <c r="L11" s="486"/>
      <c r="M11" s="486"/>
      <c r="N11" s="486"/>
      <c r="O11" s="487"/>
    </row>
    <row r="12" spans="1:15" hidden="1" outlineLevel="1">
      <c r="A12" s="471" t="s">
        <v>570</v>
      </c>
      <c r="B12" s="472"/>
      <c r="C12" s="472"/>
      <c r="D12" s="472"/>
      <c r="E12" s="472"/>
      <c r="F12" s="472"/>
      <c r="G12" s="472"/>
      <c r="H12" s="472"/>
      <c r="I12" s="472"/>
      <c r="J12" s="472"/>
      <c r="K12" s="472"/>
      <c r="L12" s="472"/>
      <c r="M12" s="472"/>
      <c r="N12" s="472"/>
      <c r="O12" s="473"/>
    </row>
    <row r="13" spans="1:15" hidden="1" outlineLevel="1">
      <c r="A13" s="492" t="s">
        <v>571</v>
      </c>
      <c r="B13" s="448"/>
      <c r="C13" s="448"/>
      <c r="D13" s="448" t="s">
        <v>572</v>
      </c>
      <c r="E13" s="448"/>
      <c r="F13" s="448"/>
      <c r="G13" s="448"/>
      <c r="H13" s="448"/>
      <c r="I13" s="448"/>
      <c r="J13" s="448"/>
      <c r="K13" s="448"/>
      <c r="L13" s="448" t="s">
        <v>573</v>
      </c>
      <c r="M13" s="448"/>
      <c r="N13" s="448"/>
      <c r="O13" s="493"/>
    </row>
    <row r="14" spans="1:15" hidden="1" outlineLevel="1">
      <c r="A14" s="492"/>
      <c r="B14" s="448"/>
      <c r="C14" s="448"/>
      <c r="D14" s="448" t="s">
        <v>574</v>
      </c>
      <c r="E14" s="448"/>
      <c r="F14" s="448"/>
      <c r="G14" s="448"/>
      <c r="H14" s="448" t="s">
        <v>575</v>
      </c>
      <c r="I14" s="448"/>
      <c r="J14" s="448"/>
      <c r="K14" s="448"/>
      <c r="L14" s="448"/>
      <c r="M14" s="448"/>
      <c r="N14" s="448"/>
      <c r="O14" s="493"/>
    </row>
    <row r="15" spans="1:15" ht="43.5" hidden="1" outlineLevel="1">
      <c r="A15" s="492"/>
      <c r="B15" s="448"/>
      <c r="C15" s="448"/>
      <c r="D15" s="256" t="s">
        <v>576</v>
      </c>
      <c r="E15" s="256" t="s">
        <v>577</v>
      </c>
      <c r="F15" s="256" t="s">
        <v>578</v>
      </c>
      <c r="G15" s="248" t="s">
        <v>579</v>
      </c>
      <c r="H15" s="256" t="s">
        <v>576</v>
      </c>
      <c r="I15" s="256" t="s">
        <v>577</v>
      </c>
      <c r="J15" s="256" t="s">
        <v>578</v>
      </c>
      <c r="K15" s="248" t="s">
        <v>579</v>
      </c>
      <c r="L15" s="256" t="s">
        <v>576</v>
      </c>
      <c r="M15" s="256" t="s">
        <v>577</v>
      </c>
      <c r="N15" s="256" t="s">
        <v>578</v>
      </c>
      <c r="O15" s="261" t="s">
        <v>579</v>
      </c>
    </row>
    <row r="16" spans="1:15" hidden="1" outlineLevel="1">
      <c r="A16" s="488" t="s">
        <v>580</v>
      </c>
      <c r="B16" s="489"/>
      <c r="C16" s="489"/>
      <c r="D16" s="9">
        <v>9</v>
      </c>
      <c r="E16" s="9">
        <v>14</v>
      </c>
      <c r="F16" s="9">
        <v>90</v>
      </c>
      <c r="G16" s="234">
        <f>SUM(D16:F16)</f>
        <v>113</v>
      </c>
      <c r="H16" s="9">
        <v>34</v>
      </c>
      <c r="I16" s="9">
        <v>11</v>
      </c>
      <c r="J16" s="9">
        <v>185</v>
      </c>
      <c r="K16" s="234">
        <f>SUM(H16:J16)</f>
        <v>230</v>
      </c>
      <c r="L16" s="9">
        <f>+D16+H16</f>
        <v>43</v>
      </c>
      <c r="M16" s="9">
        <f>+E16+I16</f>
        <v>25</v>
      </c>
      <c r="N16" s="9">
        <f>+F16+J16</f>
        <v>275</v>
      </c>
      <c r="O16" s="259">
        <f>SUM(L16:N16)</f>
        <v>343</v>
      </c>
    </row>
    <row r="17" spans="1:15" hidden="1" outlineLevel="1">
      <c r="A17" s="488" t="s">
        <v>581</v>
      </c>
      <c r="B17" s="489"/>
      <c r="C17" s="489"/>
      <c r="D17" s="9">
        <v>0</v>
      </c>
      <c r="E17" s="9">
        <v>0</v>
      </c>
      <c r="F17" s="9">
        <v>0</v>
      </c>
      <c r="G17" s="234">
        <f t="shared" ref="G17:G22" si="0">SUM(D17:F17)</f>
        <v>0</v>
      </c>
      <c r="H17" s="9">
        <v>0</v>
      </c>
      <c r="I17" s="9">
        <v>0</v>
      </c>
      <c r="J17" s="9">
        <v>168</v>
      </c>
      <c r="K17" s="234">
        <f t="shared" ref="K17:K22" si="1">SUM(H17:J17)</f>
        <v>168</v>
      </c>
      <c r="L17" s="9">
        <f>+D17+H17</f>
        <v>0</v>
      </c>
      <c r="M17" s="9">
        <f t="shared" ref="M17:M22" si="2">+E17+I17</f>
        <v>0</v>
      </c>
      <c r="N17" s="9">
        <f t="shared" ref="N17:N22" si="3">+F17+J17</f>
        <v>168</v>
      </c>
      <c r="O17" s="259">
        <f t="shared" ref="O17:O22" si="4">SUM(L17:N17)</f>
        <v>168</v>
      </c>
    </row>
    <row r="18" spans="1:15" hidden="1" outlineLevel="1">
      <c r="A18" s="488" t="s">
        <v>582</v>
      </c>
      <c r="B18" s="489"/>
      <c r="C18" s="489"/>
      <c r="D18" s="9">
        <v>0</v>
      </c>
      <c r="E18" s="9">
        <v>0</v>
      </c>
      <c r="F18" s="9">
        <v>0</v>
      </c>
      <c r="G18" s="234">
        <f t="shared" si="0"/>
        <v>0</v>
      </c>
      <c r="H18" s="9">
        <v>0</v>
      </c>
      <c r="I18" s="9">
        <v>0</v>
      </c>
      <c r="J18" s="9">
        <v>0</v>
      </c>
      <c r="K18" s="234">
        <f t="shared" si="1"/>
        <v>0</v>
      </c>
      <c r="L18" s="9">
        <f>+D18+H18</f>
        <v>0</v>
      </c>
      <c r="M18" s="9">
        <f t="shared" si="2"/>
        <v>0</v>
      </c>
      <c r="N18" s="9">
        <f t="shared" si="3"/>
        <v>0</v>
      </c>
      <c r="O18" s="259">
        <f t="shared" si="4"/>
        <v>0</v>
      </c>
    </row>
    <row r="19" spans="1:15" hidden="1" outlineLevel="1">
      <c r="A19" s="488" t="s">
        <v>583</v>
      </c>
      <c r="B19" s="489"/>
      <c r="C19" s="489"/>
      <c r="D19" s="9">
        <v>0</v>
      </c>
      <c r="E19" s="9">
        <v>0</v>
      </c>
      <c r="F19" s="9">
        <v>0</v>
      </c>
      <c r="G19" s="234">
        <f t="shared" si="0"/>
        <v>0</v>
      </c>
      <c r="H19" s="9">
        <v>0</v>
      </c>
      <c r="I19" s="9">
        <v>0</v>
      </c>
      <c r="J19" s="9">
        <v>0</v>
      </c>
      <c r="K19" s="234">
        <f t="shared" si="1"/>
        <v>0</v>
      </c>
      <c r="L19" s="9">
        <f>+D19+H19</f>
        <v>0</v>
      </c>
      <c r="M19" s="9">
        <f t="shared" si="2"/>
        <v>0</v>
      </c>
      <c r="N19" s="9">
        <f t="shared" si="3"/>
        <v>0</v>
      </c>
      <c r="O19" s="259">
        <f t="shared" si="4"/>
        <v>0</v>
      </c>
    </row>
    <row r="20" spans="1:15" hidden="1" outlineLevel="1">
      <c r="A20" s="488" t="s">
        <v>584</v>
      </c>
      <c r="B20" s="489"/>
      <c r="C20" s="489"/>
      <c r="D20" s="9">
        <v>0</v>
      </c>
      <c r="E20" s="9">
        <v>0</v>
      </c>
      <c r="F20" s="9">
        <v>0</v>
      </c>
      <c r="G20" s="234">
        <f t="shared" si="0"/>
        <v>0</v>
      </c>
      <c r="H20" s="9">
        <v>0</v>
      </c>
      <c r="I20" s="9">
        <v>0</v>
      </c>
      <c r="J20" s="9">
        <v>0</v>
      </c>
      <c r="K20" s="234">
        <f t="shared" si="1"/>
        <v>0</v>
      </c>
      <c r="L20" s="9">
        <f t="shared" ref="L20:L22" si="5">+D20+H20</f>
        <v>0</v>
      </c>
      <c r="M20" s="9">
        <f t="shared" si="2"/>
        <v>0</v>
      </c>
      <c r="N20" s="9">
        <f t="shared" si="3"/>
        <v>0</v>
      </c>
      <c r="O20" s="259">
        <f t="shared" si="4"/>
        <v>0</v>
      </c>
    </row>
    <row r="21" spans="1:15" hidden="1" outlineLevel="1">
      <c r="A21" s="488" t="s">
        <v>585</v>
      </c>
      <c r="B21" s="489"/>
      <c r="C21" s="489"/>
      <c r="D21" s="9">
        <v>0</v>
      </c>
      <c r="E21" s="9">
        <v>0</v>
      </c>
      <c r="F21" s="9">
        <v>0</v>
      </c>
      <c r="G21" s="234">
        <f t="shared" si="0"/>
        <v>0</v>
      </c>
      <c r="H21" s="9">
        <v>0</v>
      </c>
      <c r="I21" s="9">
        <v>0</v>
      </c>
      <c r="J21" s="9">
        <v>0</v>
      </c>
      <c r="K21" s="234">
        <f t="shared" si="1"/>
        <v>0</v>
      </c>
      <c r="L21" s="9">
        <f t="shared" si="5"/>
        <v>0</v>
      </c>
      <c r="M21" s="9">
        <f t="shared" si="2"/>
        <v>0</v>
      </c>
      <c r="N21" s="9">
        <f t="shared" si="3"/>
        <v>0</v>
      </c>
      <c r="O21" s="259">
        <f t="shared" si="4"/>
        <v>0</v>
      </c>
    </row>
    <row r="22" spans="1:15" hidden="1" outlineLevel="1">
      <c r="A22" s="488" t="s">
        <v>586</v>
      </c>
      <c r="B22" s="489"/>
      <c r="C22" s="489"/>
      <c r="D22" s="9">
        <v>0</v>
      </c>
      <c r="E22" s="9">
        <v>0</v>
      </c>
      <c r="F22" s="9">
        <v>0</v>
      </c>
      <c r="G22" s="234">
        <f t="shared" si="0"/>
        <v>0</v>
      </c>
      <c r="H22" s="9">
        <v>0</v>
      </c>
      <c r="I22" s="9">
        <v>0</v>
      </c>
      <c r="J22" s="9">
        <v>0</v>
      </c>
      <c r="K22" s="234">
        <f t="shared" si="1"/>
        <v>0</v>
      </c>
      <c r="L22" s="9">
        <f t="shared" si="5"/>
        <v>0</v>
      </c>
      <c r="M22" s="9">
        <f t="shared" si="2"/>
        <v>0</v>
      </c>
      <c r="N22" s="9">
        <f t="shared" si="3"/>
        <v>0</v>
      </c>
      <c r="O22" s="259">
        <f t="shared" si="4"/>
        <v>0</v>
      </c>
    </row>
    <row r="23" spans="1:15" hidden="1" outlineLevel="1">
      <c r="A23" s="492" t="s">
        <v>573</v>
      </c>
      <c r="B23" s="448"/>
      <c r="C23" s="448"/>
      <c r="D23" s="198">
        <f>SUM(D16:D22)</f>
        <v>9</v>
      </c>
      <c r="E23" s="198">
        <f t="shared" ref="E23:G23" si="6">SUM(E16:E22)</f>
        <v>14</v>
      </c>
      <c r="F23" s="198">
        <f t="shared" si="6"/>
        <v>90</v>
      </c>
      <c r="G23" s="198">
        <f t="shared" si="6"/>
        <v>113</v>
      </c>
      <c r="H23" s="198">
        <f t="shared" ref="H23" si="7">SUM(H16:H22)</f>
        <v>34</v>
      </c>
      <c r="I23" s="198">
        <f t="shared" ref="I23:J23" si="8">SUM(I16:I22)</f>
        <v>11</v>
      </c>
      <c r="J23" s="198">
        <f t="shared" si="8"/>
        <v>353</v>
      </c>
      <c r="K23" s="198">
        <f t="shared" ref="K23" si="9">SUM(K16:K22)</f>
        <v>398</v>
      </c>
      <c r="L23" s="198">
        <f t="shared" ref="L23:M23" si="10">SUM(L16:L22)</f>
        <v>43</v>
      </c>
      <c r="M23" s="198">
        <f t="shared" si="10"/>
        <v>25</v>
      </c>
      <c r="N23" s="198">
        <f t="shared" ref="N23" si="11">SUM(N16:N22)</f>
        <v>443</v>
      </c>
      <c r="O23" s="260">
        <f t="shared" ref="O23" si="12">SUM(O16:O22)</f>
        <v>511</v>
      </c>
    </row>
    <row r="24" spans="1:15" hidden="1" outlineLevel="1">
      <c r="A24" s="494" t="s">
        <v>587</v>
      </c>
      <c r="B24" s="495"/>
      <c r="C24" s="495"/>
      <c r="D24" s="11"/>
      <c r="E24" s="11"/>
      <c r="F24" s="11"/>
      <c r="G24" s="258">
        <f>+G23/O23</f>
        <v>0.22113502935420742</v>
      </c>
      <c r="H24" s="247"/>
      <c r="I24" s="247"/>
      <c r="J24" s="247"/>
      <c r="K24" s="258">
        <f>+K23/O23</f>
        <v>0.77886497064579252</v>
      </c>
      <c r="L24" s="247"/>
      <c r="M24" s="247"/>
      <c r="N24" s="247"/>
      <c r="O24" s="262">
        <f>+O23/O23</f>
        <v>1</v>
      </c>
    </row>
    <row r="25" spans="1:15" hidden="1" outlineLevel="1">
      <c r="A25" s="263"/>
      <c r="O25" s="264"/>
    </row>
    <row r="26" spans="1:15" hidden="1" outlineLevel="1">
      <c r="A26" s="263"/>
      <c r="O26" s="264"/>
    </row>
    <row r="27" spans="1:15" hidden="1" outlineLevel="1">
      <c r="A27" s="263"/>
      <c r="O27" s="264"/>
    </row>
    <row r="28" spans="1:15" hidden="1" outlineLevel="1">
      <c r="A28" s="496" t="s">
        <v>588</v>
      </c>
      <c r="B28" s="497"/>
      <c r="C28" s="497"/>
      <c r="D28" s="497"/>
      <c r="E28" s="497"/>
      <c r="F28" s="497"/>
      <c r="G28" s="497"/>
      <c r="H28" s="497"/>
      <c r="I28" s="497"/>
      <c r="J28" s="497"/>
      <c r="K28" s="497"/>
      <c r="L28" s="497"/>
      <c r="M28" s="497"/>
      <c r="N28" s="497"/>
      <c r="O28" s="498"/>
    </row>
    <row r="29" spans="1:15" hidden="1" outlineLevel="1">
      <c r="A29" s="492" t="s">
        <v>589</v>
      </c>
      <c r="B29" s="448"/>
      <c r="C29" s="448"/>
      <c r="D29" s="448" t="s">
        <v>572</v>
      </c>
      <c r="E29" s="448"/>
      <c r="F29" s="448"/>
      <c r="G29" s="448"/>
      <c r="H29" s="448"/>
      <c r="I29" s="448"/>
      <c r="J29" s="448"/>
      <c r="K29" s="448"/>
      <c r="L29" s="448" t="s">
        <v>573</v>
      </c>
      <c r="M29" s="448"/>
      <c r="N29" s="448"/>
      <c r="O29" s="493"/>
    </row>
    <row r="30" spans="1:15" hidden="1" outlineLevel="1">
      <c r="A30" s="492"/>
      <c r="B30" s="448"/>
      <c r="C30" s="448"/>
      <c r="D30" s="448" t="s">
        <v>574</v>
      </c>
      <c r="E30" s="448"/>
      <c r="F30" s="448"/>
      <c r="G30" s="448"/>
      <c r="H30" s="448" t="s">
        <v>575</v>
      </c>
      <c r="I30" s="448"/>
      <c r="J30" s="448"/>
      <c r="K30" s="448"/>
      <c r="L30" s="448"/>
      <c r="M30" s="448"/>
      <c r="N30" s="448"/>
      <c r="O30" s="493"/>
    </row>
    <row r="31" spans="1:15" ht="43.5" hidden="1" outlineLevel="1">
      <c r="A31" s="492"/>
      <c r="B31" s="448"/>
      <c r="C31" s="448"/>
      <c r="D31" s="256" t="s">
        <v>576</v>
      </c>
      <c r="E31" s="256" t="s">
        <v>577</v>
      </c>
      <c r="F31" s="256" t="s">
        <v>578</v>
      </c>
      <c r="G31" s="248" t="s">
        <v>579</v>
      </c>
      <c r="H31" s="256" t="s">
        <v>576</v>
      </c>
      <c r="I31" s="256" t="s">
        <v>577</v>
      </c>
      <c r="J31" s="256" t="s">
        <v>578</v>
      </c>
      <c r="K31" s="248" t="s">
        <v>579</v>
      </c>
      <c r="L31" s="256" t="s">
        <v>576</v>
      </c>
      <c r="M31" s="256" t="s">
        <v>577</v>
      </c>
      <c r="N31" s="256" t="s">
        <v>578</v>
      </c>
      <c r="O31" s="261" t="s">
        <v>579</v>
      </c>
    </row>
    <row r="32" spans="1:15" hidden="1" outlineLevel="1">
      <c r="A32" s="488" t="s">
        <v>580</v>
      </c>
      <c r="B32" s="489"/>
      <c r="C32" s="489"/>
      <c r="D32" s="9">
        <v>3</v>
      </c>
      <c r="E32" s="9">
        <v>2</v>
      </c>
      <c r="F32" s="9">
        <v>5</v>
      </c>
      <c r="G32" s="234">
        <f>SUM(D32:F32)</f>
        <v>10</v>
      </c>
      <c r="H32" s="9">
        <v>14</v>
      </c>
      <c r="I32" s="9">
        <v>2</v>
      </c>
      <c r="J32" s="9">
        <v>8</v>
      </c>
      <c r="K32" s="234">
        <f>SUM(H32:J32)</f>
        <v>24</v>
      </c>
      <c r="L32" s="9">
        <f>+D32+H32</f>
        <v>17</v>
      </c>
      <c r="M32" s="9">
        <f t="shared" ref="M32:N32" si="13">+E32+I32</f>
        <v>4</v>
      </c>
      <c r="N32" s="9">
        <f t="shared" si="13"/>
        <v>13</v>
      </c>
      <c r="O32" s="259">
        <f>SUM(L32:N32)</f>
        <v>34</v>
      </c>
    </row>
    <row r="33" spans="1:15" hidden="1" outlineLevel="1">
      <c r="A33" s="488" t="s">
        <v>581</v>
      </c>
      <c r="B33" s="489"/>
      <c r="C33" s="489"/>
      <c r="D33" s="9">
        <v>0</v>
      </c>
      <c r="E33" s="9">
        <v>0</v>
      </c>
      <c r="F33" s="9">
        <v>0</v>
      </c>
      <c r="G33" s="234">
        <f t="shared" ref="G33:G38" si="14">SUM(D33:F33)</f>
        <v>0</v>
      </c>
      <c r="H33" s="9">
        <v>0</v>
      </c>
      <c r="I33" s="9">
        <v>0</v>
      </c>
      <c r="J33" s="9">
        <v>2</v>
      </c>
      <c r="K33" s="234">
        <f t="shared" ref="K33:K38" si="15">SUM(H33:J33)</f>
        <v>2</v>
      </c>
      <c r="L33" s="9">
        <f t="shared" ref="L33:L38" si="16">+D33+H33</f>
        <v>0</v>
      </c>
      <c r="M33" s="9">
        <f t="shared" ref="M33:M38" si="17">+E33+I33</f>
        <v>0</v>
      </c>
      <c r="N33" s="9">
        <f t="shared" ref="N33:N38" si="18">+F33+J33</f>
        <v>2</v>
      </c>
      <c r="O33" s="259">
        <f t="shared" ref="O33:O38" si="19">SUM(L33:N33)</f>
        <v>2</v>
      </c>
    </row>
    <row r="34" spans="1:15" hidden="1" outlineLevel="1">
      <c r="A34" s="488" t="s">
        <v>582</v>
      </c>
      <c r="B34" s="489"/>
      <c r="C34" s="489"/>
      <c r="D34" s="9">
        <v>0</v>
      </c>
      <c r="E34" s="9">
        <v>0</v>
      </c>
      <c r="F34" s="9">
        <v>0</v>
      </c>
      <c r="G34" s="234">
        <f t="shared" si="14"/>
        <v>0</v>
      </c>
      <c r="H34" s="9">
        <v>0</v>
      </c>
      <c r="I34" s="9">
        <v>0</v>
      </c>
      <c r="J34" s="9">
        <v>0</v>
      </c>
      <c r="K34" s="234">
        <f t="shared" si="15"/>
        <v>0</v>
      </c>
      <c r="L34" s="9">
        <f t="shared" si="16"/>
        <v>0</v>
      </c>
      <c r="M34" s="9">
        <f t="shared" si="17"/>
        <v>0</v>
      </c>
      <c r="N34" s="9">
        <f t="shared" si="18"/>
        <v>0</v>
      </c>
      <c r="O34" s="259">
        <f t="shared" si="19"/>
        <v>0</v>
      </c>
    </row>
    <row r="35" spans="1:15" hidden="1" outlineLevel="1">
      <c r="A35" s="488" t="s">
        <v>583</v>
      </c>
      <c r="B35" s="489"/>
      <c r="C35" s="489"/>
      <c r="D35" s="9">
        <v>0</v>
      </c>
      <c r="E35" s="9">
        <v>0</v>
      </c>
      <c r="F35" s="9">
        <v>0</v>
      </c>
      <c r="G35" s="234">
        <f t="shared" si="14"/>
        <v>0</v>
      </c>
      <c r="H35" s="9">
        <v>0</v>
      </c>
      <c r="I35" s="9">
        <v>0</v>
      </c>
      <c r="J35" s="9">
        <v>0</v>
      </c>
      <c r="K35" s="234">
        <f t="shared" si="15"/>
        <v>0</v>
      </c>
      <c r="L35" s="9">
        <f>+D35+H35</f>
        <v>0</v>
      </c>
      <c r="M35" s="9">
        <f t="shared" si="17"/>
        <v>0</v>
      </c>
      <c r="N35" s="9">
        <f t="shared" si="18"/>
        <v>0</v>
      </c>
      <c r="O35" s="259">
        <f t="shared" si="19"/>
        <v>0</v>
      </c>
    </row>
    <row r="36" spans="1:15" hidden="1" outlineLevel="1">
      <c r="A36" s="488" t="s">
        <v>584</v>
      </c>
      <c r="B36" s="489"/>
      <c r="C36" s="489"/>
      <c r="D36" s="9">
        <v>0</v>
      </c>
      <c r="E36" s="9">
        <v>0</v>
      </c>
      <c r="F36" s="9">
        <v>0</v>
      </c>
      <c r="G36" s="234">
        <f t="shared" si="14"/>
        <v>0</v>
      </c>
      <c r="H36" s="9">
        <v>0</v>
      </c>
      <c r="I36" s="9">
        <v>0</v>
      </c>
      <c r="J36" s="9">
        <v>0</v>
      </c>
      <c r="K36" s="234">
        <f t="shared" si="15"/>
        <v>0</v>
      </c>
      <c r="L36" s="9">
        <f>+D36+H36</f>
        <v>0</v>
      </c>
      <c r="M36" s="9">
        <f t="shared" si="17"/>
        <v>0</v>
      </c>
      <c r="N36" s="9">
        <f t="shared" si="18"/>
        <v>0</v>
      </c>
      <c r="O36" s="259">
        <f t="shared" si="19"/>
        <v>0</v>
      </c>
    </row>
    <row r="37" spans="1:15" hidden="1" outlineLevel="1">
      <c r="A37" s="488" t="s">
        <v>585</v>
      </c>
      <c r="B37" s="489"/>
      <c r="C37" s="489"/>
      <c r="D37" s="9">
        <v>0</v>
      </c>
      <c r="E37" s="9">
        <v>0</v>
      </c>
      <c r="F37" s="9">
        <v>0</v>
      </c>
      <c r="G37" s="234">
        <f t="shared" si="14"/>
        <v>0</v>
      </c>
      <c r="H37" s="9">
        <v>0</v>
      </c>
      <c r="I37" s="9">
        <v>0</v>
      </c>
      <c r="J37" s="9">
        <v>0</v>
      </c>
      <c r="K37" s="234">
        <f t="shared" si="15"/>
        <v>0</v>
      </c>
      <c r="L37" s="9">
        <f t="shared" si="16"/>
        <v>0</v>
      </c>
      <c r="M37" s="9">
        <f t="shared" si="17"/>
        <v>0</v>
      </c>
      <c r="N37" s="9">
        <f t="shared" si="18"/>
        <v>0</v>
      </c>
      <c r="O37" s="259">
        <f t="shared" si="19"/>
        <v>0</v>
      </c>
    </row>
    <row r="38" spans="1:15" hidden="1" outlineLevel="1">
      <c r="A38" s="488" t="s">
        <v>586</v>
      </c>
      <c r="B38" s="489"/>
      <c r="C38" s="489"/>
      <c r="D38" s="9">
        <v>0</v>
      </c>
      <c r="E38" s="9">
        <v>0</v>
      </c>
      <c r="F38" s="9">
        <v>0</v>
      </c>
      <c r="G38" s="234">
        <f t="shared" si="14"/>
        <v>0</v>
      </c>
      <c r="H38" s="9">
        <v>0</v>
      </c>
      <c r="I38" s="9">
        <v>0</v>
      </c>
      <c r="J38" s="9">
        <v>0</v>
      </c>
      <c r="K38" s="234">
        <f t="shared" si="15"/>
        <v>0</v>
      </c>
      <c r="L38" s="9">
        <f t="shared" si="16"/>
        <v>0</v>
      </c>
      <c r="M38" s="9">
        <f t="shared" si="17"/>
        <v>0</v>
      </c>
      <c r="N38" s="9">
        <f t="shared" si="18"/>
        <v>0</v>
      </c>
      <c r="O38" s="259">
        <f t="shared" si="19"/>
        <v>0</v>
      </c>
    </row>
    <row r="39" spans="1:15" hidden="1" outlineLevel="1">
      <c r="A39" s="492" t="s">
        <v>573</v>
      </c>
      <c r="B39" s="448"/>
      <c r="C39" s="448"/>
      <c r="D39" s="198">
        <f>SUM(D32:D38)</f>
        <v>3</v>
      </c>
      <c r="E39" s="198">
        <f t="shared" ref="E39:O39" si="20">SUM(E32:E38)</f>
        <v>2</v>
      </c>
      <c r="F39" s="198">
        <f t="shared" si="20"/>
        <v>5</v>
      </c>
      <c r="G39" s="198">
        <f t="shared" si="20"/>
        <v>10</v>
      </c>
      <c r="H39" s="198">
        <f t="shared" si="20"/>
        <v>14</v>
      </c>
      <c r="I39" s="198">
        <f t="shared" si="20"/>
        <v>2</v>
      </c>
      <c r="J39" s="198">
        <f t="shared" si="20"/>
        <v>10</v>
      </c>
      <c r="K39" s="198">
        <f t="shared" si="20"/>
        <v>26</v>
      </c>
      <c r="L39" s="198">
        <f t="shared" si="20"/>
        <v>17</v>
      </c>
      <c r="M39" s="198">
        <f t="shared" si="20"/>
        <v>4</v>
      </c>
      <c r="N39" s="198">
        <f t="shared" si="20"/>
        <v>15</v>
      </c>
      <c r="O39" s="260">
        <f t="shared" si="20"/>
        <v>36</v>
      </c>
    </row>
    <row r="40" spans="1:15" hidden="1" outlineLevel="1">
      <c r="A40" s="494" t="s">
        <v>590</v>
      </c>
      <c r="B40" s="495"/>
      <c r="C40" s="495"/>
      <c r="D40" s="9"/>
      <c r="E40" s="9"/>
      <c r="F40" s="9"/>
      <c r="G40" s="257">
        <v>6</v>
      </c>
      <c r="H40" s="9"/>
      <c r="I40" s="9"/>
      <c r="J40" s="9"/>
      <c r="K40" s="257">
        <v>17</v>
      </c>
      <c r="L40" s="9"/>
      <c r="M40" s="9"/>
      <c r="N40" s="9"/>
      <c r="O40" s="265">
        <f>+G40+K40</f>
        <v>23</v>
      </c>
    </row>
    <row r="41" spans="1:15" hidden="1" outlineLevel="1">
      <c r="A41" s="263"/>
      <c r="O41" s="264"/>
    </row>
    <row r="42" spans="1:15" hidden="1" outlineLevel="1">
      <c r="A42" s="263"/>
      <c r="O42" s="264"/>
    </row>
    <row r="43" spans="1:15" hidden="1" outlineLevel="1">
      <c r="A43" s="263"/>
      <c r="O43" s="264"/>
    </row>
    <row r="44" spans="1:15" hidden="1" outlineLevel="1">
      <c r="A44" s="471" t="s">
        <v>591</v>
      </c>
      <c r="B44" s="472"/>
      <c r="C44" s="472"/>
      <c r="D44" s="472"/>
      <c r="E44" s="472"/>
      <c r="F44" s="472"/>
      <c r="G44" s="472"/>
      <c r="H44" s="472"/>
      <c r="I44" s="472"/>
      <c r="J44" s="472"/>
      <c r="K44" s="472"/>
      <c r="L44" s="472"/>
      <c r="M44" s="472"/>
      <c r="N44" s="472"/>
      <c r="O44" s="473"/>
    </row>
    <row r="45" spans="1:15" hidden="1" outlineLevel="1">
      <c r="A45" s="492" t="s">
        <v>589</v>
      </c>
      <c r="B45" s="448"/>
      <c r="C45" s="448"/>
      <c r="D45" s="448" t="s">
        <v>572</v>
      </c>
      <c r="E45" s="448"/>
      <c r="F45" s="448"/>
      <c r="G45" s="448"/>
      <c r="H45" s="448"/>
      <c r="I45" s="448"/>
      <c r="J45" s="448"/>
      <c r="K45" s="448"/>
      <c r="L45" s="448" t="s">
        <v>573</v>
      </c>
      <c r="M45" s="448"/>
      <c r="N45" s="448"/>
      <c r="O45" s="493"/>
    </row>
    <row r="46" spans="1:15" hidden="1" outlineLevel="1">
      <c r="A46" s="492"/>
      <c r="B46" s="448"/>
      <c r="C46" s="448"/>
      <c r="D46" s="448" t="s">
        <v>574</v>
      </c>
      <c r="E46" s="448"/>
      <c r="F46" s="448"/>
      <c r="G46" s="448"/>
      <c r="H46" s="448" t="s">
        <v>575</v>
      </c>
      <c r="I46" s="448"/>
      <c r="J46" s="448"/>
      <c r="K46" s="448"/>
      <c r="L46" s="448"/>
      <c r="M46" s="448"/>
      <c r="N46" s="448"/>
      <c r="O46" s="493"/>
    </row>
    <row r="47" spans="1:15" ht="43.5" hidden="1" outlineLevel="1">
      <c r="A47" s="492"/>
      <c r="B47" s="448"/>
      <c r="C47" s="448"/>
      <c r="D47" s="256" t="s">
        <v>576</v>
      </c>
      <c r="E47" s="256" t="s">
        <v>577</v>
      </c>
      <c r="F47" s="256" t="s">
        <v>578</v>
      </c>
      <c r="G47" s="248" t="s">
        <v>579</v>
      </c>
      <c r="H47" s="256" t="s">
        <v>576</v>
      </c>
      <c r="I47" s="256" t="s">
        <v>577</v>
      </c>
      <c r="J47" s="256" t="s">
        <v>578</v>
      </c>
      <c r="K47" s="248" t="s">
        <v>579</v>
      </c>
      <c r="L47" s="256" t="s">
        <v>576</v>
      </c>
      <c r="M47" s="256" t="s">
        <v>577</v>
      </c>
      <c r="N47" s="256" t="s">
        <v>578</v>
      </c>
      <c r="O47" s="261" t="s">
        <v>579</v>
      </c>
    </row>
    <row r="48" spans="1:15" hidden="1" outlineLevel="1">
      <c r="A48" s="488" t="s">
        <v>580</v>
      </c>
      <c r="B48" s="489"/>
      <c r="C48" s="489"/>
      <c r="D48" s="9">
        <v>1</v>
      </c>
      <c r="E48" s="9">
        <v>1</v>
      </c>
      <c r="F48" s="9">
        <v>2</v>
      </c>
      <c r="G48" s="234">
        <f>SUM(D48:F48)</f>
        <v>4</v>
      </c>
      <c r="H48" s="9">
        <v>4</v>
      </c>
      <c r="I48" s="9">
        <v>0</v>
      </c>
      <c r="J48" s="9">
        <v>0</v>
      </c>
      <c r="K48" s="234">
        <f>SUM(H48:J48)</f>
        <v>4</v>
      </c>
      <c r="L48" s="9">
        <f>+D48+H48</f>
        <v>5</v>
      </c>
      <c r="M48" s="9">
        <f t="shared" ref="M48:N48" si="21">+E48+I48</f>
        <v>1</v>
      </c>
      <c r="N48" s="9">
        <f t="shared" si="21"/>
        <v>2</v>
      </c>
      <c r="O48" s="259">
        <f>SUM(L48:N48)</f>
        <v>8</v>
      </c>
    </row>
    <row r="49" spans="1:15" hidden="1" outlineLevel="1">
      <c r="A49" s="488" t="s">
        <v>581</v>
      </c>
      <c r="B49" s="489"/>
      <c r="C49" s="489"/>
      <c r="D49" s="9">
        <v>0</v>
      </c>
      <c r="E49" s="9">
        <v>0</v>
      </c>
      <c r="F49" s="9">
        <v>0</v>
      </c>
      <c r="G49" s="234">
        <f t="shared" ref="G49:G54" si="22">SUM(D49:F49)</f>
        <v>0</v>
      </c>
      <c r="H49" s="9">
        <v>0</v>
      </c>
      <c r="I49" s="9">
        <v>0</v>
      </c>
      <c r="J49" s="9">
        <v>1</v>
      </c>
      <c r="K49" s="234">
        <f t="shared" ref="K49:K54" si="23">SUM(H49:J49)</f>
        <v>1</v>
      </c>
      <c r="L49" s="9">
        <f t="shared" ref="L49:L54" si="24">+D49+H49</f>
        <v>0</v>
      </c>
      <c r="M49" s="9">
        <f t="shared" ref="M49:M54" si="25">+E49+I49</f>
        <v>0</v>
      </c>
      <c r="N49" s="9">
        <f t="shared" ref="N49:N54" si="26">+F49+J49</f>
        <v>1</v>
      </c>
      <c r="O49" s="259">
        <f t="shared" ref="O49:O54" si="27">SUM(L49:N49)</f>
        <v>1</v>
      </c>
    </row>
    <row r="50" spans="1:15" hidden="1" outlineLevel="1">
      <c r="A50" s="488" t="s">
        <v>582</v>
      </c>
      <c r="B50" s="489"/>
      <c r="C50" s="489"/>
      <c r="D50" s="9">
        <v>0</v>
      </c>
      <c r="E50" s="9">
        <v>0</v>
      </c>
      <c r="F50" s="9">
        <v>0</v>
      </c>
      <c r="G50" s="234">
        <f t="shared" si="22"/>
        <v>0</v>
      </c>
      <c r="H50" s="9">
        <v>0</v>
      </c>
      <c r="I50" s="9">
        <v>0</v>
      </c>
      <c r="J50" s="9">
        <v>0</v>
      </c>
      <c r="K50" s="234">
        <f t="shared" si="23"/>
        <v>0</v>
      </c>
      <c r="L50" s="9">
        <f t="shared" si="24"/>
        <v>0</v>
      </c>
      <c r="M50" s="9">
        <f t="shared" si="25"/>
        <v>0</v>
      </c>
      <c r="N50" s="9">
        <f t="shared" si="26"/>
        <v>0</v>
      </c>
      <c r="O50" s="259">
        <f t="shared" si="27"/>
        <v>0</v>
      </c>
    </row>
    <row r="51" spans="1:15" hidden="1" outlineLevel="1">
      <c r="A51" s="488" t="s">
        <v>583</v>
      </c>
      <c r="B51" s="489"/>
      <c r="C51" s="489"/>
      <c r="D51" s="9">
        <v>0</v>
      </c>
      <c r="E51" s="9">
        <v>0</v>
      </c>
      <c r="F51" s="9">
        <v>0</v>
      </c>
      <c r="G51" s="234">
        <f t="shared" si="22"/>
        <v>0</v>
      </c>
      <c r="H51" s="9">
        <v>0</v>
      </c>
      <c r="I51" s="9">
        <v>0</v>
      </c>
      <c r="J51" s="9">
        <v>0</v>
      </c>
      <c r="K51" s="234">
        <f t="shared" si="23"/>
        <v>0</v>
      </c>
      <c r="L51" s="9">
        <f t="shared" si="24"/>
        <v>0</v>
      </c>
      <c r="M51" s="9">
        <f t="shared" si="25"/>
        <v>0</v>
      </c>
      <c r="N51" s="9">
        <f t="shared" si="26"/>
        <v>0</v>
      </c>
      <c r="O51" s="259">
        <f t="shared" si="27"/>
        <v>0</v>
      </c>
    </row>
    <row r="52" spans="1:15" hidden="1" outlineLevel="1">
      <c r="A52" s="488" t="s">
        <v>584</v>
      </c>
      <c r="B52" s="489"/>
      <c r="C52" s="489"/>
      <c r="D52" s="9">
        <v>0</v>
      </c>
      <c r="E52" s="9">
        <v>0</v>
      </c>
      <c r="F52" s="9">
        <v>0</v>
      </c>
      <c r="G52" s="234">
        <f t="shared" si="22"/>
        <v>0</v>
      </c>
      <c r="H52" s="9">
        <v>0</v>
      </c>
      <c r="I52" s="9">
        <v>0</v>
      </c>
      <c r="J52" s="9">
        <v>0</v>
      </c>
      <c r="K52" s="234">
        <f t="shared" si="23"/>
        <v>0</v>
      </c>
      <c r="L52" s="9">
        <f t="shared" si="24"/>
        <v>0</v>
      </c>
      <c r="M52" s="9">
        <f t="shared" si="25"/>
        <v>0</v>
      </c>
      <c r="N52" s="9">
        <f t="shared" si="26"/>
        <v>0</v>
      </c>
      <c r="O52" s="259">
        <f t="shared" si="27"/>
        <v>0</v>
      </c>
    </row>
    <row r="53" spans="1:15" hidden="1" outlineLevel="1">
      <c r="A53" s="488" t="s">
        <v>585</v>
      </c>
      <c r="B53" s="489"/>
      <c r="C53" s="489"/>
      <c r="D53" s="9">
        <v>0</v>
      </c>
      <c r="E53" s="9">
        <v>0</v>
      </c>
      <c r="F53" s="9">
        <v>0</v>
      </c>
      <c r="G53" s="234">
        <f t="shared" si="22"/>
        <v>0</v>
      </c>
      <c r="H53" s="9">
        <v>0</v>
      </c>
      <c r="I53" s="9">
        <v>0</v>
      </c>
      <c r="J53" s="9">
        <v>0</v>
      </c>
      <c r="K53" s="234">
        <f t="shared" si="23"/>
        <v>0</v>
      </c>
      <c r="L53" s="9">
        <f t="shared" si="24"/>
        <v>0</v>
      </c>
      <c r="M53" s="9">
        <f t="shared" si="25"/>
        <v>0</v>
      </c>
      <c r="N53" s="9">
        <f t="shared" si="26"/>
        <v>0</v>
      </c>
      <c r="O53" s="259">
        <f t="shared" si="27"/>
        <v>0</v>
      </c>
    </row>
    <row r="54" spans="1:15" hidden="1" outlineLevel="1">
      <c r="A54" s="488" t="s">
        <v>586</v>
      </c>
      <c r="B54" s="489"/>
      <c r="C54" s="489"/>
      <c r="D54" s="9">
        <v>0</v>
      </c>
      <c r="E54" s="9">
        <v>0</v>
      </c>
      <c r="F54" s="9">
        <v>0</v>
      </c>
      <c r="G54" s="234">
        <f t="shared" si="22"/>
        <v>0</v>
      </c>
      <c r="H54" s="9">
        <v>0</v>
      </c>
      <c r="I54" s="9">
        <v>0</v>
      </c>
      <c r="J54" s="9">
        <v>0</v>
      </c>
      <c r="K54" s="234">
        <f t="shared" si="23"/>
        <v>0</v>
      </c>
      <c r="L54" s="9">
        <f t="shared" si="24"/>
        <v>0</v>
      </c>
      <c r="M54" s="9">
        <f t="shared" si="25"/>
        <v>0</v>
      </c>
      <c r="N54" s="9">
        <f t="shared" si="26"/>
        <v>0</v>
      </c>
      <c r="O54" s="259">
        <f t="shared" si="27"/>
        <v>0</v>
      </c>
    </row>
    <row r="55" spans="1:15" hidden="1" outlineLevel="1">
      <c r="A55" s="492" t="s">
        <v>573</v>
      </c>
      <c r="B55" s="448"/>
      <c r="C55" s="448"/>
      <c r="D55" s="198">
        <f>SUM(D48:D54)</f>
        <v>1</v>
      </c>
      <c r="E55" s="198">
        <f t="shared" ref="E55:O55" si="28">SUM(E48:E54)</f>
        <v>1</v>
      </c>
      <c r="F55" s="198">
        <f t="shared" si="28"/>
        <v>2</v>
      </c>
      <c r="G55" s="198">
        <f t="shared" si="28"/>
        <v>4</v>
      </c>
      <c r="H55" s="198">
        <f t="shared" si="28"/>
        <v>4</v>
      </c>
      <c r="I55" s="198">
        <f t="shared" si="28"/>
        <v>0</v>
      </c>
      <c r="J55" s="198">
        <f t="shared" si="28"/>
        <v>1</v>
      </c>
      <c r="K55" s="198">
        <f t="shared" si="28"/>
        <v>5</v>
      </c>
      <c r="L55" s="198">
        <f t="shared" si="28"/>
        <v>5</v>
      </c>
      <c r="M55" s="198">
        <f t="shared" si="28"/>
        <v>1</v>
      </c>
      <c r="N55" s="198">
        <f t="shared" si="28"/>
        <v>3</v>
      </c>
      <c r="O55" s="260">
        <f t="shared" si="28"/>
        <v>9</v>
      </c>
    </row>
    <row r="56" spans="1:15" hidden="1" outlineLevel="1">
      <c r="A56" s="494" t="s">
        <v>593</v>
      </c>
      <c r="B56" s="495"/>
      <c r="C56" s="495"/>
      <c r="D56" s="9"/>
      <c r="E56" s="9"/>
      <c r="F56" s="9"/>
      <c r="G56" s="258">
        <f>+G55/G39</f>
        <v>0.4</v>
      </c>
      <c r="H56" s="9"/>
      <c r="I56" s="9"/>
      <c r="J56" s="9"/>
      <c r="K56" s="258">
        <f>+K55/K39</f>
        <v>0.19230769230769232</v>
      </c>
      <c r="L56" s="9"/>
      <c r="M56" s="9"/>
      <c r="N56" s="9"/>
      <c r="O56" s="262">
        <f>+O55/O39</f>
        <v>0.25</v>
      </c>
    </row>
    <row r="57" spans="1:15" hidden="1" outlineLevel="1">
      <c r="A57" s="263"/>
      <c r="O57" s="264"/>
    </row>
    <row r="58" spans="1:15" hidden="1" outlineLevel="1">
      <c r="A58" s="263"/>
      <c r="O58" s="264"/>
    </row>
    <row r="59" spans="1:15" hidden="1" outlineLevel="1">
      <c r="A59" s="263"/>
      <c r="O59" s="264"/>
    </row>
    <row r="60" spans="1:15" hidden="1" outlineLevel="1">
      <c r="A60" s="496" t="s">
        <v>592</v>
      </c>
      <c r="B60" s="497"/>
      <c r="C60" s="497"/>
      <c r="D60" s="497"/>
      <c r="E60" s="497"/>
      <c r="F60" s="497"/>
      <c r="G60" s="497"/>
      <c r="H60" s="497"/>
      <c r="I60" s="497"/>
      <c r="J60" s="497"/>
      <c r="K60" s="497"/>
      <c r="L60" s="497"/>
      <c r="M60" s="497"/>
      <c r="N60" s="497"/>
      <c r="O60" s="498"/>
    </row>
    <row r="61" spans="1:15" hidden="1" outlineLevel="1">
      <c r="A61" s="492" t="s">
        <v>589</v>
      </c>
      <c r="B61" s="448"/>
      <c r="C61" s="448"/>
      <c r="D61" s="448" t="s">
        <v>572</v>
      </c>
      <c r="E61" s="448"/>
      <c r="F61" s="448"/>
      <c r="G61" s="448"/>
      <c r="H61" s="448"/>
      <c r="I61" s="448"/>
      <c r="J61" s="448"/>
      <c r="K61" s="448"/>
      <c r="L61" s="448" t="s">
        <v>573</v>
      </c>
      <c r="M61" s="448"/>
      <c r="N61" s="448"/>
      <c r="O61" s="493"/>
    </row>
    <row r="62" spans="1:15" hidden="1" outlineLevel="1">
      <c r="A62" s="492"/>
      <c r="B62" s="448"/>
      <c r="C62" s="448"/>
      <c r="D62" s="448" t="s">
        <v>574</v>
      </c>
      <c r="E62" s="448"/>
      <c r="F62" s="448"/>
      <c r="G62" s="448"/>
      <c r="H62" s="448" t="s">
        <v>575</v>
      </c>
      <c r="I62" s="448"/>
      <c r="J62" s="448"/>
      <c r="K62" s="448"/>
      <c r="L62" s="448"/>
      <c r="M62" s="448"/>
      <c r="N62" s="448"/>
      <c r="O62" s="493"/>
    </row>
    <row r="63" spans="1:15" ht="43.5" hidden="1" outlineLevel="1">
      <c r="A63" s="492"/>
      <c r="B63" s="448"/>
      <c r="C63" s="448"/>
      <c r="D63" s="256" t="s">
        <v>576</v>
      </c>
      <c r="E63" s="256" t="s">
        <v>577</v>
      </c>
      <c r="F63" s="256" t="s">
        <v>578</v>
      </c>
      <c r="G63" s="248" t="s">
        <v>579</v>
      </c>
      <c r="H63" s="256" t="s">
        <v>576</v>
      </c>
      <c r="I63" s="256" t="s">
        <v>577</v>
      </c>
      <c r="J63" s="256" t="s">
        <v>578</v>
      </c>
      <c r="K63" s="248" t="s">
        <v>579</v>
      </c>
      <c r="L63" s="256" t="s">
        <v>576</v>
      </c>
      <c r="M63" s="256" t="s">
        <v>577</v>
      </c>
      <c r="N63" s="256" t="s">
        <v>578</v>
      </c>
      <c r="O63" s="261" t="s">
        <v>579</v>
      </c>
    </row>
    <row r="64" spans="1:15" hidden="1" outlineLevel="1">
      <c r="A64" s="488" t="s">
        <v>580</v>
      </c>
      <c r="B64" s="489"/>
      <c r="C64" s="489"/>
      <c r="D64" s="249">
        <v>63485</v>
      </c>
      <c r="E64" s="249">
        <v>437667</v>
      </c>
      <c r="F64" s="249">
        <v>4987528</v>
      </c>
      <c r="G64" s="250">
        <f>SUM(D64:F64)</f>
        <v>5488680</v>
      </c>
      <c r="H64" s="249">
        <v>133619</v>
      </c>
      <c r="I64" s="249">
        <v>0</v>
      </c>
      <c r="J64" s="249">
        <v>0</v>
      </c>
      <c r="K64" s="250">
        <f>SUM(H64:J64)</f>
        <v>133619</v>
      </c>
      <c r="L64" s="249">
        <f>+D64+H64</f>
        <v>197104</v>
      </c>
      <c r="M64" s="249">
        <f t="shared" ref="M64:N64" si="29">+E64+I64</f>
        <v>437667</v>
      </c>
      <c r="N64" s="249">
        <f t="shared" si="29"/>
        <v>4987528</v>
      </c>
      <c r="O64" s="266">
        <f>SUM(L64:N64)</f>
        <v>5622299</v>
      </c>
    </row>
    <row r="65" spans="1:15" hidden="1" outlineLevel="1">
      <c r="A65" s="488" t="s">
        <v>581</v>
      </c>
      <c r="B65" s="489"/>
      <c r="C65" s="489"/>
      <c r="D65" s="249">
        <v>0</v>
      </c>
      <c r="E65" s="249">
        <v>0</v>
      </c>
      <c r="F65" s="249">
        <v>0</v>
      </c>
      <c r="G65" s="250">
        <f t="shared" ref="G65:G70" si="30">SUM(D65:F65)</f>
        <v>0</v>
      </c>
      <c r="H65" s="249">
        <v>0</v>
      </c>
      <c r="I65" s="249">
        <v>0</v>
      </c>
      <c r="J65" s="249">
        <v>3435958</v>
      </c>
      <c r="K65" s="250">
        <f t="shared" ref="K65:K70" si="31">SUM(H65:J65)</f>
        <v>3435958</v>
      </c>
      <c r="L65" s="249">
        <f t="shared" ref="L65:L70" si="32">+D65+H65</f>
        <v>0</v>
      </c>
      <c r="M65" s="249">
        <f t="shared" ref="M65:M70" si="33">+E65+I65</f>
        <v>0</v>
      </c>
      <c r="N65" s="249">
        <f t="shared" ref="N65:N70" si="34">+F65+J65</f>
        <v>3435958</v>
      </c>
      <c r="O65" s="266">
        <f t="shared" ref="O65:O70" si="35">SUM(L65:N65)</f>
        <v>3435958</v>
      </c>
    </row>
    <row r="66" spans="1:15" hidden="1" outlineLevel="1">
      <c r="A66" s="488" t="s">
        <v>582</v>
      </c>
      <c r="B66" s="489"/>
      <c r="C66" s="489"/>
      <c r="D66" s="249">
        <v>0</v>
      </c>
      <c r="E66" s="249">
        <v>0</v>
      </c>
      <c r="F66" s="249">
        <v>0</v>
      </c>
      <c r="G66" s="250">
        <f t="shared" si="30"/>
        <v>0</v>
      </c>
      <c r="H66" s="249">
        <v>0</v>
      </c>
      <c r="I66" s="249">
        <v>0</v>
      </c>
      <c r="J66" s="249">
        <v>0</v>
      </c>
      <c r="K66" s="250">
        <f t="shared" si="31"/>
        <v>0</v>
      </c>
      <c r="L66" s="249">
        <f t="shared" si="32"/>
        <v>0</v>
      </c>
      <c r="M66" s="249">
        <f t="shared" si="33"/>
        <v>0</v>
      </c>
      <c r="N66" s="249">
        <f t="shared" si="34"/>
        <v>0</v>
      </c>
      <c r="O66" s="266">
        <f t="shared" si="35"/>
        <v>0</v>
      </c>
    </row>
    <row r="67" spans="1:15" hidden="1" outlineLevel="1">
      <c r="A67" s="488" t="s">
        <v>583</v>
      </c>
      <c r="B67" s="489"/>
      <c r="C67" s="489"/>
      <c r="D67" s="249">
        <v>0</v>
      </c>
      <c r="E67" s="249">
        <v>0</v>
      </c>
      <c r="F67" s="249">
        <v>0</v>
      </c>
      <c r="G67" s="250">
        <f t="shared" si="30"/>
        <v>0</v>
      </c>
      <c r="H67" s="249">
        <v>0</v>
      </c>
      <c r="I67" s="249">
        <v>0</v>
      </c>
      <c r="J67" s="249">
        <v>0</v>
      </c>
      <c r="K67" s="250">
        <f t="shared" si="31"/>
        <v>0</v>
      </c>
      <c r="L67" s="249">
        <f t="shared" si="32"/>
        <v>0</v>
      </c>
      <c r="M67" s="249">
        <f t="shared" si="33"/>
        <v>0</v>
      </c>
      <c r="N67" s="249">
        <f t="shared" si="34"/>
        <v>0</v>
      </c>
      <c r="O67" s="266">
        <f t="shared" si="35"/>
        <v>0</v>
      </c>
    </row>
    <row r="68" spans="1:15" hidden="1" outlineLevel="1">
      <c r="A68" s="488" t="s">
        <v>584</v>
      </c>
      <c r="B68" s="489"/>
      <c r="C68" s="489"/>
      <c r="D68" s="249">
        <v>0</v>
      </c>
      <c r="E68" s="249">
        <v>0</v>
      </c>
      <c r="F68" s="249">
        <v>0</v>
      </c>
      <c r="G68" s="250">
        <f t="shared" si="30"/>
        <v>0</v>
      </c>
      <c r="H68" s="249">
        <v>0</v>
      </c>
      <c r="I68" s="249">
        <v>0</v>
      </c>
      <c r="J68" s="249">
        <v>0</v>
      </c>
      <c r="K68" s="250">
        <f t="shared" si="31"/>
        <v>0</v>
      </c>
      <c r="L68" s="249">
        <f t="shared" si="32"/>
        <v>0</v>
      </c>
      <c r="M68" s="249">
        <f t="shared" si="33"/>
        <v>0</v>
      </c>
      <c r="N68" s="249">
        <f t="shared" si="34"/>
        <v>0</v>
      </c>
      <c r="O68" s="266">
        <f t="shared" si="35"/>
        <v>0</v>
      </c>
    </row>
    <row r="69" spans="1:15" hidden="1" outlineLevel="1">
      <c r="A69" s="488" t="s">
        <v>585</v>
      </c>
      <c r="B69" s="489"/>
      <c r="C69" s="489"/>
      <c r="D69" s="249">
        <v>0</v>
      </c>
      <c r="E69" s="249">
        <v>0</v>
      </c>
      <c r="F69" s="249">
        <v>0</v>
      </c>
      <c r="G69" s="250">
        <f t="shared" si="30"/>
        <v>0</v>
      </c>
      <c r="H69" s="249">
        <v>0</v>
      </c>
      <c r="I69" s="249">
        <v>0</v>
      </c>
      <c r="J69" s="249">
        <v>0</v>
      </c>
      <c r="K69" s="250">
        <f t="shared" si="31"/>
        <v>0</v>
      </c>
      <c r="L69" s="249">
        <f t="shared" si="32"/>
        <v>0</v>
      </c>
      <c r="M69" s="249">
        <f t="shared" si="33"/>
        <v>0</v>
      </c>
      <c r="N69" s="249">
        <f t="shared" si="34"/>
        <v>0</v>
      </c>
      <c r="O69" s="266">
        <f t="shared" si="35"/>
        <v>0</v>
      </c>
    </row>
    <row r="70" spans="1:15" hidden="1" outlineLevel="1">
      <c r="A70" s="488" t="s">
        <v>586</v>
      </c>
      <c r="B70" s="489"/>
      <c r="C70" s="489"/>
      <c r="D70" s="249">
        <v>0</v>
      </c>
      <c r="E70" s="249">
        <v>0</v>
      </c>
      <c r="F70" s="249">
        <v>0</v>
      </c>
      <c r="G70" s="250">
        <f t="shared" si="30"/>
        <v>0</v>
      </c>
      <c r="H70" s="249">
        <v>0</v>
      </c>
      <c r="I70" s="249">
        <v>0</v>
      </c>
      <c r="J70" s="249">
        <v>0</v>
      </c>
      <c r="K70" s="250">
        <f t="shared" si="31"/>
        <v>0</v>
      </c>
      <c r="L70" s="249">
        <f t="shared" si="32"/>
        <v>0</v>
      </c>
      <c r="M70" s="249">
        <f t="shared" si="33"/>
        <v>0</v>
      </c>
      <c r="N70" s="249">
        <f t="shared" si="34"/>
        <v>0</v>
      </c>
      <c r="O70" s="266">
        <f t="shared" si="35"/>
        <v>0</v>
      </c>
    </row>
    <row r="71" spans="1:15" ht="15" hidden="1" outlineLevel="1" thickBot="1">
      <c r="A71" s="490" t="s">
        <v>573</v>
      </c>
      <c r="B71" s="491"/>
      <c r="C71" s="491"/>
      <c r="D71" s="267">
        <f>SUM(D64:D70)</f>
        <v>63485</v>
      </c>
      <c r="E71" s="267">
        <f t="shared" ref="E71" si="36">SUM(E64:E70)</f>
        <v>437667</v>
      </c>
      <c r="F71" s="267">
        <f t="shared" ref="F71" si="37">SUM(F64:F70)</f>
        <v>4987528</v>
      </c>
      <c r="G71" s="267">
        <f t="shared" ref="G71" si="38">SUM(G64:G70)</f>
        <v>5488680</v>
      </c>
      <c r="H71" s="267">
        <f t="shared" ref="H71" si="39">SUM(H64:H70)</f>
        <v>133619</v>
      </c>
      <c r="I71" s="267">
        <f t="shared" ref="I71" si="40">SUM(I64:I70)</f>
        <v>0</v>
      </c>
      <c r="J71" s="267">
        <f t="shared" ref="J71" si="41">SUM(J64:J70)</f>
        <v>3435958</v>
      </c>
      <c r="K71" s="267">
        <f t="shared" ref="K71" si="42">SUM(K64:K70)</f>
        <v>3569577</v>
      </c>
      <c r="L71" s="267">
        <f t="shared" ref="L71" si="43">SUM(L64:L70)</f>
        <v>197104</v>
      </c>
      <c r="M71" s="267">
        <f t="shared" ref="M71" si="44">SUM(M64:M70)</f>
        <v>437667</v>
      </c>
      <c r="N71" s="267">
        <f t="shared" ref="N71" si="45">SUM(N64:N70)</f>
        <v>8423486</v>
      </c>
      <c r="O71" s="268">
        <f t="shared" ref="O71" si="46">SUM(O64:O70)</f>
        <v>9058257</v>
      </c>
    </row>
    <row r="72" spans="1:15" hidden="1" outlineLevel="1"/>
    <row r="73" spans="1:15" collapsed="1"/>
    <row r="74" spans="1:15" ht="15" thickBot="1"/>
    <row r="75" spans="1:15" ht="15" thickBot="1">
      <c r="A75" s="485" t="s">
        <v>609</v>
      </c>
      <c r="B75" s="486"/>
      <c r="C75" s="486"/>
      <c r="D75" s="486"/>
      <c r="E75" s="486"/>
      <c r="F75" s="486"/>
      <c r="G75" s="486"/>
      <c r="H75" s="486"/>
      <c r="I75" s="486"/>
      <c r="J75" s="486"/>
      <c r="K75" s="486"/>
      <c r="L75" s="486"/>
      <c r="M75" s="486"/>
      <c r="N75" s="486"/>
      <c r="O75" s="487"/>
    </row>
    <row r="76" spans="1:15" hidden="1" outlineLevel="1">
      <c r="A76" s="471" t="s">
        <v>610</v>
      </c>
      <c r="B76" s="472"/>
      <c r="C76" s="472"/>
      <c r="D76" s="472"/>
      <c r="E76" s="472"/>
      <c r="F76" s="472"/>
      <c r="G76" s="472"/>
      <c r="H76" s="472"/>
      <c r="I76" s="472"/>
      <c r="J76" s="472"/>
      <c r="K76" s="472"/>
      <c r="L76" s="472"/>
      <c r="M76" s="472"/>
      <c r="N76" s="472"/>
      <c r="O76" s="473"/>
    </row>
    <row r="77" spans="1:15" hidden="1" outlineLevel="1">
      <c r="A77" s="492" t="s">
        <v>571</v>
      </c>
      <c r="B77" s="448"/>
      <c r="C77" s="448"/>
      <c r="D77" s="448" t="s">
        <v>572</v>
      </c>
      <c r="E77" s="448"/>
      <c r="F77" s="448"/>
      <c r="G77" s="448"/>
      <c r="H77" s="448"/>
      <c r="I77" s="448"/>
      <c r="J77" s="448"/>
      <c r="K77" s="448"/>
      <c r="L77" s="448" t="s">
        <v>573</v>
      </c>
      <c r="M77" s="448"/>
      <c r="N77" s="448"/>
      <c r="O77" s="493"/>
    </row>
    <row r="78" spans="1:15" hidden="1" outlineLevel="1">
      <c r="A78" s="492"/>
      <c r="B78" s="448"/>
      <c r="C78" s="448"/>
      <c r="D78" s="448" t="s">
        <v>574</v>
      </c>
      <c r="E78" s="448"/>
      <c r="F78" s="448"/>
      <c r="G78" s="448"/>
      <c r="H78" s="448" t="s">
        <v>575</v>
      </c>
      <c r="I78" s="448"/>
      <c r="J78" s="448"/>
      <c r="K78" s="448"/>
      <c r="L78" s="448"/>
      <c r="M78" s="448"/>
      <c r="N78" s="448"/>
      <c r="O78" s="493"/>
    </row>
    <row r="79" spans="1:15" ht="43.5" hidden="1" outlineLevel="1">
      <c r="A79" s="492"/>
      <c r="B79" s="448"/>
      <c r="C79" s="448"/>
      <c r="D79" s="256" t="s">
        <v>576</v>
      </c>
      <c r="E79" s="256" t="s">
        <v>577</v>
      </c>
      <c r="F79" s="256" t="s">
        <v>578</v>
      </c>
      <c r="G79" s="248" t="s">
        <v>579</v>
      </c>
      <c r="H79" s="256" t="s">
        <v>576</v>
      </c>
      <c r="I79" s="256" t="s">
        <v>577</v>
      </c>
      <c r="J79" s="256" t="s">
        <v>578</v>
      </c>
      <c r="K79" s="248" t="s">
        <v>579</v>
      </c>
      <c r="L79" s="256" t="s">
        <v>576</v>
      </c>
      <c r="M79" s="256" t="s">
        <v>577</v>
      </c>
      <c r="N79" s="256" t="s">
        <v>578</v>
      </c>
      <c r="O79" s="261" t="s">
        <v>579</v>
      </c>
    </row>
    <row r="80" spans="1:15" hidden="1" outlineLevel="1">
      <c r="A80" s="488" t="s">
        <v>580</v>
      </c>
      <c r="B80" s="489"/>
      <c r="C80" s="489"/>
      <c r="D80" s="9">
        <v>16</v>
      </c>
      <c r="E80" s="9">
        <v>5</v>
      </c>
      <c r="F80" s="9">
        <v>11</v>
      </c>
      <c r="G80" s="234">
        <f>SUM(D80:F80)</f>
        <v>32</v>
      </c>
      <c r="H80" s="9">
        <v>28</v>
      </c>
      <c r="I80" s="9">
        <v>35</v>
      </c>
      <c r="J80" s="9">
        <v>126</v>
      </c>
      <c r="K80" s="234">
        <f>SUM(H80:J80)</f>
        <v>189</v>
      </c>
      <c r="L80" s="9">
        <f>+D80+H80</f>
        <v>44</v>
      </c>
      <c r="M80" s="9">
        <f>+E80+I80</f>
        <v>40</v>
      </c>
      <c r="N80" s="9">
        <f>+F80+J80</f>
        <v>137</v>
      </c>
      <c r="O80" s="259">
        <f>SUM(L80:N80)</f>
        <v>221</v>
      </c>
    </row>
    <row r="81" spans="1:15" hidden="1" outlineLevel="1">
      <c r="A81" s="488" t="s">
        <v>581</v>
      </c>
      <c r="B81" s="489"/>
      <c r="C81" s="489"/>
      <c r="D81" s="9">
        <v>0</v>
      </c>
      <c r="E81" s="9">
        <v>0</v>
      </c>
      <c r="F81" s="9">
        <v>0</v>
      </c>
      <c r="G81" s="234">
        <f t="shared" ref="G81:G86" si="47">SUM(D81:F81)</f>
        <v>0</v>
      </c>
      <c r="H81" s="9">
        <v>0</v>
      </c>
      <c r="I81" s="9">
        <v>0</v>
      </c>
      <c r="J81" s="9">
        <v>0</v>
      </c>
      <c r="K81" s="234">
        <f t="shared" ref="K81:K86" si="48">SUM(H81:J81)</f>
        <v>0</v>
      </c>
      <c r="L81" s="9">
        <f>+D81+H81</f>
        <v>0</v>
      </c>
      <c r="M81" s="9">
        <f t="shared" ref="M81:M86" si="49">+E81+I81</f>
        <v>0</v>
      </c>
      <c r="N81" s="9">
        <f t="shared" ref="N81:N86" si="50">+F81+J81</f>
        <v>0</v>
      </c>
      <c r="O81" s="259">
        <f t="shared" ref="O81:O86" si="51">SUM(L81:N81)</f>
        <v>0</v>
      </c>
    </row>
    <row r="82" spans="1:15" hidden="1" outlineLevel="1">
      <c r="A82" s="488" t="s">
        <v>582</v>
      </c>
      <c r="B82" s="489"/>
      <c r="C82" s="489"/>
      <c r="D82" s="9">
        <v>0</v>
      </c>
      <c r="E82" s="9">
        <v>0</v>
      </c>
      <c r="F82" s="9">
        <v>0</v>
      </c>
      <c r="G82" s="234">
        <f t="shared" si="47"/>
        <v>0</v>
      </c>
      <c r="H82" s="9">
        <v>0</v>
      </c>
      <c r="I82" s="9">
        <v>0</v>
      </c>
      <c r="J82" s="9">
        <v>0</v>
      </c>
      <c r="K82" s="234">
        <f t="shared" si="48"/>
        <v>0</v>
      </c>
      <c r="L82" s="9">
        <f>+D82+H82</f>
        <v>0</v>
      </c>
      <c r="M82" s="9">
        <f t="shared" si="49"/>
        <v>0</v>
      </c>
      <c r="N82" s="9">
        <f t="shared" si="50"/>
        <v>0</v>
      </c>
      <c r="O82" s="259">
        <f t="shared" si="51"/>
        <v>0</v>
      </c>
    </row>
    <row r="83" spans="1:15" hidden="1" outlineLevel="1">
      <c r="A83" s="488" t="s">
        <v>583</v>
      </c>
      <c r="B83" s="489"/>
      <c r="C83" s="489"/>
      <c r="D83" s="9">
        <v>0</v>
      </c>
      <c r="E83" s="9">
        <v>0</v>
      </c>
      <c r="F83" s="9">
        <v>0</v>
      </c>
      <c r="G83" s="234">
        <f t="shared" si="47"/>
        <v>0</v>
      </c>
      <c r="H83" s="9">
        <v>0</v>
      </c>
      <c r="I83" s="9">
        <v>0</v>
      </c>
      <c r="J83" s="9">
        <v>0</v>
      </c>
      <c r="K83" s="234">
        <f t="shared" si="48"/>
        <v>0</v>
      </c>
      <c r="L83" s="9">
        <f>+D83+H83</f>
        <v>0</v>
      </c>
      <c r="M83" s="9">
        <f t="shared" si="49"/>
        <v>0</v>
      </c>
      <c r="N83" s="9">
        <f t="shared" si="50"/>
        <v>0</v>
      </c>
      <c r="O83" s="259">
        <f t="shared" si="51"/>
        <v>0</v>
      </c>
    </row>
    <row r="84" spans="1:15" hidden="1" outlineLevel="1">
      <c r="A84" s="488" t="s">
        <v>584</v>
      </c>
      <c r="B84" s="489"/>
      <c r="C84" s="489"/>
      <c r="D84" s="9">
        <v>0</v>
      </c>
      <c r="E84" s="9">
        <v>0</v>
      </c>
      <c r="F84" s="9">
        <v>0</v>
      </c>
      <c r="G84" s="234">
        <f t="shared" si="47"/>
        <v>0</v>
      </c>
      <c r="H84" s="9">
        <v>0</v>
      </c>
      <c r="I84" s="9">
        <v>0</v>
      </c>
      <c r="J84" s="9">
        <v>0</v>
      </c>
      <c r="K84" s="234">
        <f t="shared" si="48"/>
        <v>0</v>
      </c>
      <c r="L84" s="9">
        <f t="shared" ref="L84:L86" si="52">+D84+H84</f>
        <v>0</v>
      </c>
      <c r="M84" s="9">
        <f t="shared" si="49"/>
        <v>0</v>
      </c>
      <c r="N84" s="9">
        <f t="shared" si="50"/>
        <v>0</v>
      </c>
      <c r="O84" s="259">
        <f t="shared" si="51"/>
        <v>0</v>
      </c>
    </row>
    <row r="85" spans="1:15" hidden="1" outlineLevel="1">
      <c r="A85" s="488" t="s">
        <v>585</v>
      </c>
      <c r="B85" s="489"/>
      <c r="C85" s="489"/>
      <c r="D85" s="9">
        <v>0</v>
      </c>
      <c r="E85" s="9">
        <v>0</v>
      </c>
      <c r="F85" s="9">
        <v>0</v>
      </c>
      <c r="G85" s="234">
        <f t="shared" si="47"/>
        <v>0</v>
      </c>
      <c r="H85" s="9">
        <v>0</v>
      </c>
      <c r="I85" s="9">
        <v>7</v>
      </c>
      <c r="J85" s="9">
        <v>0</v>
      </c>
      <c r="K85" s="234">
        <f t="shared" si="48"/>
        <v>7</v>
      </c>
      <c r="L85" s="9">
        <f t="shared" si="52"/>
        <v>0</v>
      </c>
      <c r="M85" s="9">
        <f t="shared" si="49"/>
        <v>7</v>
      </c>
      <c r="N85" s="9">
        <f t="shared" si="50"/>
        <v>0</v>
      </c>
      <c r="O85" s="259">
        <f t="shared" si="51"/>
        <v>7</v>
      </c>
    </row>
    <row r="86" spans="1:15" hidden="1" outlineLevel="1">
      <c r="A86" s="488" t="s">
        <v>586</v>
      </c>
      <c r="B86" s="489"/>
      <c r="C86" s="489"/>
      <c r="D86" s="9">
        <v>0</v>
      </c>
      <c r="E86" s="9">
        <v>0</v>
      </c>
      <c r="F86" s="9">
        <v>0</v>
      </c>
      <c r="G86" s="234">
        <f t="shared" si="47"/>
        <v>0</v>
      </c>
      <c r="H86" s="9">
        <v>0</v>
      </c>
      <c r="I86" s="9">
        <v>0</v>
      </c>
      <c r="J86" s="9">
        <v>0</v>
      </c>
      <c r="K86" s="234">
        <f t="shared" si="48"/>
        <v>0</v>
      </c>
      <c r="L86" s="9">
        <f t="shared" si="52"/>
        <v>0</v>
      </c>
      <c r="M86" s="9">
        <f t="shared" si="49"/>
        <v>0</v>
      </c>
      <c r="N86" s="9">
        <f t="shared" si="50"/>
        <v>0</v>
      </c>
      <c r="O86" s="259">
        <f t="shared" si="51"/>
        <v>0</v>
      </c>
    </row>
    <row r="87" spans="1:15" hidden="1" outlineLevel="1">
      <c r="A87" s="492" t="s">
        <v>573</v>
      </c>
      <c r="B87" s="448"/>
      <c r="C87" s="448"/>
      <c r="D87" s="198">
        <f>SUM(D80:D86)</f>
        <v>16</v>
      </c>
      <c r="E87" s="198">
        <f t="shared" ref="E87:O87" si="53">SUM(E80:E86)</f>
        <v>5</v>
      </c>
      <c r="F87" s="198">
        <f t="shared" si="53"/>
        <v>11</v>
      </c>
      <c r="G87" s="198">
        <f t="shared" si="53"/>
        <v>32</v>
      </c>
      <c r="H87" s="198">
        <f t="shared" si="53"/>
        <v>28</v>
      </c>
      <c r="I87" s="198">
        <f t="shared" si="53"/>
        <v>42</v>
      </c>
      <c r="J87" s="198">
        <f t="shared" si="53"/>
        <v>126</v>
      </c>
      <c r="K87" s="198">
        <f t="shared" si="53"/>
        <v>196</v>
      </c>
      <c r="L87" s="198">
        <f t="shared" si="53"/>
        <v>44</v>
      </c>
      <c r="M87" s="198">
        <f t="shared" si="53"/>
        <v>47</v>
      </c>
      <c r="N87" s="198">
        <f t="shared" si="53"/>
        <v>137</v>
      </c>
      <c r="O87" s="260">
        <f t="shared" si="53"/>
        <v>228</v>
      </c>
    </row>
    <row r="88" spans="1:15" hidden="1" outlineLevel="1">
      <c r="A88" s="494" t="s">
        <v>587</v>
      </c>
      <c r="B88" s="495"/>
      <c r="C88" s="495"/>
      <c r="D88" s="11"/>
      <c r="E88" s="11"/>
      <c r="F88" s="11"/>
      <c r="G88" s="258">
        <f>+G87/O87</f>
        <v>0.14035087719298245</v>
      </c>
      <c r="H88" s="247"/>
      <c r="I88" s="247"/>
      <c r="J88" s="247"/>
      <c r="K88" s="258">
        <f>+K87/O87</f>
        <v>0.85964912280701755</v>
      </c>
      <c r="L88" s="247"/>
      <c r="M88" s="247"/>
      <c r="N88" s="247"/>
      <c r="O88" s="262">
        <f>+O87/O87</f>
        <v>1</v>
      </c>
    </row>
    <row r="89" spans="1:15" hidden="1" outlineLevel="1">
      <c r="A89" s="263"/>
      <c r="O89" s="264"/>
    </row>
    <row r="90" spans="1:15" hidden="1" outlineLevel="1">
      <c r="A90" s="263"/>
      <c r="O90" s="264"/>
    </row>
    <row r="91" spans="1:15" hidden="1" outlineLevel="1">
      <c r="A91" s="263"/>
      <c r="O91" s="264"/>
    </row>
    <row r="92" spans="1:15" hidden="1" outlineLevel="1">
      <c r="A92" s="496" t="s">
        <v>611</v>
      </c>
      <c r="B92" s="497"/>
      <c r="C92" s="497"/>
      <c r="D92" s="497"/>
      <c r="E92" s="497"/>
      <c r="F92" s="497"/>
      <c r="G92" s="497"/>
      <c r="H92" s="497"/>
      <c r="I92" s="497"/>
      <c r="J92" s="497"/>
      <c r="K92" s="497"/>
      <c r="L92" s="497"/>
      <c r="M92" s="497"/>
      <c r="N92" s="497"/>
      <c r="O92" s="498"/>
    </row>
    <row r="93" spans="1:15" hidden="1" outlineLevel="1">
      <c r="A93" s="492" t="s">
        <v>589</v>
      </c>
      <c r="B93" s="448"/>
      <c r="C93" s="448"/>
      <c r="D93" s="448" t="s">
        <v>572</v>
      </c>
      <c r="E93" s="448"/>
      <c r="F93" s="448"/>
      <c r="G93" s="448"/>
      <c r="H93" s="448"/>
      <c r="I93" s="448"/>
      <c r="J93" s="448"/>
      <c r="K93" s="448"/>
      <c r="L93" s="448" t="s">
        <v>573</v>
      </c>
      <c r="M93" s="448"/>
      <c r="N93" s="448"/>
      <c r="O93" s="493"/>
    </row>
    <row r="94" spans="1:15" hidden="1" outlineLevel="1">
      <c r="A94" s="492"/>
      <c r="B94" s="448"/>
      <c r="C94" s="448"/>
      <c r="D94" s="448" t="s">
        <v>574</v>
      </c>
      <c r="E94" s="448"/>
      <c r="F94" s="448"/>
      <c r="G94" s="448"/>
      <c r="H94" s="448" t="s">
        <v>575</v>
      </c>
      <c r="I94" s="448"/>
      <c r="J94" s="448"/>
      <c r="K94" s="448"/>
      <c r="L94" s="448"/>
      <c r="M94" s="448"/>
      <c r="N94" s="448"/>
      <c r="O94" s="493"/>
    </row>
    <row r="95" spans="1:15" ht="43.5" hidden="1" outlineLevel="1">
      <c r="A95" s="492"/>
      <c r="B95" s="448"/>
      <c r="C95" s="448"/>
      <c r="D95" s="256" t="s">
        <v>576</v>
      </c>
      <c r="E95" s="256" t="s">
        <v>577</v>
      </c>
      <c r="F95" s="256" t="s">
        <v>578</v>
      </c>
      <c r="G95" s="248" t="s">
        <v>579</v>
      </c>
      <c r="H95" s="256" t="s">
        <v>576</v>
      </c>
      <c r="I95" s="256" t="s">
        <v>577</v>
      </c>
      <c r="J95" s="256" t="s">
        <v>578</v>
      </c>
      <c r="K95" s="248" t="s">
        <v>579</v>
      </c>
      <c r="L95" s="256" t="s">
        <v>576</v>
      </c>
      <c r="M95" s="256" t="s">
        <v>577</v>
      </c>
      <c r="N95" s="256" t="s">
        <v>578</v>
      </c>
      <c r="O95" s="261" t="s">
        <v>579</v>
      </c>
    </row>
    <row r="96" spans="1:15" hidden="1" outlineLevel="1">
      <c r="A96" s="488" t="s">
        <v>580</v>
      </c>
      <c r="B96" s="489"/>
      <c r="C96" s="489"/>
      <c r="D96" s="9">
        <v>8</v>
      </c>
      <c r="E96" s="9">
        <v>1</v>
      </c>
      <c r="F96" s="9">
        <v>1</v>
      </c>
      <c r="G96" s="234">
        <f>SUM(D96:F96)</f>
        <v>10</v>
      </c>
      <c r="H96" s="9">
        <v>12</v>
      </c>
      <c r="I96" s="9">
        <v>5</v>
      </c>
      <c r="J96" s="9">
        <v>8</v>
      </c>
      <c r="K96" s="234">
        <f>SUM(H96:J96)</f>
        <v>25</v>
      </c>
      <c r="L96" s="9">
        <f>+D96+H96</f>
        <v>20</v>
      </c>
      <c r="M96" s="9">
        <f t="shared" ref="M96:M102" si="54">+E96+I96</f>
        <v>6</v>
      </c>
      <c r="N96" s="9">
        <f t="shared" ref="N96:N102" si="55">+F96+J96</f>
        <v>9</v>
      </c>
      <c r="O96" s="259">
        <f>SUM(L96:N96)</f>
        <v>35</v>
      </c>
    </row>
    <row r="97" spans="1:15" hidden="1" outlineLevel="1">
      <c r="A97" s="488" t="s">
        <v>581</v>
      </c>
      <c r="B97" s="489"/>
      <c r="C97" s="489"/>
      <c r="D97" s="9">
        <v>0</v>
      </c>
      <c r="E97" s="9">
        <v>0</v>
      </c>
      <c r="F97" s="9">
        <v>0</v>
      </c>
      <c r="G97" s="234">
        <f t="shared" ref="G97:G102" si="56">SUM(D97:F97)</f>
        <v>0</v>
      </c>
      <c r="H97" s="9">
        <v>0</v>
      </c>
      <c r="I97" s="9">
        <v>0</v>
      </c>
      <c r="J97" s="9">
        <v>0</v>
      </c>
      <c r="K97" s="234">
        <f t="shared" ref="K97:K102" si="57">SUM(H97:J97)</f>
        <v>0</v>
      </c>
      <c r="L97" s="9">
        <f t="shared" ref="L97:L98" si="58">+D97+H97</f>
        <v>0</v>
      </c>
      <c r="M97" s="9">
        <f t="shared" si="54"/>
        <v>0</v>
      </c>
      <c r="N97" s="9">
        <f t="shared" si="55"/>
        <v>0</v>
      </c>
      <c r="O97" s="259">
        <f t="shared" ref="O97:O102" si="59">SUM(L97:N97)</f>
        <v>0</v>
      </c>
    </row>
    <row r="98" spans="1:15" hidden="1" outlineLevel="1">
      <c r="A98" s="488" t="s">
        <v>582</v>
      </c>
      <c r="B98" s="489"/>
      <c r="C98" s="489"/>
      <c r="D98" s="9">
        <v>0</v>
      </c>
      <c r="E98" s="9">
        <v>0</v>
      </c>
      <c r="F98" s="9">
        <v>0</v>
      </c>
      <c r="G98" s="234">
        <f t="shared" si="56"/>
        <v>0</v>
      </c>
      <c r="H98" s="9">
        <v>0</v>
      </c>
      <c r="I98" s="9">
        <v>0</v>
      </c>
      <c r="J98" s="9">
        <v>0</v>
      </c>
      <c r="K98" s="234">
        <f t="shared" si="57"/>
        <v>0</v>
      </c>
      <c r="L98" s="9">
        <f t="shared" si="58"/>
        <v>0</v>
      </c>
      <c r="M98" s="9">
        <f t="shared" si="54"/>
        <v>0</v>
      </c>
      <c r="N98" s="9">
        <f t="shared" si="55"/>
        <v>0</v>
      </c>
      <c r="O98" s="259">
        <f t="shared" si="59"/>
        <v>0</v>
      </c>
    </row>
    <row r="99" spans="1:15" hidden="1" outlineLevel="1">
      <c r="A99" s="488" t="s">
        <v>583</v>
      </c>
      <c r="B99" s="489"/>
      <c r="C99" s="489"/>
      <c r="D99" s="9">
        <v>0</v>
      </c>
      <c r="E99" s="9">
        <v>0</v>
      </c>
      <c r="F99" s="9">
        <v>0</v>
      </c>
      <c r="G99" s="234">
        <f t="shared" si="56"/>
        <v>0</v>
      </c>
      <c r="H99" s="9">
        <v>0</v>
      </c>
      <c r="I99" s="9">
        <v>0</v>
      </c>
      <c r="J99" s="9">
        <v>0</v>
      </c>
      <c r="K99" s="234">
        <f t="shared" si="57"/>
        <v>0</v>
      </c>
      <c r="L99" s="9">
        <f>+D99+H99</f>
        <v>0</v>
      </c>
      <c r="M99" s="9">
        <f t="shared" si="54"/>
        <v>0</v>
      </c>
      <c r="N99" s="9">
        <f t="shared" si="55"/>
        <v>0</v>
      </c>
      <c r="O99" s="259">
        <f t="shared" si="59"/>
        <v>0</v>
      </c>
    </row>
    <row r="100" spans="1:15" hidden="1" outlineLevel="1">
      <c r="A100" s="488" t="s">
        <v>584</v>
      </c>
      <c r="B100" s="489"/>
      <c r="C100" s="489"/>
      <c r="D100" s="9">
        <v>0</v>
      </c>
      <c r="E100" s="9">
        <v>0</v>
      </c>
      <c r="F100" s="9">
        <v>0</v>
      </c>
      <c r="G100" s="234">
        <f t="shared" si="56"/>
        <v>0</v>
      </c>
      <c r="H100" s="9">
        <v>0</v>
      </c>
      <c r="I100" s="9">
        <v>0</v>
      </c>
      <c r="J100" s="9">
        <v>0</v>
      </c>
      <c r="K100" s="234">
        <f t="shared" si="57"/>
        <v>0</v>
      </c>
      <c r="L100" s="9">
        <f>+D100+H100</f>
        <v>0</v>
      </c>
      <c r="M100" s="9">
        <f t="shared" si="54"/>
        <v>0</v>
      </c>
      <c r="N100" s="9">
        <f t="shared" si="55"/>
        <v>0</v>
      </c>
      <c r="O100" s="259">
        <f t="shared" si="59"/>
        <v>0</v>
      </c>
    </row>
    <row r="101" spans="1:15" hidden="1" outlineLevel="1">
      <c r="A101" s="488" t="s">
        <v>585</v>
      </c>
      <c r="B101" s="489"/>
      <c r="C101" s="489"/>
      <c r="D101" s="9">
        <v>0</v>
      </c>
      <c r="E101" s="9">
        <v>0</v>
      </c>
      <c r="F101" s="9">
        <v>0</v>
      </c>
      <c r="G101" s="234">
        <f t="shared" si="56"/>
        <v>0</v>
      </c>
      <c r="H101" s="9">
        <v>0</v>
      </c>
      <c r="I101" s="9">
        <v>1</v>
      </c>
      <c r="J101" s="9">
        <v>0</v>
      </c>
      <c r="K101" s="234">
        <f t="shared" si="57"/>
        <v>1</v>
      </c>
      <c r="L101" s="9">
        <f t="shared" ref="L101:L102" si="60">+D101+H101</f>
        <v>0</v>
      </c>
      <c r="M101" s="9">
        <f t="shared" si="54"/>
        <v>1</v>
      </c>
      <c r="N101" s="9">
        <f t="shared" si="55"/>
        <v>0</v>
      </c>
      <c r="O101" s="259">
        <f t="shared" si="59"/>
        <v>1</v>
      </c>
    </row>
    <row r="102" spans="1:15" hidden="1" outlineLevel="1">
      <c r="A102" s="488" t="s">
        <v>586</v>
      </c>
      <c r="B102" s="489"/>
      <c r="C102" s="489"/>
      <c r="D102" s="9">
        <v>0</v>
      </c>
      <c r="E102" s="9">
        <v>0</v>
      </c>
      <c r="F102" s="9">
        <v>0</v>
      </c>
      <c r="G102" s="234">
        <f t="shared" si="56"/>
        <v>0</v>
      </c>
      <c r="H102" s="9">
        <v>0</v>
      </c>
      <c r="I102" s="9">
        <v>0</v>
      </c>
      <c r="J102" s="9">
        <v>0</v>
      </c>
      <c r="K102" s="234">
        <f t="shared" si="57"/>
        <v>0</v>
      </c>
      <c r="L102" s="9">
        <f t="shared" si="60"/>
        <v>0</v>
      </c>
      <c r="M102" s="9">
        <f t="shared" si="54"/>
        <v>0</v>
      </c>
      <c r="N102" s="9">
        <f t="shared" si="55"/>
        <v>0</v>
      </c>
      <c r="O102" s="259">
        <f t="shared" si="59"/>
        <v>0</v>
      </c>
    </row>
    <row r="103" spans="1:15" hidden="1" outlineLevel="1">
      <c r="A103" s="492" t="s">
        <v>573</v>
      </c>
      <c r="B103" s="448"/>
      <c r="C103" s="448"/>
      <c r="D103" s="198">
        <f>SUM(D96:D102)</f>
        <v>8</v>
      </c>
      <c r="E103" s="198">
        <f t="shared" ref="E103:O103" si="61">SUM(E96:E102)</f>
        <v>1</v>
      </c>
      <c r="F103" s="198">
        <f t="shared" si="61"/>
        <v>1</v>
      </c>
      <c r="G103" s="198">
        <f t="shared" si="61"/>
        <v>10</v>
      </c>
      <c r="H103" s="198">
        <f t="shared" si="61"/>
        <v>12</v>
      </c>
      <c r="I103" s="198">
        <f t="shared" si="61"/>
        <v>6</v>
      </c>
      <c r="J103" s="198">
        <f t="shared" si="61"/>
        <v>8</v>
      </c>
      <c r="K103" s="198">
        <f t="shared" si="61"/>
        <v>26</v>
      </c>
      <c r="L103" s="198">
        <f t="shared" si="61"/>
        <v>20</v>
      </c>
      <c r="M103" s="198">
        <f t="shared" si="61"/>
        <v>7</v>
      </c>
      <c r="N103" s="198">
        <f t="shared" si="61"/>
        <v>9</v>
      </c>
      <c r="O103" s="260">
        <f t="shared" si="61"/>
        <v>36</v>
      </c>
    </row>
    <row r="104" spans="1:15" hidden="1" outlineLevel="1">
      <c r="A104" s="494" t="s">
        <v>590</v>
      </c>
      <c r="B104" s="495"/>
      <c r="C104" s="495"/>
      <c r="D104" s="9"/>
      <c r="E104" s="9"/>
      <c r="F104" s="9"/>
      <c r="G104" s="257">
        <v>0</v>
      </c>
      <c r="H104" s="9"/>
      <c r="I104" s="9"/>
      <c r="J104" s="9"/>
      <c r="K104" s="257">
        <v>0</v>
      </c>
      <c r="L104" s="9"/>
      <c r="M104" s="9"/>
      <c r="N104" s="9"/>
      <c r="O104" s="265">
        <v>0</v>
      </c>
    </row>
    <row r="105" spans="1:15" hidden="1" outlineLevel="1">
      <c r="A105" s="263"/>
      <c r="O105" s="264"/>
    </row>
    <row r="106" spans="1:15" hidden="1" outlineLevel="1">
      <c r="A106" s="263"/>
      <c r="O106" s="264"/>
    </row>
    <row r="107" spans="1:15" hidden="1" outlineLevel="1">
      <c r="A107" s="263"/>
      <c r="O107" s="264"/>
    </row>
    <row r="108" spans="1:15" hidden="1" outlineLevel="1">
      <c r="A108" s="471" t="s">
        <v>612</v>
      </c>
      <c r="B108" s="472"/>
      <c r="C108" s="472"/>
      <c r="D108" s="472"/>
      <c r="E108" s="472"/>
      <c r="F108" s="472"/>
      <c r="G108" s="472"/>
      <c r="H108" s="472"/>
      <c r="I108" s="472"/>
      <c r="J108" s="472"/>
      <c r="K108" s="472"/>
      <c r="L108" s="472"/>
      <c r="M108" s="472"/>
      <c r="N108" s="472"/>
      <c r="O108" s="473"/>
    </row>
    <row r="109" spans="1:15" hidden="1" outlineLevel="1">
      <c r="A109" s="492" t="s">
        <v>589</v>
      </c>
      <c r="B109" s="448"/>
      <c r="C109" s="448"/>
      <c r="D109" s="448" t="s">
        <v>572</v>
      </c>
      <c r="E109" s="448"/>
      <c r="F109" s="448"/>
      <c r="G109" s="448"/>
      <c r="H109" s="448"/>
      <c r="I109" s="448"/>
      <c r="J109" s="448"/>
      <c r="K109" s="448"/>
      <c r="L109" s="448" t="s">
        <v>573</v>
      </c>
      <c r="M109" s="448"/>
      <c r="N109" s="448"/>
      <c r="O109" s="493"/>
    </row>
    <row r="110" spans="1:15" hidden="1" outlineLevel="1">
      <c r="A110" s="492"/>
      <c r="B110" s="448"/>
      <c r="C110" s="448"/>
      <c r="D110" s="448" t="s">
        <v>574</v>
      </c>
      <c r="E110" s="448"/>
      <c r="F110" s="448"/>
      <c r="G110" s="448"/>
      <c r="H110" s="448" t="s">
        <v>575</v>
      </c>
      <c r="I110" s="448"/>
      <c r="J110" s="448"/>
      <c r="K110" s="448"/>
      <c r="L110" s="448"/>
      <c r="M110" s="448"/>
      <c r="N110" s="448"/>
      <c r="O110" s="493"/>
    </row>
    <row r="111" spans="1:15" ht="43.5" hidden="1" outlineLevel="1">
      <c r="A111" s="492"/>
      <c r="B111" s="448"/>
      <c r="C111" s="448"/>
      <c r="D111" s="256" t="s">
        <v>576</v>
      </c>
      <c r="E111" s="256" t="s">
        <v>577</v>
      </c>
      <c r="F111" s="256" t="s">
        <v>578</v>
      </c>
      <c r="G111" s="248" t="s">
        <v>579</v>
      </c>
      <c r="H111" s="256" t="s">
        <v>576</v>
      </c>
      <c r="I111" s="256" t="s">
        <v>577</v>
      </c>
      <c r="J111" s="256" t="s">
        <v>578</v>
      </c>
      <c r="K111" s="248" t="s">
        <v>579</v>
      </c>
      <c r="L111" s="256" t="s">
        <v>576</v>
      </c>
      <c r="M111" s="256" t="s">
        <v>577</v>
      </c>
      <c r="N111" s="256" t="s">
        <v>578</v>
      </c>
      <c r="O111" s="261" t="s">
        <v>579</v>
      </c>
    </row>
    <row r="112" spans="1:15" hidden="1" outlineLevel="1">
      <c r="A112" s="488" t="s">
        <v>580</v>
      </c>
      <c r="B112" s="489"/>
      <c r="C112" s="489"/>
      <c r="D112" s="9">
        <v>2</v>
      </c>
      <c r="E112" s="9">
        <v>0</v>
      </c>
      <c r="F112" s="9">
        <v>0</v>
      </c>
      <c r="G112" s="234">
        <f>SUM(D112:F112)</f>
        <v>2</v>
      </c>
      <c r="H112" s="9">
        <v>8</v>
      </c>
      <c r="I112" s="9">
        <v>4</v>
      </c>
      <c r="J112" s="9">
        <v>2</v>
      </c>
      <c r="K112" s="234">
        <f>SUM(H112:J112)</f>
        <v>14</v>
      </c>
      <c r="L112" s="9">
        <f>+D112+H112</f>
        <v>10</v>
      </c>
      <c r="M112" s="9">
        <f t="shared" ref="M112:M118" si="62">+E112+I112</f>
        <v>4</v>
      </c>
      <c r="N112" s="9">
        <f t="shared" ref="N112:N118" si="63">+F112+J112</f>
        <v>2</v>
      </c>
      <c r="O112" s="259">
        <f>SUM(L112:N112)</f>
        <v>16</v>
      </c>
    </row>
    <row r="113" spans="1:15" hidden="1" outlineLevel="1">
      <c r="A113" s="488" t="s">
        <v>581</v>
      </c>
      <c r="B113" s="489"/>
      <c r="C113" s="489"/>
      <c r="D113" s="9">
        <v>0</v>
      </c>
      <c r="E113" s="9">
        <v>0</v>
      </c>
      <c r="F113" s="9">
        <v>0</v>
      </c>
      <c r="G113" s="234">
        <f t="shared" ref="G113:G118" si="64">SUM(D113:F113)</f>
        <v>0</v>
      </c>
      <c r="H113" s="9">
        <v>0</v>
      </c>
      <c r="I113" s="9">
        <v>0</v>
      </c>
      <c r="J113" s="9">
        <v>0</v>
      </c>
      <c r="K113" s="234">
        <f t="shared" ref="K113:K118" si="65">SUM(H113:J113)</f>
        <v>0</v>
      </c>
      <c r="L113" s="9">
        <f t="shared" ref="L113:L118" si="66">+D113+H113</f>
        <v>0</v>
      </c>
      <c r="M113" s="9">
        <f t="shared" si="62"/>
        <v>0</v>
      </c>
      <c r="N113" s="9">
        <f t="shared" si="63"/>
        <v>0</v>
      </c>
      <c r="O113" s="259">
        <f t="shared" ref="O113:O118" si="67">SUM(L113:N113)</f>
        <v>0</v>
      </c>
    </row>
    <row r="114" spans="1:15" hidden="1" outlineLevel="1">
      <c r="A114" s="488" t="s">
        <v>582</v>
      </c>
      <c r="B114" s="489"/>
      <c r="C114" s="489"/>
      <c r="D114" s="9">
        <v>0</v>
      </c>
      <c r="E114" s="9">
        <v>0</v>
      </c>
      <c r="F114" s="9">
        <v>0</v>
      </c>
      <c r="G114" s="234">
        <f t="shared" si="64"/>
        <v>0</v>
      </c>
      <c r="H114" s="9">
        <v>0</v>
      </c>
      <c r="I114" s="9">
        <v>0</v>
      </c>
      <c r="J114" s="9">
        <v>0</v>
      </c>
      <c r="K114" s="234">
        <f t="shared" si="65"/>
        <v>0</v>
      </c>
      <c r="L114" s="9">
        <f t="shared" si="66"/>
        <v>0</v>
      </c>
      <c r="M114" s="9">
        <f t="shared" si="62"/>
        <v>0</v>
      </c>
      <c r="N114" s="9">
        <f t="shared" si="63"/>
        <v>0</v>
      </c>
      <c r="O114" s="259">
        <f t="shared" si="67"/>
        <v>0</v>
      </c>
    </row>
    <row r="115" spans="1:15" hidden="1" outlineLevel="1">
      <c r="A115" s="488" t="s">
        <v>583</v>
      </c>
      <c r="B115" s="489"/>
      <c r="C115" s="489"/>
      <c r="D115" s="9">
        <v>0</v>
      </c>
      <c r="E115" s="9">
        <v>0</v>
      </c>
      <c r="F115" s="9">
        <v>0</v>
      </c>
      <c r="G115" s="234">
        <f t="shared" si="64"/>
        <v>0</v>
      </c>
      <c r="H115" s="9">
        <v>0</v>
      </c>
      <c r="I115" s="9">
        <v>0</v>
      </c>
      <c r="J115" s="9">
        <v>0</v>
      </c>
      <c r="K115" s="234">
        <f t="shared" si="65"/>
        <v>0</v>
      </c>
      <c r="L115" s="9">
        <f t="shared" si="66"/>
        <v>0</v>
      </c>
      <c r="M115" s="9">
        <f t="shared" si="62"/>
        <v>0</v>
      </c>
      <c r="N115" s="9">
        <f t="shared" si="63"/>
        <v>0</v>
      </c>
      <c r="O115" s="259">
        <f t="shared" si="67"/>
        <v>0</v>
      </c>
    </row>
    <row r="116" spans="1:15" hidden="1" outlineLevel="1">
      <c r="A116" s="488" t="s">
        <v>584</v>
      </c>
      <c r="B116" s="489"/>
      <c r="C116" s="489"/>
      <c r="D116" s="9">
        <v>0</v>
      </c>
      <c r="E116" s="9">
        <v>0</v>
      </c>
      <c r="F116" s="9">
        <v>0</v>
      </c>
      <c r="G116" s="234">
        <f t="shared" si="64"/>
        <v>0</v>
      </c>
      <c r="H116" s="9">
        <v>0</v>
      </c>
      <c r="I116" s="9">
        <v>0</v>
      </c>
      <c r="J116" s="9">
        <v>0</v>
      </c>
      <c r="K116" s="234">
        <f t="shared" si="65"/>
        <v>0</v>
      </c>
      <c r="L116" s="9">
        <f t="shared" si="66"/>
        <v>0</v>
      </c>
      <c r="M116" s="9">
        <f t="shared" si="62"/>
        <v>0</v>
      </c>
      <c r="N116" s="9">
        <f t="shared" si="63"/>
        <v>0</v>
      </c>
      <c r="O116" s="259">
        <f t="shared" si="67"/>
        <v>0</v>
      </c>
    </row>
    <row r="117" spans="1:15" hidden="1" outlineLevel="1">
      <c r="A117" s="488" t="s">
        <v>585</v>
      </c>
      <c r="B117" s="489"/>
      <c r="C117" s="489"/>
      <c r="D117" s="9">
        <v>0</v>
      </c>
      <c r="E117" s="9">
        <v>0</v>
      </c>
      <c r="F117" s="9">
        <v>0</v>
      </c>
      <c r="G117" s="234">
        <f t="shared" si="64"/>
        <v>0</v>
      </c>
      <c r="H117" s="9">
        <v>0</v>
      </c>
      <c r="I117" s="9">
        <v>1</v>
      </c>
      <c r="J117" s="9">
        <v>0</v>
      </c>
      <c r="K117" s="234">
        <f t="shared" si="65"/>
        <v>1</v>
      </c>
      <c r="L117" s="9">
        <f t="shared" si="66"/>
        <v>0</v>
      </c>
      <c r="M117" s="9">
        <f t="shared" si="62"/>
        <v>1</v>
      </c>
      <c r="N117" s="9">
        <f t="shared" si="63"/>
        <v>0</v>
      </c>
      <c r="O117" s="259">
        <f t="shared" si="67"/>
        <v>1</v>
      </c>
    </row>
    <row r="118" spans="1:15" hidden="1" outlineLevel="1">
      <c r="A118" s="488" t="s">
        <v>586</v>
      </c>
      <c r="B118" s="489"/>
      <c r="C118" s="489"/>
      <c r="D118" s="9">
        <v>0</v>
      </c>
      <c r="E118" s="9">
        <v>0</v>
      </c>
      <c r="F118" s="9">
        <v>0</v>
      </c>
      <c r="G118" s="234">
        <f t="shared" si="64"/>
        <v>0</v>
      </c>
      <c r="H118" s="9">
        <v>0</v>
      </c>
      <c r="I118" s="9">
        <v>0</v>
      </c>
      <c r="J118" s="9">
        <v>0</v>
      </c>
      <c r="K118" s="234">
        <f t="shared" si="65"/>
        <v>0</v>
      </c>
      <c r="L118" s="9">
        <f t="shared" si="66"/>
        <v>0</v>
      </c>
      <c r="M118" s="9">
        <f t="shared" si="62"/>
        <v>0</v>
      </c>
      <c r="N118" s="9">
        <f t="shared" si="63"/>
        <v>0</v>
      </c>
      <c r="O118" s="259">
        <f t="shared" si="67"/>
        <v>0</v>
      </c>
    </row>
    <row r="119" spans="1:15" hidden="1" outlineLevel="1">
      <c r="A119" s="492" t="s">
        <v>573</v>
      </c>
      <c r="B119" s="448"/>
      <c r="C119" s="448"/>
      <c r="D119" s="198">
        <f>SUM(D112:D118)</f>
        <v>2</v>
      </c>
      <c r="E119" s="198">
        <f t="shared" ref="E119:O119" si="68">SUM(E112:E118)</f>
        <v>0</v>
      </c>
      <c r="F119" s="198">
        <f t="shared" si="68"/>
        <v>0</v>
      </c>
      <c r="G119" s="198">
        <f t="shared" si="68"/>
        <v>2</v>
      </c>
      <c r="H119" s="198">
        <f t="shared" si="68"/>
        <v>8</v>
      </c>
      <c r="I119" s="198">
        <f t="shared" si="68"/>
        <v>5</v>
      </c>
      <c r="J119" s="198">
        <f t="shared" si="68"/>
        <v>2</v>
      </c>
      <c r="K119" s="198">
        <f t="shared" si="68"/>
        <v>15</v>
      </c>
      <c r="L119" s="198">
        <f t="shared" si="68"/>
        <v>10</v>
      </c>
      <c r="M119" s="198">
        <f t="shared" si="68"/>
        <v>5</v>
      </c>
      <c r="N119" s="198">
        <f t="shared" si="68"/>
        <v>2</v>
      </c>
      <c r="O119" s="260">
        <f t="shared" si="68"/>
        <v>17</v>
      </c>
    </row>
    <row r="120" spans="1:15" hidden="1" outlineLevel="1">
      <c r="A120" s="494" t="s">
        <v>593</v>
      </c>
      <c r="B120" s="495"/>
      <c r="C120" s="495"/>
      <c r="D120" s="9"/>
      <c r="E120" s="9"/>
      <c r="F120" s="9"/>
      <c r="G120" s="258">
        <f>+G119/G103</f>
        <v>0.2</v>
      </c>
      <c r="H120" s="9"/>
      <c r="I120" s="9"/>
      <c r="J120" s="9"/>
      <c r="K120" s="258">
        <f>+K119/K103</f>
        <v>0.57692307692307687</v>
      </c>
      <c r="L120" s="9"/>
      <c r="M120" s="9"/>
      <c r="N120" s="9"/>
      <c r="O120" s="262">
        <f>+O119/O103</f>
        <v>0.47222222222222221</v>
      </c>
    </row>
    <row r="121" spans="1:15" hidden="1" outlineLevel="1">
      <c r="A121" s="263"/>
      <c r="O121" s="264"/>
    </row>
    <row r="122" spans="1:15" hidden="1" outlineLevel="1">
      <c r="A122" s="263"/>
      <c r="O122" s="264"/>
    </row>
    <row r="123" spans="1:15" hidden="1" outlineLevel="1">
      <c r="A123" s="263"/>
      <c r="O123" s="264"/>
    </row>
    <row r="124" spans="1:15" hidden="1" outlineLevel="1">
      <c r="A124" s="496" t="s">
        <v>613</v>
      </c>
      <c r="B124" s="497"/>
      <c r="C124" s="497"/>
      <c r="D124" s="497"/>
      <c r="E124" s="497"/>
      <c r="F124" s="497"/>
      <c r="G124" s="497"/>
      <c r="H124" s="497"/>
      <c r="I124" s="497"/>
      <c r="J124" s="497"/>
      <c r="K124" s="497"/>
      <c r="L124" s="497"/>
      <c r="M124" s="497"/>
      <c r="N124" s="497"/>
      <c r="O124" s="498"/>
    </row>
    <row r="125" spans="1:15" hidden="1" outlineLevel="1">
      <c r="A125" s="492" t="s">
        <v>589</v>
      </c>
      <c r="B125" s="448"/>
      <c r="C125" s="448"/>
      <c r="D125" s="448" t="s">
        <v>572</v>
      </c>
      <c r="E125" s="448"/>
      <c r="F125" s="448"/>
      <c r="G125" s="448"/>
      <c r="H125" s="448"/>
      <c r="I125" s="448"/>
      <c r="J125" s="448"/>
      <c r="K125" s="448"/>
      <c r="L125" s="448" t="s">
        <v>573</v>
      </c>
      <c r="M125" s="448"/>
      <c r="N125" s="448"/>
      <c r="O125" s="493"/>
    </row>
    <row r="126" spans="1:15" hidden="1" outlineLevel="1">
      <c r="A126" s="492"/>
      <c r="B126" s="448"/>
      <c r="C126" s="448"/>
      <c r="D126" s="448" t="s">
        <v>574</v>
      </c>
      <c r="E126" s="448"/>
      <c r="F126" s="448"/>
      <c r="G126" s="448"/>
      <c r="H126" s="448" t="s">
        <v>575</v>
      </c>
      <c r="I126" s="448"/>
      <c r="J126" s="448"/>
      <c r="K126" s="448"/>
      <c r="L126" s="448"/>
      <c r="M126" s="448"/>
      <c r="N126" s="448"/>
      <c r="O126" s="493"/>
    </row>
    <row r="127" spans="1:15" ht="43.5" hidden="1" outlineLevel="1">
      <c r="A127" s="492"/>
      <c r="B127" s="448"/>
      <c r="C127" s="448"/>
      <c r="D127" s="256" t="s">
        <v>576</v>
      </c>
      <c r="E127" s="256" t="s">
        <v>577</v>
      </c>
      <c r="F127" s="256" t="s">
        <v>578</v>
      </c>
      <c r="G127" s="248" t="s">
        <v>579</v>
      </c>
      <c r="H127" s="256" t="s">
        <v>576</v>
      </c>
      <c r="I127" s="256" t="s">
        <v>577</v>
      </c>
      <c r="J127" s="256" t="s">
        <v>578</v>
      </c>
      <c r="K127" s="248" t="s">
        <v>579</v>
      </c>
      <c r="L127" s="256" t="s">
        <v>576</v>
      </c>
      <c r="M127" s="256" t="s">
        <v>577</v>
      </c>
      <c r="N127" s="256" t="s">
        <v>578</v>
      </c>
      <c r="O127" s="261" t="s">
        <v>579</v>
      </c>
    </row>
    <row r="128" spans="1:15" hidden="1" outlineLevel="1">
      <c r="A128" s="488" t="s">
        <v>580</v>
      </c>
      <c r="B128" s="489"/>
      <c r="C128" s="489"/>
      <c r="D128" s="249">
        <v>60501</v>
      </c>
      <c r="E128" s="249">
        <v>0</v>
      </c>
      <c r="F128" s="249">
        <v>0</v>
      </c>
      <c r="G128" s="250">
        <f>SUM(D128:F128)</f>
        <v>60501</v>
      </c>
      <c r="H128" s="249">
        <v>381486</v>
      </c>
      <c r="I128" s="249">
        <v>2346923</v>
      </c>
      <c r="J128" s="249">
        <v>2337671</v>
      </c>
      <c r="K128" s="250">
        <f>SUM(H128:J128)</f>
        <v>5066080</v>
      </c>
      <c r="L128" s="249">
        <f>+D128+H128</f>
        <v>441987</v>
      </c>
      <c r="M128" s="249">
        <f t="shared" ref="M128:M134" si="69">+E128+I128</f>
        <v>2346923</v>
      </c>
      <c r="N128" s="249">
        <f t="shared" ref="N128:N134" si="70">+F128+J128</f>
        <v>2337671</v>
      </c>
      <c r="O128" s="266">
        <f>SUM(L128:N128)</f>
        <v>5126581</v>
      </c>
    </row>
    <row r="129" spans="1:15" hidden="1" outlineLevel="1">
      <c r="A129" s="488" t="s">
        <v>581</v>
      </c>
      <c r="B129" s="489"/>
      <c r="C129" s="489"/>
      <c r="D129" s="249">
        <v>0</v>
      </c>
      <c r="E129" s="249">
        <v>0</v>
      </c>
      <c r="F129" s="249">
        <v>0</v>
      </c>
      <c r="G129" s="250">
        <f t="shared" ref="G129:G134" si="71">SUM(D129:F129)</f>
        <v>0</v>
      </c>
      <c r="H129" s="249">
        <v>0</v>
      </c>
      <c r="I129" s="249">
        <v>0</v>
      </c>
      <c r="J129" s="249">
        <v>0</v>
      </c>
      <c r="K129" s="250">
        <f t="shared" ref="K129:K134" si="72">SUM(H129:J129)</f>
        <v>0</v>
      </c>
      <c r="L129" s="249">
        <f t="shared" ref="L129:L134" si="73">+D129+H129</f>
        <v>0</v>
      </c>
      <c r="M129" s="249">
        <f t="shared" si="69"/>
        <v>0</v>
      </c>
      <c r="N129" s="249">
        <f t="shared" si="70"/>
        <v>0</v>
      </c>
      <c r="O129" s="266">
        <f t="shared" ref="O129:O134" si="74">SUM(L129:N129)</f>
        <v>0</v>
      </c>
    </row>
    <row r="130" spans="1:15" hidden="1" outlineLevel="1">
      <c r="A130" s="488" t="s">
        <v>582</v>
      </c>
      <c r="B130" s="489"/>
      <c r="C130" s="489"/>
      <c r="D130" s="249">
        <v>0</v>
      </c>
      <c r="E130" s="249">
        <v>0</v>
      </c>
      <c r="F130" s="249">
        <v>0</v>
      </c>
      <c r="G130" s="250">
        <f t="shared" si="71"/>
        <v>0</v>
      </c>
      <c r="H130" s="249">
        <v>0</v>
      </c>
      <c r="I130" s="249">
        <v>0</v>
      </c>
      <c r="J130" s="249">
        <v>0</v>
      </c>
      <c r="K130" s="250">
        <f t="shared" si="72"/>
        <v>0</v>
      </c>
      <c r="L130" s="249">
        <f t="shared" si="73"/>
        <v>0</v>
      </c>
      <c r="M130" s="249">
        <f t="shared" si="69"/>
        <v>0</v>
      </c>
      <c r="N130" s="249">
        <f t="shared" si="70"/>
        <v>0</v>
      </c>
      <c r="O130" s="266">
        <f t="shared" si="74"/>
        <v>0</v>
      </c>
    </row>
    <row r="131" spans="1:15" hidden="1" outlineLevel="1">
      <c r="A131" s="488" t="s">
        <v>583</v>
      </c>
      <c r="B131" s="489"/>
      <c r="C131" s="489"/>
      <c r="D131" s="249">
        <v>0</v>
      </c>
      <c r="E131" s="249">
        <v>0</v>
      </c>
      <c r="F131" s="249">
        <v>0</v>
      </c>
      <c r="G131" s="250">
        <f t="shared" si="71"/>
        <v>0</v>
      </c>
      <c r="H131" s="249">
        <v>0</v>
      </c>
      <c r="I131" s="249">
        <v>0</v>
      </c>
      <c r="J131" s="249">
        <v>0</v>
      </c>
      <c r="K131" s="250">
        <f t="shared" si="72"/>
        <v>0</v>
      </c>
      <c r="L131" s="249">
        <f t="shared" si="73"/>
        <v>0</v>
      </c>
      <c r="M131" s="249">
        <f t="shared" si="69"/>
        <v>0</v>
      </c>
      <c r="N131" s="249">
        <f t="shared" si="70"/>
        <v>0</v>
      </c>
      <c r="O131" s="266">
        <f t="shared" si="74"/>
        <v>0</v>
      </c>
    </row>
    <row r="132" spans="1:15" hidden="1" outlineLevel="1">
      <c r="A132" s="488" t="s">
        <v>584</v>
      </c>
      <c r="B132" s="489"/>
      <c r="C132" s="489"/>
      <c r="D132" s="249">
        <v>0</v>
      </c>
      <c r="E132" s="249">
        <v>0</v>
      </c>
      <c r="F132" s="249">
        <v>0</v>
      </c>
      <c r="G132" s="250">
        <f t="shared" si="71"/>
        <v>0</v>
      </c>
      <c r="H132" s="249">
        <v>0</v>
      </c>
      <c r="I132" s="249">
        <v>0</v>
      </c>
      <c r="J132" s="249">
        <v>0</v>
      </c>
      <c r="K132" s="250">
        <f t="shared" si="72"/>
        <v>0</v>
      </c>
      <c r="L132" s="249">
        <f t="shared" si="73"/>
        <v>0</v>
      </c>
      <c r="M132" s="249">
        <f t="shared" si="69"/>
        <v>0</v>
      </c>
      <c r="N132" s="249">
        <f t="shared" si="70"/>
        <v>0</v>
      </c>
      <c r="O132" s="266">
        <f t="shared" si="74"/>
        <v>0</v>
      </c>
    </row>
    <row r="133" spans="1:15" hidden="1" outlineLevel="1">
      <c r="A133" s="488" t="s">
        <v>585</v>
      </c>
      <c r="B133" s="489"/>
      <c r="C133" s="489"/>
      <c r="D133" s="249">
        <v>0</v>
      </c>
      <c r="E133" s="249">
        <v>0</v>
      </c>
      <c r="F133" s="249">
        <v>0</v>
      </c>
      <c r="G133" s="250">
        <f t="shared" si="71"/>
        <v>0</v>
      </c>
      <c r="H133" s="249">
        <v>0</v>
      </c>
      <c r="I133" s="249">
        <v>486958</v>
      </c>
      <c r="J133" s="249">
        <v>0</v>
      </c>
      <c r="K133" s="250">
        <f t="shared" si="72"/>
        <v>486958</v>
      </c>
      <c r="L133" s="249">
        <f t="shared" si="73"/>
        <v>0</v>
      </c>
      <c r="M133" s="249">
        <f t="shared" si="69"/>
        <v>486958</v>
      </c>
      <c r="N133" s="249">
        <f t="shared" si="70"/>
        <v>0</v>
      </c>
      <c r="O133" s="266">
        <f t="shared" si="74"/>
        <v>486958</v>
      </c>
    </row>
    <row r="134" spans="1:15" hidden="1" outlineLevel="1">
      <c r="A134" s="488" t="s">
        <v>586</v>
      </c>
      <c r="B134" s="489"/>
      <c r="C134" s="489"/>
      <c r="D134" s="249">
        <v>0</v>
      </c>
      <c r="E134" s="249">
        <v>0</v>
      </c>
      <c r="F134" s="249">
        <v>0</v>
      </c>
      <c r="G134" s="250">
        <f t="shared" si="71"/>
        <v>0</v>
      </c>
      <c r="H134" s="249">
        <v>0</v>
      </c>
      <c r="I134" s="249">
        <v>0</v>
      </c>
      <c r="J134" s="249">
        <v>0</v>
      </c>
      <c r="K134" s="250">
        <f t="shared" si="72"/>
        <v>0</v>
      </c>
      <c r="L134" s="249">
        <f t="shared" si="73"/>
        <v>0</v>
      </c>
      <c r="M134" s="249">
        <f t="shared" si="69"/>
        <v>0</v>
      </c>
      <c r="N134" s="249">
        <f t="shared" si="70"/>
        <v>0</v>
      </c>
      <c r="O134" s="266">
        <f t="shared" si="74"/>
        <v>0</v>
      </c>
    </row>
    <row r="135" spans="1:15" ht="15" hidden="1" outlineLevel="1" thickBot="1">
      <c r="A135" s="490" t="s">
        <v>573</v>
      </c>
      <c r="B135" s="491"/>
      <c r="C135" s="491"/>
      <c r="D135" s="267">
        <f>SUM(D128:D134)</f>
        <v>60501</v>
      </c>
      <c r="E135" s="267">
        <f t="shared" ref="E135:O135" si="75">SUM(E128:E134)</f>
        <v>0</v>
      </c>
      <c r="F135" s="267">
        <f t="shared" si="75"/>
        <v>0</v>
      </c>
      <c r="G135" s="267">
        <f t="shared" si="75"/>
        <v>60501</v>
      </c>
      <c r="H135" s="267">
        <f t="shared" si="75"/>
        <v>381486</v>
      </c>
      <c r="I135" s="267">
        <f t="shared" si="75"/>
        <v>2833881</v>
      </c>
      <c r="J135" s="267">
        <f t="shared" si="75"/>
        <v>2337671</v>
      </c>
      <c r="K135" s="267">
        <f t="shared" si="75"/>
        <v>5553038</v>
      </c>
      <c r="L135" s="267">
        <f t="shared" si="75"/>
        <v>441987</v>
      </c>
      <c r="M135" s="267">
        <f t="shared" si="75"/>
        <v>2833881</v>
      </c>
      <c r="N135" s="267">
        <f t="shared" si="75"/>
        <v>2337671</v>
      </c>
      <c r="O135" s="268">
        <f t="shared" si="75"/>
        <v>5613539</v>
      </c>
    </row>
    <row r="136" spans="1:15" collapsed="1"/>
    <row r="138" spans="1:15" ht="15" thickBot="1"/>
    <row r="139" spans="1:15" ht="15" thickBot="1">
      <c r="A139" s="485" t="s">
        <v>1528</v>
      </c>
      <c r="B139" s="486"/>
      <c r="C139" s="486"/>
      <c r="D139" s="486"/>
      <c r="E139" s="486"/>
      <c r="F139" s="486"/>
      <c r="G139" s="486"/>
      <c r="H139" s="486"/>
      <c r="I139" s="486"/>
      <c r="J139" s="486"/>
      <c r="K139" s="486"/>
      <c r="L139" s="486"/>
      <c r="M139" s="486"/>
      <c r="N139" s="486"/>
      <c r="O139" s="487"/>
    </row>
    <row r="140" spans="1:15">
      <c r="A140" s="482" t="s">
        <v>610</v>
      </c>
      <c r="B140" s="483"/>
      <c r="C140" s="483"/>
      <c r="D140" s="483"/>
      <c r="E140" s="483"/>
      <c r="F140" s="483"/>
      <c r="G140" s="483"/>
      <c r="H140" s="483"/>
      <c r="I140" s="483"/>
      <c r="J140" s="483"/>
      <c r="K140" s="483"/>
      <c r="L140" s="483"/>
      <c r="M140" s="483"/>
      <c r="N140" s="483"/>
      <c r="O140" s="484"/>
    </row>
    <row r="141" spans="1:15">
      <c r="A141" s="474" t="s">
        <v>571</v>
      </c>
      <c r="B141" s="475"/>
      <c r="C141" s="392"/>
      <c r="D141" s="354" t="s">
        <v>572</v>
      </c>
      <c r="E141" s="355"/>
      <c r="F141" s="355"/>
      <c r="G141" s="355"/>
      <c r="H141" s="355"/>
      <c r="I141" s="355"/>
      <c r="J141" s="355"/>
      <c r="K141" s="356"/>
      <c r="L141" s="390" t="s">
        <v>573</v>
      </c>
      <c r="M141" s="475"/>
      <c r="N141" s="475"/>
      <c r="O141" s="480"/>
    </row>
    <row r="142" spans="1:15">
      <c r="A142" s="476"/>
      <c r="B142" s="477"/>
      <c r="C142" s="478"/>
      <c r="D142" s="354" t="s">
        <v>574</v>
      </c>
      <c r="E142" s="355"/>
      <c r="F142" s="355"/>
      <c r="G142" s="356"/>
      <c r="H142" s="354" t="s">
        <v>575</v>
      </c>
      <c r="I142" s="355"/>
      <c r="J142" s="355"/>
      <c r="K142" s="356"/>
      <c r="L142" s="393"/>
      <c r="M142" s="394"/>
      <c r="N142" s="394"/>
      <c r="O142" s="481"/>
    </row>
    <row r="143" spans="1:15" ht="43.5">
      <c r="A143" s="479"/>
      <c r="B143" s="394"/>
      <c r="C143" s="395"/>
      <c r="D143" s="256" t="s">
        <v>576</v>
      </c>
      <c r="E143" s="256" t="s">
        <v>577</v>
      </c>
      <c r="F143" s="256" t="s">
        <v>578</v>
      </c>
      <c r="G143" s="248" t="s">
        <v>579</v>
      </c>
      <c r="H143" s="256" t="s">
        <v>576</v>
      </c>
      <c r="I143" s="256" t="s">
        <v>577</v>
      </c>
      <c r="J143" s="256" t="s">
        <v>578</v>
      </c>
      <c r="K143" s="248" t="s">
        <v>579</v>
      </c>
      <c r="L143" s="256" t="s">
        <v>576</v>
      </c>
      <c r="M143" s="256" t="s">
        <v>577</v>
      </c>
      <c r="N143" s="256" t="s">
        <v>578</v>
      </c>
      <c r="O143" s="261" t="s">
        <v>579</v>
      </c>
    </row>
    <row r="144" spans="1:15">
      <c r="A144" s="461" t="s">
        <v>580</v>
      </c>
      <c r="B144" s="462"/>
      <c r="C144" s="463"/>
      <c r="D144" s="300">
        <v>13</v>
      </c>
      <c r="E144" s="300">
        <v>9</v>
      </c>
      <c r="F144" s="300">
        <v>21</v>
      </c>
      <c r="G144" s="234">
        <f>SUM(D144:F144)</f>
        <v>43</v>
      </c>
      <c r="H144" s="300">
        <v>32</v>
      </c>
      <c r="I144" s="300">
        <v>11</v>
      </c>
      <c r="J144" s="300">
        <v>51</v>
      </c>
      <c r="K144" s="234">
        <f>SUM(H144:J144)</f>
        <v>94</v>
      </c>
      <c r="L144" s="9">
        <f>+D144+H144</f>
        <v>45</v>
      </c>
      <c r="M144" s="9">
        <f>+E144+I144</f>
        <v>20</v>
      </c>
      <c r="N144" s="9">
        <f>+F144+J144</f>
        <v>72</v>
      </c>
      <c r="O144" s="259">
        <f>SUM(L144:N144)</f>
        <v>137</v>
      </c>
    </row>
    <row r="145" spans="1:15">
      <c r="A145" s="461" t="s">
        <v>581</v>
      </c>
      <c r="B145" s="462"/>
      <c r="C145" s="463"/>
      <c r="D145" s="300">
        <v>0</v>
      </c>
      <c r="E145" s="300">
        <v>0</v>
      </c>
      <c r="F145" s="300">
        <v>0</v>
      </c>
      <c r="G145" s="234">
        <f t="shared" ref="G145:G150" si="76">SUM(D145:F145)</f>
        <v>0</v>
      </c>
      <c r="H145" s="300">
        <v>0</v>
      </c>
      <c r="I145" s="300">
        <v>0</v>
      </c>
      <c r="J145" s="300">
        <v>42</v>
      </c>
      <c r="K145" s="234">
        <f t="shared" ref="K145:K150" si="77">SUM(H145:J145)</f>
        <v>42</v>
      </c>
      <c r="L145" s="9">
        <f>+D145+H145</f>
        <v>0</v>
      </c>
      <c r="M145" s="9">
        <f t="shared" ref="M145:M150" si="78">+E145+I145</f>
        <v>0</v>
      </c>
      <c r="N145" s="9">
        <f t="shared" ref="N145:N150" si="79">+F145+J145</f>
        <v>42</v>
      </c>
      <c r="O145" s="259">
        <f t="shared" ref="O145:O150" si="80">SUM(L145:N145)</f>
        <v>42</v>
      </c>
    </row>
    <row r="146" spans="1:15">
      <c r="A146" s="461" t="s">
        <v>582</v>
      </c>
      <c r="B146" s="462"/>
      <c r="C146" s="463"/>
      <c r="D146" s="300">
        <v>0</v>
      </c>
      <c r="E146" s="300">
        <v>0</v>
      </c>
      <c r="F146" s="300">
        <v>0</v>
      </c>
      <c r="G146" s="234">
        <f t="shared" si="76"/>
        <v>0</v>
      </c>
      <c r="H146" s="300">
        <v>0</v>
      </c>
      <c r="I146" s="300">
        <v>11</v>
      </c>
      <c r="J146" s="300">
        <v>0</v>
      </c>
      <c r="K146" s="234">
        <f t="shared" si="77"/>
        <v>11</v>
      </c>
      <c r="L146" s="9">
        <f>+D146+H146</f>
        <v>0</v>
      </c>
      <c r="M146" s="9">
        <f t="shared" si="78"/>
        <v>11</v>
      </c>
      <c r="N146" s="9">
        <f t="shared" si="79"/>
        <v>0</v>
      </c>
      <c r="O146" s="259">
        <f t="shared" si="80"/>
        <v>11</v>
      </c>
    </row>
    <row r="147" spans="1:15">
      <c r="A147" s="461" t="s">
        <v>583</v>
      </c>
      <c r="B147" s="462"/>
      <c r="C147" s="463"/>
      <c r="D147" s="300">
        <v>0</v>
      </c>
      <c r="E147" s="300">
        <v>0</v>
      </c>
      <c r="F147" s="300">
        <v>0</v>
      </c>
      <c r="G147" s="234">
        <f t="shared" si="76"/>
        <v>0</v>
      </c>
      <c r="H147" s="300">
        <v>1</v>
      </c>
      <c r="I147" s="300">
        <v>10</v>
      </c>
      <c r="J147" s="300">
        <v>0</v>
      </c>
      <c r="K147" s="234">
        <f t="shared" si="77"/>
        <v>11</v>
      </c>
      <c r="L147" s="9">
        <f>+D147+H147</f>
        <v>1</v>
      </c>
      <c r="M147" s="9">
        <f t="shared" si="78"/>
        <v>10</v>
      </c>
      <c r="N147" s="9">
        <f t="shared" si="79"/>
        <v>0</v>
      </c>
      <c r="O147" s="259">
        <f t="shared" si="80"/>
        <v>11</v>
      </c>
    </row>
    <row r="148" spans="1:15">
      <c r="A148" s="461" t="s">
        <v>584</v>
      </c>
      <c r="B148" s="462"/>
      <c r="C148" s="463"/>
      <c r="D148" s="300">
        <v>0</v>
      </c>
      <c r="E148" s="300">
        <v>0</v>
      </c>
      <c r="F148" s="300">
        <v>0</v>
      </c>
      <c r="G148" s="234">
        <f t="shared" si="76"/>
        <v>0</v>
      </c>
      <c r="H148" s="300">
        <v>0</v>
      </c>
      <c r="I148" s="300">
        <v>0</v>
      </c>
      <c r="J148" s="300">
        <v>0</v>
      </c>
      <c r="K148" s="234">
        <f t="shared" si="77"/>
        <v>0</v>
      </c>
      <c r="L148" s="9">
        <f t="shared" ref="L148:L150" si="81">+D148+H148</f>
        <v>0</v>
      </c>
      <c r="M148" s="9">
        <f t="shared" si="78"/>
        <v>0</v>
      </c>
      <c r="N148" s="9">
        <f t="shared" si="79"/>
        <v>0</v>
      </c>
      <c r="O148" s="259">
        <f t="shared" si="80"/>
        <v>0</v>
      </c>
    </row>
    <row r="149" spans="1:15">
      <c r="A149" s="461" t="s">
        <v>585</v>
      </c>
      <c r="B149" s="462"/>
      <c r="C149" s="463"/>
      <c r="D149" s="300">
        <v>0</v>
      </c>
      <c r="E149" s="300">
        <v>0</v>
      </c>
      <c r="F149" s="300">
        <v>0</v>
      </c>
      <c r="G149" s="234">
        <f t="shared" si="76"/>
        <v>0</v>
      </c>
      <c r="H149" s="300">
        <v>0</v>
      </c>
      <c r="I149" s="300">
        <v>0</v>
      </c>
      <c r="J149" s="300">
        <v>0</v>
      </c>
      <c r="K149" s="234">
        <f t="shared" si="77"/>
        <v>0</v>
      </c>
      <c r="L149" s="9">
        <f t="shared" si="81"/>
        <v>0</v>
      </c>
      <c r="M149" s="9">
        <f t="shared" si="78"/>
        <v>0</v>
      </c>
      <c r="N149" s="9">
        <f t="shared" si="79"/>
        <v>0</v>
      </c>
      <c r="O149" s="259">
        <f t="shared" si="80"/>
        <v>0</v>
      </c>
    </row>
    <row r="150" spans="1:15">
      <c r="A150" s="461" t="s">
        <v>586</v>
      </c>
      <c r="B150" s="462"/>
      <c r="C150" s="463"/>
      <c r="D150" s="300">
        <v>0</v>
      </c>
      <c r="E150" s="300">
        <v>0</v>
      </c>
      <c r="F150" s="300">
        <v>0</v>
      </c>
      <c r="G150" s="234">
        <f t="shared" si="76"/>
        <v>0</v>
      </c>
      <c r="H150" s="300">
        <v>0</v>
      </c>
      <c r="I150" s="300">
        <v>0</v>
      </c>
      <c r="J150" s="300">
        <v>0</v>
      </c>
      <c r="K150" s="234">
        <f t="shared" si="77"/>
        <v>0</v>
      </c>
      <c r="L150" s="9">
        <f t="shared" si="81"/>
        <v>0</v>
      </c>
      <c r="M150" s="9">
        <f t="shared" si="78"/>
        <v>0</v>
      </c>
      <c r="N150" s="9">
        <f t="shared" si="79"/>
        <v>0</v>
      </c>
      <c r="O150" s="259">
        <f t="shared" si="80"/>
        <v>0</v>
      </c>
    </row>
    <row r="151" spans="1:15">
      <c r="A151" s="467" t="s">
        <v>573</v>
      </c>
      <c r="B151" s="355"/>
      <c r="C151" s="356"/>
      <c r="D151" s="198">
        <f>SUM(D144:D150)</f>
        <v>13</v>
      </c>
      <c r="E151" s="198">
        <f t="shared" ref="E151:O151" si="82">SUM(E144:E150)</f>
        <v>9</v>
      </c>
      <c r="F151" s="198">
        <f t="shared" si="82"/>
        <v>21</v>
      </c>
      <c r="G151" s="198">
        <f t="shared" si="82"/>
        <v>43</v>
      </c>
      <c r="H151" s="198">
        <f t="shared" si="82"/>
        <v>33</v>
      </c>
      <c r="I151" s="198">
        <f t="shared" si="82"/>
        <v>32</v>
      </c>
      <c r="J151" s="198">
        <f t="shared" si="82"/>
        <v>93</v>
      </c>
      <c r="K151" s="198">
        <f t="shared" si="82"/>
        <v>158</v>
      </c>
      <c r="L151" s="198">
        <f t="shared" si="82"/>
        <v>46</v>
      </c>
      <c r="M151" s="198">
        <f t="shared" si="82"/>
        <v>41</v>
      </c>
      <c r="N151" s="198">
        <f t="shared" si="82"/>
        <v>114</v>
      </c>
      <c r="O151" s="260">
        <f t="shared" si="82"/>
        <v>201</v>
      </c>
    </row>
    <row r="152" spans="1:15">
      <c r="A152" s="468" t="s">
        <v>587</v>
      </c>
      <c r="B152" s="469"/>
      <c r="C152" s="470"/>
      <c r="D152" s="11"/>
      <c r="E152" s="11"/>
      <c r="F152" s="11"/>
      <c r="G152" s="258">
        <f>+G151/O151</f>
        <v>0.21393034825870647</v>
      </c>
      <c r="H152" s="247"/>
      <c r="I152" s="247"/>
      <c r="J152" s="247"/>
      <c r="K152" s="258">
        <f>+K151/O151</f>
        <v>0.78606965174129351</v>
      </c>
      <c r="L152" s="247"/>
      <c r="M152" s="247"/>
      <c r="N152" s="247"/>
      <c r="O152" s="262">
        <f>+O151/O151</f>
        <v>1</v>
      </c>
    </row>
    <row r="153" spans="1:15">
      <c r="A153" s="263"/>
      <c r="O153" s="264"/>
    </row>
    <row r="154" spans="1:15">
      <c r="A154" s="263"/>
      <c r="O154" s="264"/>
    </row>
    <row r="155" spans="1:15">
      <c r="A155" s="263"/>
      <c r="O155" s="264"/>
    </row>
    <row r="156" spans="1:15">
      <c r="A156" s="471" t="s">
        <v>611</v>
      </c>
      <c r="B156" s="472"/>
      <c r="C156" s="472"/>
      <c r="D156" s="472"/>
      <c r="E156" s="472"/>
      <c r="F156" s="472"/>
      <c r="G156" s="472"/>
      <c r="H156" s="472"/>
      <c r="I156" s="472"/>
      <c r="J156" s="472"/>
      <c r="K156" s="472"/>
      <c r="L156" s="472"/>
      <c r="M156" s="472"/>
      <c r="N156" s="472"/>
      <c r="O156" s="473"/>
    </row>
    <row r="157" spans="1:15">
      <c r="A157" s="474" t="s">
        <v>589</v>
      </c>
      <c r="B157" s="475"/>
      <c r="C157" s="392"/>
      <c r="D157" s="354" t="s">
        <v>572</v>
      </c>
      <c r="E157" s="355"/>
      <c r="F157" s="355"/>
      <c r="G157" s="355"/>
      <c r="H157" s="355"/>
      <c r="I157" s="355"/>
      <c r="J157" s="355"/>
      <c r="K157" s="356"/>
      <c r="L157" s="390" t="s">
        <v>573</v>
      </c>
      <c r="M157" s="475"/>
      <c r="N157" s="475"/>
      <c r="O157" s="480"/>
    </row>
    <row r="158" spans="1:15">
      <c r="A158" s="476"/>
      <c r="B158" s="477"/>
      <c r="C158" s="478"/>
      <c r="D158" s="354" t="s">
        <v>574</v>
      </c>
      <c r="E158" s="355"/>
      <c r="F158" s="355"/>
      <c r="G158" s="356"/>
      <c r="H158" s="354" t="s">
        <v>575</v>
      </c>
      <c r="I158" s="355"/>
      <c r="J158" s="355"/>
      <c r="K158" s="356"/>
      <c r="L158" s="393"/>
      <c r="M158" s="394"/>
      <c r="N158" s="394"/>
      <c r="O158" s="481"/>
    </row>
    <row r="159" spans="1:15" ht="43.5">
      <c r="A159" s="479"/>
      <c r="B159" s="394"/>
      <c r="C159" s="395"/>
      <c r="D159" s="256" t="s">
        <v>576</v>
      </c>
      <c r="E159" s="256" t="s">
        <v>577</v>
      </c>
      <c r="F159" s="256" t="s">
        <v>578</v>
      </c>
      <c r="G159" s="248" t="s">
        <v>579</v>
      </c>
      <c r="H159" s="256" t="s">
        <v>576</v>
      </c>
      <c r="I159" s="256" t="s">
        <v>577</v>
      </c>
      <c r="J159" s="256" t="s">
        <v>578</v>
      </c>
      <c r="K159" s="248" t="s">
        <v>579</v>
      </c>
      <c r="L159" s="256" t="s">
        <v>576</v>
      </c>
      <c r="M159" s="256" t="s">
        <v>577</v>
      </c>
      <c r="N159" s="256" t="s">
        <v>578</v>
      </c>
      <c r="O159" s="261" t="s">
        <v>579</v>
      </c>
    </row>
    <row r="160" spans="1:15">
      <c r="A160" s="461" t="s">
        <v>580</v>
      </c>
      <c r="B160" s="462"/>
      <c r="C160" s="463"/>
      <c r="D160" s="300">
        <v>7</v>
      </c>
      <c r="E160" s="300">
        <v>2</v>
      </c>
      <c r="F160" s="300">
        <v>1</v>
      </c>
      <c r="G160" s="234">
        <f>SUM(D160:F160)</f>
        <v>10</v>
      </c>
      <c r="H160" s="300">
        <v>13</v>
      </c>
      <c r="I160" s="300">
        <v>2</v>
      </c>
      <c r="J160" s="300">
        <v>3</v>
      </c>
      <c r="K160" s="234">
        <f>SUM(H160:J160)</f>
        <v>18</v>
      </c>
      <c r="L160" s="9">
        <f>+D160+H160</f>
        <v>20</v>
      </c>
      <c r="M160" s="9">
        <f t="shared" ref="M160:M166" si="83">+E160+I160</f>
        <v>4</v>
      </c>
      <c r="N160" s="9">
        <f t="shared" ref="N160:N166" si="84">+F160+J160</f>
        <v>4</v>
      </c>
      <c r="O160" s="259">
        <f>SUM(L160:N160)</f>
        <v>28</v>
      </c>
    </row>
    <row r="161" spans="1:15">
      <c r="A161" s="461" t="s">
        <v>581</v>
      </c>
      <c r="B161" s="462"/>
      <c r="C161" s="463"/>
      <c r="D161" s="300">
        <v>0</v>
      </c>
      <c r="E161" s="300">
        <v>0</v>
      </c>
      <c r="F161" s="300">
        <v>0</v>
      </c>
      <c r="G161" s="234">
        <f t="shared" ref="G161:G166" si="85">SUM(D161:F161)</f>
        <v>0</v>
      </c>
      <c r="H161" s="300">
        <v>0</v>
      </c>
      <c r="I161" s="300">
        <v>0</v>
      </c>
      <c r="J161" s="300">
        <v>1</v>
      </c>
      <c r="K161" s="234">
        <f t="shared" ref="K161:K166" si="86">SUM(H161:J161)</f>
        <v>1</v>
      </c>
      <c r="L161" s="9">
        <f t="shared" ref="L161:L162" si="87">+D161+H161</f>
        <v>0</v>
      </c>
      <c r="M161" s="9">
        <f t="shared" si="83"/>
        <v>0</v>
      </c>
      <c r="N161" s="9">
        <f t="shared" si="84"/>
        <v>1</v>
      </c>
      <c r="O161" s="259">
        <f t="shared" ref="O161:O166" si="88">SUM(L161:N161)</f>
        <v>1</v>
      </c>
    </row>
    <row r="162" spans="1:15">
      <c r="A162" s="461" t="s">
        <v>582</v>
      </c>
      <c r="B162" s="462"/>
      <c r="C162" s="463"/>
      <c r="D162" s="300">
        <v>0</v>
      </c>
      <c r="E162" s="300">
        <v>0</v>
      </c>
      <c r="F162" s="300">
        <v>0</v>
      </c>
      <c r="G162" s="234">
        <f t="shared" si="85"/>
        <v>0</v>
      </c>
      <c r="H162" s="300">
        <v>0</v>
      </c>
      <c r="I162" s="300">
        <v>2</v>
      </c>
      <c r="J162" s="300">
        <v>0</v>
      </c>
      <c r="K162" s="234">
        <f t="shared" si="86"/>
        <v>2</v>
      </c>
      <c r="L162" s="9">
        <f t="shared" si="87"/>
        <v>0</v>
      </c>
      <c r="M162" s="9">
        <f t="shared" si="83"/>
        <v>2</v>
      </c>
      <c r="N162" s="9">
        <f t="shared" si="84"/>
        <v>0</v>
      </c>
      <c r="O162" s="259">
        <f t="shared" si="88"/>
        <v>2</v>
      </c>
    </row>
    <row r="163" spans="1:15">
      <c r="A163" s="461" t="s">
        <v>583</v>
      </c>
      <c r="B163" s="462"/>
      <c r="C163" s="463"/>
      <c r="D163" s="300">
        <v>0</v>
      </c>
      <c r="E163" s="300">
        <v>0</v>
      </c>
      <c r="F163" s="300">
        <v>0</v>
      </c>
      <c r="G163" s="234">
        <f t="shared" si="85"/>
        <v>0</v>
      </c>
      <c r="H163" s="300">
        <v>1</v>
      </c>
      <c r="I163" s="300">
        <v>1</v>
      </c>
      <c r="J163" s="300">
        <v>0</v>
      </c>
      <c r="K163" s="234">
        <f t="shared" si="86"/>
        <v>2</v>
      </c>
      <c r="L163" s="9">
        <f>+D163+H163</f>
        <v>1</v>
      </c>
      <c r="M163" s="9">
        <f t="shared" si="83"/>
        <v>1</v>
      </c>
      <c r="N163" s="9">
        <f t="shared" si="84"/>
        <v>0</v>
      </c>
      <c r="O163" s="259">
        <f t="shared" si="88"/>
        <v>2</v>
      </c>
    </row>
    <row r="164" spans="1:15">
      <c r="A164" s="461" t="s">
        <v>584</v>
      </c>
      <c r="B164" s="462"/>
      <c r="C164" s="463"/>
      <c r="D164" s="300">
        <v>0</v>
      </c>
      <c r="E164" s="300">
        <v>0</v>
      </c>
      <c r="F164" s="300">
        <v>0</v>
      </c>
      <c r="G164" s="234">
        <f t="shared" si="85"/>
        <v>0</v>
      </c>
      <c r="H164" s="300">
        <v>0</v>
      </c>
      <c r="I164" s="300">
        <v>0</v>
      </c>
      <c r="J164" s="300">
        <v>0</v>
      </c>
      <c r="K164" s="234">
        <f t="shared" si="86"/>
        <v>0</v>
      </c>
      <c r="L164" s="9">
        <f>+D164+H164</f>
        <v>0</v>
      </c>
      <c r="M164" s="9">
        <f t="shared" si="83"/>
        <v>0</v>
      </c>
      <c r="N164" s="9">
        <f t="shared" si="84"/>
        <v>0</v>
      </c>
      <c r="O164" s="259">
        <f t="shared" si="88"/>
        <v>0</v>
      </c>
    </row>
    <row r="165" spans="1:15">
      <c r="A165" s="461" t="s">
        <v>585</v>
      </c>
      <c r="B165" s="462"/>
      <c r="C165" s="463"/>
      <c r="D165" s="300">
        <v>0</v>
      </c>
      <c r="E165" s="300">
        <v>0</v>
      </c>
      <c r="F165" s="300">
        <v>0</v>
      </c>
      <c r="G165" s="234">
        <f t="shared" si="85"/>
        <v>0</v>
      </c>
      <c r="H165" s="300">
        <v>0</v>
      </c>
      <c r="I165" s="300">
        <v>0</v>
      </c>
      <c r="J165" s="300">
        <v>0</v>
      </c>
      <c r="K165" s="234">
        <f t="shared" si="86"/>
        <v>0</v>
      </c>
      <c r="L165" s="9">
        <f t="shared" ref="L165:L166" si="89">+D165+H165</f>
        <v>0</v>
      </c>
      <c r="M165" s="9">
        <f t="shared" si="83"/>
        <v>0</v>
      </c>
      <c r="N165" s="9">
        <f t="shared" si="84"/>
        <v>0</v>
      </c>
      <c r="O165" s="259">
        <f t="shared" si="88"/>
        <v>0</v>
      </c>
    </row>
    <row r="166" spans="1:15">
      <c r="A166" s="461" t="s">
        <v>586</v>
      </c>
      <c r="B166" s="462"/>
      <c r="C166" s="463"/>
      <c r="D166" s="300">
        <v>0</v>
      </c>
      <c r="E166" s="300">
        <v>0</v>
      </c>
      <c r="F166" s="300">
        <v>0</v>
      </c>
      <c r="G166" s="234">
        <f t="shared" si="85"/>
        <v>0</v>
      </c>
      <c r="H166" s="300">
        <v>0</v>
      </c>
      <c r="I166" s="300">
        <v>0</v>
      </c>
      <c r="J166" s="300">
        <v>0</v>
      </c>
      <c r="K166" s="234">
        <f t="shared" si="86"/>
        <v>0</v>
      </c>
      <c r="L166" s="9">
        <f t="shared" si="89"/>
        <v>0</v>
      </c>
      <c r="M166" s="9">
        <f t="shared" si="83"/>
        <v>0</v>
      </c>
      <c r="N166" s="9">
        <f t="shared" si="84"/>
        <v>0</v>
      </c>
      <c r="O166" s="259">
        <f t="shared" si="88"/>
        <v>0</v>
      </c>
    </row>
    <row r="167" spans="1:15">
      <c r="A167" s="467" t="s">
        <v>573</v>
      </c>
      <c r="B167" s="355"/>
      <c r="C167" s="356"/>
      <c r="D167" s="198">
        <f>SUM(D160:D166)</f>
        <v>7</v>
      </c>
      <c r="E167" s="198">
        <f t="shared" ref="E167:O167" si="90">SUM(E160:E166)</f>
        <v>2</v>
      </c>
      <c r="F167" s="198">
        <f t="shared" si="90"/>
        <v>1</v>
      </c>
      <c r="G167" s="198">
        <f t="shared" si="90"/>
        <v>10</v>
      </c>
      <c r="H167" s="198">
        <f t="shared" si="90"/>
        <v>14</v>
      </c>
      <c r="I167" s="198">
        <f t="shared" si="90"/>
        <v>5</v>
      </c>
      <c r="J167" s="198">
        <f t="shared" si="90"/>
        <v>4</v>
      </c>
      <c r="K167" s="198">
        <f t="shared" si="90"/>
        <v>23</v>
      </c>
      <c r="L167" s="198">
        <f t="shared" si="90"/>
        <v>21</v>
      </c>
      <c r="M167" s="198">
        <f t="shared" si="90"/>
        <v>7</v>
      </c>
      <c r="N167" s="198">
        <f t="shared" si="90"/>
        <v>5</v>
      </c>
      <c r="O167" s="260">
        <f t="shared" si="90"/>
        <v>33</v>
      </c>
    </row>
    <row r="168" spans="1:15">
      <c r="A168" s="468" t="s">
        <v>590</v>
      </c>
      <c r="B168" s="469"/>
      <c r="C168" s="470"/>
      <c r="D168" s="9"/>
      <c r="E168" s="9"/>
      <c r="F168" s="9"/>
      <c r="G168" s="257">
        <v>0</v>
      </c>
      <c r="H168" s="9"/>
      <c r="I168" s="9"/>
      <c r="J168" s="9"/>
      <c r="K168" s="257">
        <v>0</v>
      </c>
      <c r="L168" s="9"/>
      <c r="M168" s="9"/>
      <c r="N168" s="9"/>
      <c r="O168" s="265">
        <v>0</v>
      </c>
    </row>
    <row r="169" spans="1:15">
      <c r="A169" s="263"/>
      <c r="O169" s="264"/>
    </row>
    <row r="170" spans="1:15">
      <c r="A170" s="263"/>
      <c r="O170" s="264"/>
    </row>
    <row r="171" spans="1:15">
      <c r="A171" s="263"/>
      <c r="O171" s="264"/>
    </row>
    <row r="172" spans="1:15">
      <c r="A172" s="471" t="s">
        <v>612</v>
      </c>
      <c r="B172" s="472"/>
      <c r="C172" s="472"/>
      <c r="D172" s="472"/>
      <c r="E172" s="472"/>
      <c r="F172" s="472"/>
      <c r="G172" s="472"/>
      <c r="H172" s="472"/>
      <c r="I172" s="472"/>
      <c r="J172" s="472"/>
      <c r="K172" s="472"/>
      <c r="L172" s="472"/>
      <c r="M172" s="472"/>
      <c r="N172" s="472"/>
      <c r="O172" s="473"/>
    </row>
    <row r="173" spans="1:15">
      <c r="A173" s="474" t="s">
        <v>589</v>
      </c>
      <c r="B173" s="475"/>
      <c r="C173" s="392"/>
      <c r="D173" s="354" t="s">
        <v>572</v>
      </c>
      <c r="E173" s="355"/>
      <c r="F173" s="355"/>
      <c r="G173" s="355"/>
      <c r="H173" s="355"/>
      <c r="I173" s="355"/>
      <c r="J173" s="355"/>
      <c r="K173" s="356"/>
      <c r="L173" s="390" t="s">
        <v>573</v>
      </c>
      <c r="M173" s="475"/>
      <c r="N173" s="475"/>
      <c r="O173" s="480"/>
    </row>
    <row r="174" spans="1:15">
      <c r="A174" s="476"/>
      <c r="B174" s="477"/>
      <c r="C174" s="478"/>
      <c r="D174" s="354" t="s">
        <v>574</v>
      </c>
      <c r="E174" s="355"/>
      <c r="F174" s="355"/>
      <c r="G174" s="356"/>
      <c r="H174" s="354" t="s">
        <v>575</v>
      </c>
      <c r="I174" s="355"/>
      <c r="J174" s="355"/>
      <c r="K174" s="356"/>
      <c r="L174" s="393"/>
      <c r="M174" s="394"/>
      <c r="N174" s="394"/>
      <c r="O174" s="481"/>
    </row>
    <row r="175" spans="1:15" ht="43.5">
      <c r="A175" s="479"/>
      <c r="B175" s="394"/>
      <c r="C175" s="395"/>
      <c r="D175" s="256" t="s">
        <v>576</v>
      </c>
      <c r="E175" s="256" t="s">
        <v>577</v>
      </c>
      <c r="F175" s="256" t="s">
        <v>578</v>
      </c>
      <c r="G175" s="248" t="s">
        <v>579</v>
      </c>
      <c r="H175" s="256" t="s">
        <v>576</v>
      </c>
      <c r="I175" s="256" t="s">
        <v>577</v>
      </c>
      <c r="J175" s="256" t="s">
        <v>578</v>
      </c>
      <c r="K175" s="248" t="s">
        <v>579</v>
      </c>
      <c r="L175" s="256" t="s">
        <v>576</v>
      </c>
      <c r="M175" s="256" t="s">
        <v>577</v>
      </c>
      <c r="N175" s="256" t="s">
        <v>578</v>
      </c>
      <c r="O175" s="261" t="s">
        <v>579</v>
      </c>
    </row>
    <row r="176" spans="1:15">
      <c r="A176" s="461" t="s">
        <v>580</v>
      </c>
      <c r="B176" s="462"/>
      <c r="C176" s="463"/>
      <c r="D176" s="300">
        <v>5</v>
      </c>
      <c r="E176" s="300">
        <v>2</v>
      </c>
      <c r="F176" s="300">
        <v>1</v>
      </c>
      <c r="G176" s="234">
        <f>SUM(D176:F176)</f>
        <v>8</v>
      </c>
      <c r="H176" s="300">
        <v>9</v>
      </c>
      <c r="I176" s="300">
        <v>1</v>
      </c>
      <c r="J176" s="300">
        <v>2</v>
      </c>
      <c r="K176" s="234">
        <f>SUM(H176:J176)</f>
        <v>12</v>
      </c>
      <c r="L176" s="9">
        <f>+D176+H176</f>
        <v>14</v>
      </c>
      <c r="M176" s="9">
        <f t="shared" ref="M176:M182" si="91">+E176+I176</f>
        <v>3</v>
      </c>
      <c r="N176" s="9">
        <f t="shared" ref="N176:N182" si="92">+F176+J176</f>
        <v>3</v>
      </c>
      <c r="O176" s="259">
        <f>SUM(L176:N176)</f>
        <v>20</v>
      </c>
    </row>
    <row r="177" spans="1:15">
      <c r="A177" s="461" t="s">
        <v>581</v>
      </c>
      <c r="B177" s="462"/>
      <c r="C177" s="463"/>
      <c r="D177" s="300">
        <v>0</v>
      </c>
      <c r="E177" s="300">
        <v>0</v>
      </c>
      <c r="F177" s="300">
        <v>0</v>
      </c>
      <c r="G177" s="234">
        <f t="shared" ref="G177:G182" si="93">SUM(D177:F177)</f>
        <v>0</v>
      </c>
      <c r="H177" s="300">
        <v>0</v>
      </c>
      <c r="I177" s="300">
        <v>0</v>
      </c>
      <c r="J177" s="300">
        <v>0</v>
      </c>
      <c r="K177" s="234">
        <f t="shared" ref="K177:K182" si="94">SUM(H177:J177)</f>
        <v>0</v>
      </c>
      <c r="L177" s="9">
        <f t="shared" ref="L177:L182" si="95">+D177+H177</f>
        <v>0</v>
      </c>
      <c r="M177" s="9">
        <f t="shared" si="91"/>
        <v>0</v>
      </c>
      <c r="N177" s="9">
        <f t="shared" si="92"/>
        <v>0</v>
      </c>
      <c r="O177" s="259">
        <f t="shared" ref="O177:O182" si="96">SUM(L177:N177)</f>
        <v>0</v>
      </c>
    </row>
    <row r="178" spans="1:15">
      <c r="A178" s="461" t="s">
        <v>582</v>
      </c>
      <c r="B178" s="462"/>
      <c r="C178" s="463"/>
      <c r="D178" s="300">
        <v>0</v>
      </c>
      <c r="E178" s="300">
        <v>0</v>
      </c>
      <c r="F178" s="300">
        <v>0</v>
      </c>
      <c r="G178" s="234">
        <f t="shared" si="93"/>
        <v>0</v>
      </c>
      <c r="H178" s="300">
        <v>0</v>
      </c>
      <c r="I178" s="300">
        <v>1</v>
      </c>
      <c r="J178" s="300">
        <v>0</v>
      </c>
      <c r="K178" s="234">
        <f t="shared" si="94"/>
        <v>1</v>
      </c>
      <c r="L178" s="9">
        <f t="shared" si="95"/>
        <v>0</v>
      </c>
      <c r="M178" s="9">
        <f t="shared" si="91"/>
        <v>1</v>
      </c>
      <c r="N178" s="9">
        <f t="shared" si="92"/>
        <v>0</v>
      </c>
      <c r="O178" s="259">
        <f t="shared" si="96"/>
        <v>1</v>
      </c>
    </row>
    <row r="179" spans="1:15">
      <c r="A179" s="461" t="s">
        <v>583</v>
      </c>
      <c r="B179" s="462"/>
      <c r="C179" s="463"/>
      <c r="D179" s="300">
        <v>0</v>
      </c>
      <c r="E179" s="300">
        <v>0</v>
      </c>
      <c r="F179" s="300">
        <v>0</v>
      </c>
      <c r="G179" s="234">
        <f t="shared" si="93"/>
        <v>0</v>
      </c>
      <c r="H179" s="300">
        <v>0</v>
      </c>
      <c r="I179" s="300">
        <v>0</v>
      </c>
      <c r="J179" s="300">
        <v>0</v>
      </c>
      <c r="K179" s="234">
        <f t="shared" si="94"/>
        <v>0</v>
      </c>
      <c r="L179" s="9">
        <f t="shared" si="95"/>
        <v>0</v>
      </c>
      <c r="M179" s="9">
        <f t="shared" si="91"/>
        <v>0</v>
      </c>
      <c r="N179" s="9">
        <f t="shared" si="92"/>
        <v>0</v>
      </c>
      <c r="O179" s="259">
        <f t="shared" si="96"/>
        <v>0</v>
      </c>
    </row>
    <row r="180" spans="1:15">
      <c r="A180" s="461" t="s">
        <v>584</v>
      </c>
      <c r="B180" s="462"/>
      <c r="C180" s="463"/>
      <c r="D180" s="300">
        <v>0</v>
      </c>
      <c r="E180" s="300">
        <v>0</v>
      </c>
      <c r="F180" s="300">
        <v>0</v>
      </c>
      <c r="G180" s="234">
        <f t="shared" si="93"/>
        <v>0</v>
      </c>
      <c r="H180" s="300">
        <v>0</v>
      </c>
      <c r="I180" s="300">
        <v>0</v>
      </c>
      <c r="J180" s="300">
        <v>0</v>
      </c>
      <c r="K180" s="234">
        <f t="shared" si="94"/>
        <v>0</v>
      </c>
      <c r="L180" s="9">
        <f t="shared" si="95"/>
        <v>0</v>
      </c>
      <c r="M180" s="9">
        <f t="shared" si="91"/>
        <v>0</v>
      </c>
      <c r="N180" s="9">
        <f t="shared" si="92"/>
        <v>0</v>
      </c>
      <c r="O180" s="259">
        <f t="shared" si="96"/>
        <v>0</v>
      </c>
    </row>
    <row r="181" spans="1:15">
      <c r="A181" s="461" t="s">
        <v>585</v>
      </c>
      <c r="B181" s="462"/>
      <c r="C181" s="463"/>
      <c r="D181" s="300">
        <v>0</v>
      </c>
      <c r="E181" s="300">
        <v>0</v>
      </c>
      <c r="F181" s="300">
        <v>0</v>
      </c>
      <c r="G181" s="234">
        <f t="shared" si="93"/>
        <v>0</v>
      </c>
      <c r="H181" s="300">
        <v>0</v>
      </c>
      <c r="I181" s="300">
        <v>0</v>
      </c>
      <c r="J181" s="300">
        <v>0</v>
      </c>
      <c r="K181" s="234">
        <f t="shared" si="94"/>
        <v>0</v>
      </c>
      <c r="L181" s="9">
        <f t="shared" si="95"/>
        <v>0</v>
      </c>
      <c r="M181" s="9">
        <f t="shared" si="91"/>
        <v>0</v>
      </c>
      <c r="N181" s="9">
        <f t="shared" si="92"/>
        <v>0</v>
      </c>
      <c r="O181" s="259">
        <f t="shared" si="96"/>
        <v>0</v>
      </c>
    </row>
    <row r="182" spans="1:15">
      <c r="A182" s="461" t="s">
        <v>586</v>
      </c>
      <c r="B182" s="462"/>
      <c r="C182" s="463"/>
      <c r="D182" s="300">
        <v>0</v>
      </c>
      <c r="E182" s="300">
        <v>0</v>
      </c>
      <c r="F182" s="300">
        <v>0</v>
      </c>
      <c r="G182" s="234">
        <f t="shared" si="93"/>
        <v>0</v>
      </c>
      <c r="H182" s="300">
        <v>0</v>
      </c>
      <c r="I182" s="300">
        <v>0</v>
      </c>
      <c r="J182" s="300">
        <v>0</v>
      </c>
      <c r="K182" s="234">
        <f t="shared" si="94"/>
        <v>0</v>
      </c>
      <c r="L182" s="9">
        <f t="shared" si="95"/>
        <v>0</v>
      </c>
      <c r="M182" s="9">
        <f t="shared" si="91"/>
        <v>0</v>
      </c>
      <c r="N182" s="9">
        <f t="shared" si="92"/>
        <v>0</v>
      </c>
      <c r="O182" s="259">
        <f t="shared" si="96"/>
        <v>0</v>
      </c>
    </row>
    <row r="183" spans="1:15">
      <c r="A183" s="467" t="s">
        <v>573</v>
      </c>
      <c r="B183" s="355"/>
      <c r="C183" s="356"/>
      <c r="D183" s="198">
        <f>SUM(D176:D182)</f>
        <v>5</v>
      </c>
      <c r="E183" s="198">
        <f t="shared" ref="E183:O183" si="97">SUM(E176:E182)</f>
        <v>2</v>
      </c>
      <c r="F183" s="198">
        <f t="shared" si="97"/>
        <v>1</v>
      </c>
      <c r="G183" s="198">
        <f t="shared" si="97"/>
        <v>8</v>
      </c>
      <c r="H183" s="198">
        <f t="shared" si="97"/>
        <v>9</v>
      </c>
      <c r="I183" s="198">
        <f t="shared" si="97"/>
        <v>2</v>
      </c>
      <c r="J183" s="198">
        <f t="shared" si="97"/>
        <v>2</v>
      </c>
      <c r="K183" s="198">
        <f t="shared" si="97"/>
        <v>13</v>
      </c>
      <c r="L183" s="198">
        <f t="shared" si="97"/>
        <v>14</v>
      </c>
      <c r="M183" s="198">
        <f t="shared" si="97"/>
        <v>4</v>
      </c>
      <c r="N183" s="198">
        <f t="shared" si="97"/>
        <v>3</v>
      </c>
      <c r="O183" s="260">
        <f t="shared" si="97"/>
        <v>21</v>
      </c>
    </row>
    <row r="184" spans="1:15">
      <c r="A184" s="468" t="s">
        <v>593</v>
      </c>
      <c r="B184" s="469"/>
      <c r="C184" s="470"/>
      <c r="D184" s="9"/>
      <c r="E184" s="9"/>
      <c r="F184" s="9"/>
      <c r="G184" s="258">
        <f>+G183/G167</f>
        <v>0.8</v>
      </c>
      <c r="H184" s="9"/>
      <c r="I184" s="9"/>
      <c r="J184" s="9"/>
      <c r="K184" s="258">
        <f>+K183/K167</f>
        <v>0.56521739130434778</v>
      </c>
      <c r="L184" s="9"/>
      <c r="M184" s="9"/>
      <c r="N184" s="9"/>
      <c r="O184" s="262">
        <f>+O183/O167</f>
        <v>0.63636363636363635</v>
      </c>
    </row>
    <row r="185" spans="1:15">
      <c r="A185" s="263"/>
      <c r="O185" s="264"/>
    </row>
    <row r="186" spans="1:15">
      <c r="A186" s="263"/>
      <c r="O186" s="264"/>
    </row>
    <row r="187" spans="1:15">
      <c r="A187" s="263"/>
      <c r="O187" s="264"/>
    </row>
    <row r="188" spans="1:15">
      <c r="A188" s="471" t="s">
        <v>613</v>
      </c>
      <c r="B188" s="472"/>
      <c r="C188" s="472"/>
      <c r="D188" s="472"/>
      <c r="E188" s="472"/>
      <c r="F188" s="472"/>
      <c r="G188" s="472"/>
      <c r="H188" s="472"/>
      <c r="I188" s="472"/>
      <c r="J188" s="472"/>
      <c r="K188" s="472"/>
      <c r="L188" s="472"/>
      <c r="M188" s="472"/>
      <c r="N188" s="472"/>
      <c r="O188" s="473"/>
    </row>
    <row r="189" spans="1:15">
      <c r="A189" s="474" t="s">
        <v>589</v>
      </c>
      <c r="B189" s="475"/>
      <c r="C189" s="392"/>
      <c r="D189" s="354" t="s">
        <v>572</v>
      </c>
      <c r="E189" s="355"/>
      <c r="F189" s="355"/>
      <c r="G189" s="355"/>
      <c r="H189" s="355"/>
      <c r="I189" s="355"/>
      <c r="J189" s="355"/>
      <c r="K189" s="356"/>
      <c r="L189" s="390" t="s">
        <v>573</v>
      </c>
      <c r="M189" s="475"/>
      <c r="N189" s="475"/>
      <c r="O189" s="480"/>
    </row>
    <row r="190" spans="1:15">
      <c r="A190" s="476"/>
      <c r="B190" s="477"/>
      <c r="C190" s="478"/>
      <c r="D190" s="354" t="s">
        <v>574</v>
      </c>
      <c r="E190" s="355"/>
      <c r="F190" s="355"/>
      <c r="G190" s="356"/>
      <c r="H190" s="354" t="s">
        <v>575</v>
      </c>
      <c r="I190" s="355"/>
      <c r="J190" s="355"/>
      <c r="K190" s="356"/>
      <c r="L190" s="393"/>
      <c r="M190" s="394"/>
      <c r="N190" s="394"/>
      <c r="O190" s="481"/>
    </row>
    <row r="191" spans="1:15" ht="43.5">
      <c r="A191" s="479"/>
      <c r="B191" s="394"/>
      <c r="C191" s="395"/>
      <c r="D191" s="256" t="s">
        <v>576</v>
      </c>
      <c r="E191" s="256" t="s">
        <v>577</v>
      </c>
      <c r="F191" s="256" t="s">
        <v>578</v>
      </c>
      <c r="G191" s="248" t="s">
        <v>579</v>
      </c>
      <c r="H191" s="256" t="s">
        <v>576</v>
      </c>
      <c r="I191" s="256" t="s">
        <v>577</v>
      </c>
      <c r="J191" s="256" t="s">
        <v>578</v>
      </c>
      <c r="K191" s="248" t="s">
        <v>579</v>
      </c>
      <c r="L191" s="256" t="s">
        <v>576</v>
      </c>
      <c r="M191" s="256" t="s">
        <v>577</v>
      </c>
      <c r="N191" s="256" t="s">
        <v>578</v>
      </c>
      <c r="O191" s="261" t="s">
        <v>579</v>
      </c>
    </row>
    <row r="192" spans="1:15">
      <c r="A192" s="461" t="s">
        <v>580</v>
      </c>
      <c r="B192" s="462"/>
      <c r="C192" s="463"/>
      <c r="D192" s="301">
        <v>178633</v>
      </c>
      <c r="E192" s="301">
        <v>375519</v>
      </c>
      <c r="F192" s="301">
        <v>2337873</v>
      </c>
      <c r="G192" s="250">
        <f>SUM(D192:F192)</f>
        <v>2892025</v>
      </c>
      <c r="H192" s="301">
        <v>418164</v>
      </c>
      <c r="I192" s="301">
        <v>109077</v>
      </c>
      <c r="J192" s="301">
        <v>3124622</v>
      </c>
      <c r="K192" s="250">
        <f>SUM(H192:J192)</f>
        <v>3651863</v>
      </c>
      <c r="L192" s="249">
        <f>+D192+H192</f>
        <v>596797</v>
      </c>
      <c r="M192" s="249">
        <f t="shared" ref="M192:M198" si="98">+E192+I192</f>
        <v>484596</v>
      </c>
      <c r="N192" s="249">
        <f t="shared" ref="N192:N198" si="99">+F192+J192</f>
        <v>5462495</v>
      </c>
      <c r="O192" s="266">
        <f>SUM(L192:N192)</f>
        <v>6543888</v>
      </c>
    </row>
    <row r="193" spans="1:15">
      <c r="A193" s="461" t="s">
        <v>581</v>
      </c>
      <c r="B193" s="462"/>
      <c r="C193" s="463"/>
      <c r="D193" s="301">
        <v>0</v>
      </c>
      <c r="E193" s="301">
        <v>0</v>
      </c>
      <c r="F193" s="301">
        <v>0</v>
      </c>
      <c r="G193" s="250">
        <f t="shared" ref="G193:G198" si="100">SUM(D193:F193)</f>
        <v>0</v>
      </c>
      <c r="H193" s="301">
        <v>0</v>
      </c>
      <c r="I193" s="301">
        <v>0</v>
      </c>
      <c r="J193" s="301">
        <v>0</v>
      </c>
      <c r="K193" s="250">
        <f t="shared" ref="K193:K198" si="101">SUM(H193:J193)</f>
        <v>0</v>
      </c>
      <c r="L193" s="249">
        <f t="shared" ref="L193:L198" si="102">+D193+H193</f>
        <v>0</v>
      </c>
      <c r="M193" s="249">
        <f t="shared" si="98"/>
        <v>0</v>
      </c>
      <c r="N193" s="249">
        <f t="shared" si="99"/>
        <v>0</v>
      </c>
      <c r="O193" s="266">
        <f t="shared" ref="O193:O198" si="103">SUM(L193:N193)</f>
        <v>0</v>
      </c>
    </row>
    <row r="194" spans="1:15">
      <c r="A194" s="461" t="s">
        <v>582</v>
      </c>
      <c r="B194" s="462"/>
      <c r="C194" s="463"/>
      <c r="D194" s="301">
        <v>0</v>
      </c>
      <c r="E194" s="301">
        <v>0</v>
      </c>
      <c r="F194" s="301">
        <v>0</v>
      </c>
      <c r="G194" s="250">
        <f t="shared" si="100"/>
        <v>0</v>
      </c>
      <c r="H194" s="301">
        <v>0</v>
      </c>
      <c r="I194" s="301">
        <v>509680</v>
      </c>
      <c r="J194" s="301">
        <v>0</v>
      </c>
      <c r="K194" s="250">
        <f t="shared" si="101"/>
        <v>509680</v>
      </c>
      <c r="L194" s="249">
        <f t="shared" si="102"/>
        <v>0</v>
      </c>
      <c r="M194" s="249">
        <f t="shared" si="98"/>
        <v>509680</v>
      </c>
      <c r="N194" s="249">
        <f t="shared" si="99"/>
        <v>0</v>
      </c>
      <c r="O194" s="266">
        <f t="shared" si="103"/>
        <v>509680</v>
      </c>
    </row>
    <row r="195" spans="1:15">
      <c r="A195" s="461" t="s">
        <v>583</v>
      </c>
      <c r="B195" s="462"/>
      <c r="C195" s="463"/>
      <c r="D195" s="301">
        <v>0</v>
      </c>
      <c r="E195" s="301">
        <v>0</v>
      </c>
      <c r="F195" s="301">
        <v>0</v>
      </c>
      <c r="G195" s="250">
        <f t="shared" si="100"/>
        <v>0</v>
      </c>
      <c r="H195" s="301">
        <v>0</v>
      </c>
      <c r="I195" s="301">
        <v>0</v>
      </c>
      <c r="J195" s="301">
        <v>0</v>
      </c>
      <c r="K195" s="250">
        <f t="shared" si="101"/>
        <v>0</v>
      </c>
      <c r="L195" s="249">
        <f t="shared" si="102"/>
        <v>0</v>
      </c>
      <c r="M195" s="249">
        <f t="shared" si="98"/>
        <v>0</v>
      </c>
      <c r="N195" s="249">
        <f t="shared" si="99"/>
        <v>0</v>
      </c>
      <c r="O195" s="266">
        <f t="shared" si="103"/>
        <v>0</v>
      </c>
    </row>
    <row r="196" spans="1:15">
      <c r="A196" s="461" t="s">
        <v>584</v>
      </c>
      <c r="B196" s="462"/>
      <c r="C196" s="463"/>
      <c r="D196" s="301">
        <v>0</v>
      </c>
      <c r="E196" s="301">
        <v>0</v>
      </c>
      <c r="F196" s="301">
        <v>0</v>
      </c>
      <c r="G196" s="250">
        <f t="shared" si="100"/>
        <v>0</v>
      </c>
      <c r="H196" s="301">
        <v>0</v>
      </c>
      <c r="I196" s="301">
        <v>0</v>
      </c>
      <c r="J196" s="301">
        <v>0</v>
      </c>
      <c r="K196" s="250">
        <f t="shared" si="101"/>
        <v>0</v>
      </c>
      <c r="L196" s="249">
        <f t="shared" si="102"/>
        <v>0</v>
      </c>
      <c r="M196" s="249">
        <f t="shared" si="98"/>
        <v>0</v>
      </c>
      <c r="N196" s="249">
        <f t="shared" si="99"/>
        <v>0</v>
      </c>
      <c r="O196" s="266">
        <f t="shared" si="103"/>
        <v>0</v>
      </c>
    </row>
    <row r="197" spans="1:15">
      <c r="A197" s="461" t="s">
        <v>585</v>
      </c>
      <c r="B197" s="462"/>
      <c r="C197" s="463"/>
      <c r="D197" s="301">
        <v>0</v>
      </c>
      <c r="E197" s="301">
        <v>0</v>
      </c>
      <c r="F197" s="301">
        <v>0</v>
      </c>
      <c r="G197" s="250">
        <f t="shared" si="100"/>
        <v>0</v>
      </c>
      <c r="H197" s="301">
        <v>0</v>
      </c>
      <c r="I197" s="301">
        <v>0</v>
      </c>
      <c r="J197" s="301">
        <v>0</v>
      </c>
      <c r="K197" s="250">
        <f t="shared" si="101"/>
        <v>0</v>
      </c>
      <c r="L197" s="249">
        <f t="shared" si="102"/>
        <v>0</v>
      </c>
      <c r="M197" s="249">
        <f t="shared" si="98"/>
        <v>0</v>
      </c>
      <c r="N197" s="249">
        <f t="shared" si="99"/>
        <v>0</v>
      </c>
      <c r="O197" s="266">
        <f t="shared" si="103"/>
        <v>0</v>
      </c>
    </row>
    <row r="198" spans="1:15">
      <c r="A198" s="461" t="s">
        <v>586</v>
      </c>
      <c r="B198" s="462"/>
      <c r="C198" s="463"/>
      <c r="D198" s="301">
        <v>0</v>
      </c>
      <c r="E198" s="301">
        <v>0</v>
      </c>
      <c r="F198" s="301">
        <v>0</v>
      </c>
      <c r="G198" s="250">
        <f t="shared" si="100"/>
        <v>0</v>
      </c>
      <c r="H198" s="301">
        <v>0</v>
      </c>
      <c r="I198" s="301">
        <v>0</v>
      </c>
      <c r="J198" s="301">
        <v>0</v>
      </c>
      <c r="K198" s="250">
        <f t="shared" si="101"/>
        <v>0</v>
      </c>
      <c r="L198" s="249">
        <f t="shared" si="102"/>
        <v>0</v>
      </c>
      <c r="M198" s="249">
        <f t="shared" si="98"/>
        <v>0</v>
      </c>
      <c r="N198" s="249">
        <f t="shared" si="99"/>
        <v>0</v>
      </c>
      <c r="O198" s="266">
        <f t="shared" si="103"/>
        <v>0</v>
      </c>
    </row>
    <row r="199" spans="1:15" ht="15" thickBot="1">
      <c r="A199" s="464" t="s">
        <v>573</v>
      </c>
      <c r="B199" s="465"/>
      <c r="C199" s="466"/>
      <c r="D199" s="267">
        <f>SUM(D192:D198)</f>
        <v>178633</v>
      </c>
      <c r="E199" s="267">
        <f t="shared" ref="E199:O199" si="104">SUM(E192:E198)</f>
        <v>375519</v>
      </c>
      <c r="F199" s="267">
        <f t="shared" si="104"/>
        <v>2337873</v>
      </c>
      <c r="G199" s="267">
        <f t="shared" si="104"/>
        <v>2892025</v>
      </c>
      <c r="H199" s="267">
        <f t="shared" si="104"/>
        <v>418164</v>
      </c>
      <c r="I199" s="267">
        <f t="shared" si="104"/>
        <v>618757</v>
      </c>
      <c r="J199" s="267">
        <f t="shared" si="104"/>
        <v>3124622</v>
      </c>
      <c r="K199" s="267">
        <f t="shared" si="104"/>
        <v>4161543</v>
      </c>
      <c r="L199" s="267">
        <f t="shared" si="104"/>
        <v>596797</v>
      </c>
      <c r="M199" s="267">
        <f t="shared" si="104"/>
        <v>994276</v>
      </c>
      <c r="N199" s="267">
        <f t="shared" si="104"/>
        <v>5462495</v>
      </c>
      <c r="O199" s="268">
        <f t="shared" si="104"/>
        <v>7053568</v>
      </c>
    </row>
  </sheetData>
  <mergeCells count="187">
    <mergeCell ref="A70:C70"/>
    <mergeCell ref="A71:C71"/>
    <mergeCell ref="B3:O3"/>
    <mergeCell ref="B2:O2"/>
    <mergeCell ref="B4:O4"/>
    <mergeCell ref="A64:C64"/>
    <mergeCell ref="A65:C65"/>
    <mergeCell ref="A66:C66"/>
    <mergeCell ref="A67:C67"/>
    <mergeCell ref="A68:C68"/>
    <mergeCell ref="A69:C69"/>
    <mergeCell ref="A44:O44"/>
    <mergeCell ref="A60:O60"/>
    <mergeCell ref="A61:C63"/>
    <mergeCell ref="D61:K61"/>
    <mergeCell ref="L61:O62"/>
    <mergeCell ref="L45:O46"/>
    <mergeCell ref="D46:G46"/>
    <mergeCell ref="H46:K46"/>
    <mergeCell ref="A48:C48"/>
    <mergeCell ref="D62:G62"/>
    <mergeCell ref="H62:K62"/>
    <mergeCell ref="A50:C50"/>
    <mergeCell ref="A51:C51"/>
    <mergeCell ref="A52:C52"/>
    <mergeCell ref="A53:C53"/>
    <mergeCell ref="A54:C54"/>
    <mergeCell ref="A55:C55"/>
    <mergeCell ref="A56:C56"/>
    <mergeCell ref="A49:C49"/>
    <mergeCell ref="A45:C47"/>
    <mergeCell ref="D45:K45"/>
    <mergeCell ref="L13:O14"/>
    <mergeCell ref="A12:O12"/>
    <mergeCell ref="A28:O28"/>
    <mergeCell ref="A38:C38"/>
    <mergeCell ref="A39:C39"/>
    <mergeCell ref="A40:C40"/>
    <mergeCell ref="D29:K29"/>
    <mergeCell ref="D30:G30"/>
    <mergeCell ref="H30:K30"/>
    <mergeCell ref="A32:C32"/>
    <mergeCell ref="A33:C33"/>
    <mergeCell ref="A34:C34"/>
    <mergeCell ref="A35:C35"/>
    <mergeCell ref="A36:C36"/>
    <mergeCell ref="A37:C37"/>
    <mergeCell ref="A29:C31"/>
    <mergeCell ref="A76:O76"/>
    <mergeCell ref="A77:C79"/>
    <mergeCell ref="D77:K77"/>
    <mergeCell ref="L77:O78"/>
    <mergeCell ref="D78:G78"/>
    <mergeCell ref="H78:K78"/>
    <mergeCell ref="B10:F10"/>
    <mergeCell ref="B6:C6"/>
    <mergeCell ref="B7:C7"/>
    <mergeCell ref="B8:C8"/>
    <mergeCell ref="L29:O30"/>
    <mergeCell ref="D13:K13"/>
    <mergeCell ref="A19:C19"/>
    <mergeCell ref="A20:C20"/>
    <mergeCell ref="A21:C21"/>
    <mergeCell ref="A22:C22"/>
    <mergeCell ref="A24:C24"/>
    <mergeCell ref="A23:C23"/>
    <mergeCell ref="A13:C15"/>
    <mergeCell ref="A16:C16"/>
    <mergeCell ref="A17:C17"/>
    <mergeCell ref="A18:C18"/>
    <mergeCell ref="D14:G14"/>
    <mergeCell ref="H14:K14"/>
    <mergeCell ref="A85:C85"/>
    <mergeCell ref="A86:C86"/>
    <mergeCell ref="A87:C87"/>
    <mergeCell ref="A88:C88"/>
    <mergeCell ref="A92:O92"/>
    <mergeCell ref="A80:C80"/>
    <mergeCell ref="A81:C81"/>
    <mergeCell ref="A82:C82"/>
    <mergeCell ref="A83:C83"/>
    <mergeCell ref="A84:C84"/>
    <mergeCell ref="A96:C96"/>
    <mergeCell ref="A97:C97"/>
    <mergeCell ref="A98:C98"/>
    <mergeCell ref="A99:C99"/>
    <mergeCell ref="A100:C100"/>
    <mergeCell ref="A93:C95"/>
    <mergeCell ref="D93:K93"/>
    <mergeCell ref="L93:O94"/>
    <mergeCell ref="D94:G94"/>
    <mergeCell ref="H94:K94"/>
    <mergeCell ref="A115:C115"/>
    <mergeCell ref="A116:C116"/>
    <mergeCell ref="A109:C111"/>
    <mergeCell ref="D109:K109"/>
    <mergeCell ref="L109:O110"/>
    <mergeCell ref="D110:G110"/>
    <mergeCell ref="H110:K110"/>
    <mergeCell ref="A101:C101"/>
    <mergeCell ref="A102:C102"/>
    <mergeCell ref="A103:C103"/>
    <mergeCell ref="A104:C104"/>
    <mergeCell ref="A108:O108"/>
    <mergeCell ref="A139:O139"/>
    <mergeCell ref="A133:C133"/>
    <mergeCell ref="A134:C134"/>
    <mergeCell ref="A135:C135"/>
    <mergeCell ref="A11:O11"/>
    <mergeCell ref="A75:O75"/>
    <mergeCell ref="A128:C128"/>
    <mergeCell ref="A129:C129"/>
    <mergeCell ref="A130:C130"/>
    <mergeCell ref="A131:C131"/>
    <mergeCell ref="A132:C132"/>
    <mergeCell ref="A125:C127"/>
    <mergeCell ref="D125:K125"/>
    <mergeCell ref="L125:O126"/>
    <mergeCell ref="D126:G126"/>
    <mergeCell ref="H126:K126"/>
    <mergeCell ref="A117:C117"/>
    <mergeCell ref="A118:C118"/>
    <mergeCell ref="A119:C119"/>
    <mergeCell ref="A120:C120"/>
    <mergeCell ref="A124:O124"/>
    <mergeCell ref="A112:C112"/>
    <mergeCell ref="A113:C113"/>
    <mergeCell ref="A114:C114"/>
    <mergeCell ref="A140:O140"/>
    <mergeCell ref="A141:C143"/>
    <mergeCell ref="D141:K141"/>
    <mergeCell ref="L141:O142"/>
    <mergeCell ref="D142:G142"/>
    <mergeCell ref="H142:K142"/>
    <mergeCell ref="A144:C144"/>
    <mergeCell ref="A145:C145"/>
    <mergeCell ref="A146:C146"/>
    <mergeCell ref="A147:C147"/>
    <mergeCell ref="A148:C148"/>
    <mergeCell ref="A149:C149"/>
    <mergeCell ref="A150:C150"/>
    <mergeCell ref="A151:C151"/>
    <mergeCell ref="A152:C152"/>
    <mergeCell ref="A156:O156"/>
    <mergeCell ref="A157:C159"/>
    <mergeCell ref="D157:K157"/>
    <mergeCell ref="L157:O158"/>
    <mergeCell ref="D158:G158"/>
    <mergeCell ref="H158:K158"/>
    <mergeCell ref="A160:C160"/>
    <mergeCell ref="A161:C161"/>
    <mergeCell ref="A162:C162"/>
    <mergeCell ref="A163:C163"/>
    <mergeCell ref="A164:C164"/>
    <mergeCell ref="A165:C165"/>
    <mergeCell ref="A166:C166"/>
    <mergeCell ref="A167:C167"/>
    <mergeCell ref="A168:C168"/>
    <mergeCell ref="A172:O172"/>
    <mergeCell ref="A173:C175"/>
    <mergeCell ref="D173:K173"/>
    <mergeCell ref="L173:O174"/>
    <mergeCell ref="D174:G174"/>
    <mergeCell ref="H174:K174"/>
    <mergeCell ref="A176:C176"/>
    <mergeCell ref="A177:C177"/>
    <mergeCell ref="A178:C178"/>
    <mergeCell ref="A192:C192"/>
    <mergeCell ref="A193:C193"/>
    <mergeCell ref="A194:C194"/>
    <mergeCell ref="A195:C195"/>
    <mergeCell ref="A196:C196"/>
    <mergeCell ref="A197:C197"/>
    <mergeCell ref="A198:C198"/>
    <mergeCell ref="A199:C199"/>
    <mergeCell ref="A179:C179"/>
    <mergeCell ref="A180:C180"/>
    <mergeCell ref="A181:C181"/>
    <mergeCell ref="A182:C182"/>
    <mergeCell ref="A183:C183"/>
    <mergeCell ref="A184:C184"/>
    <mergeCell ref="A188:O188"/>
    <mergeCell ref="A189:C191"/>
    <mergeCell ref="D189:K189"/>
    <mergeCell ref="L189:O190"/>
    <mergeCell ref="D190:G190"/>
    <mergeCell ref="H190:K190"/>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G26"/>
  <sheetViews>
    <sheetView showGridLines="0" workbookViewId="0">
      <selection activeCell="B3" sqref="B3:G3"/>
    </sheetView>
  </sheetViews>
  <sheetFormatPr baseColWidth="10" defaultColWidth="11.453125" defaultRowHeight="14.5" outlineLevelRow="1"/>
  <cols>
    <col min="1" max="1" width="4.26953125" customWidth="1"/>
    <col min="3" max="3" width="43.26953125" customWidth="1"/>
    <col min="4" max="4" width="12.7265625" bestFit="1" customWidth="1"/>
    <col min="5" max="5" width="13.81640625" customWidth="1"/>
    <col min="6" max="6" width="13.7265625" customWidth="1"/>
    <col min="7" max="7" width="30" customWidth="1"/>
  </cols>
  <sheetData>
    <row r="2" spans="2:7" ht="20">
      <c r="B2" s="330" t="s">
        <v>217</v>
      </c>
      <c r="C2" s="330"/>
      <c r="D2" s="330"/>
      <c r="E2" s="330"/>
      <c r="F2" s="330"/>
      <c r="G2" s="330"/>
    </row>
    <row r="3" spans="2:7" ht="123" customHeight="1">
      <c r="B3" s="334" t="s">
        <v>187</v>
      </c>
      <c r="C3" s="334"/>
      <c r="D3" s="334"/>
      <c r="E3" s="334"/>
      <c r="F3" s="334"/>
      <c r="G3" s="334"/>
    </row>
    <row r="4" spans="2:7" ht="20">
      <c r="B4" s="330" t="s">
        <v>1526</v>
      </c>
      <c r="C4" s="330"/>
      <c r="D4" s="330"/>
      <c r="E4" s="330"/>
      <c r="F4" s="330"/>
      <c r="G4" s="330"/>
    </row>
    <row r="5" spans="2:7" ht="20">
      <c r="B5" s="2"/>
      <c r="C5" s="2"/>
      <c r="D5" s="2"/>
      <c r="E5" s="2"/>
      <c r="F5" s="2"/>
      <c r="G5" s="2"/>
    </row>
    <row r="6" spans="2:7" ht="15.5">
      <c r="B6" s="351" t="s">
        <v>31</v>
      </c>
      <c r="C6" s="353"/>
      <c r="D6" s="3"/>
      <c r="E6" s="3"/>
      <c r="F6" s="132" t="s">
        <v>1</v>
      </c>
      <c r="G6" s="133">
        <v>21</v>
      </c>
    </row>
    <row r="7" spans="2:7">
      <c r="B7" s="335" t="s">
        <v>2</v>
      </c>
      <c r="C7" s="337"/>
      <c r="D7" s="3"/>
      <c r="E7" s="3"/>
      <c r="F7" s="4" t="s">
        <v>3</v>
      </c>
      <c r="G7" s="5">
        <v>10</v>
      </c>
    </row>
    <row r="8" spans="2:7">
      <c r="B8" s="335" t="s">
        <v>2</v>
      </c>
      <c r="C8" s="337"/>
      <c r="D8" s="3"/>
      <c r="E8" s="3"/>
      <c r="F8" s="4" t="s">
        <v>4</v>
      </c>
      <c r="G8" s="5" t="s">
        <v>5</v>
      </c>
    </row>
    <row r="9" spans="2:7">
      <c r="B9" s="81"/>
      <c r="C9" s="81"/>
      <c r="D9" s="3"/>
      <c r="E9" s="3"/>
      <c r="F9" s="27"/>
      <c r="G9" s="82"/>
    </row>
    <row r="10" spans="2:7">
      <c r="B10" s="499" t="s">
        <v>152</v>
      </c>
      <c r="C10" s="499"/>
      <c r="D10" s="499"/>
      <c r="E10" s="499"/>
      <c r="F10" s="499"/>
      <c r="G10" s="3"/>
    </row>
    <row r="11" spans="2:7">
      <c r="B11" s="3"/>
      <c r="C11" s="3"/>
      <c r="D11" s="3"/>
      <c r="E11" s="3"/>
      <c r="F11" s="3"/>
      <c r="G11" s="3"/>
    </row>
    <row r="12" spans="2:7">
      <c r="B12" s="407" t="s">
        <v>67</v>
      </c>
      <c r="C12" s="407" t="s">
        <v>53</v>
      </c>
      <c r="D12" s="407" t="s">
        <v>153</v>
      </c>
      <c r="E12" s="448" t="s">
        <v>154</v>
      </c>
      <c r="F12" s="448"/>
      <c r="G12" s="448"/>
    </row>
    <row r="13" spans="2:7" ht="29">
      <c r="B13" s="408"/>
      <c r="C13" s="408"/>
      <c r="D13" s="408"/>
      <c r="E13" s="254" t="s">
        <v>155</v>
      </c>
      <c r="F13" s="255" t="s">
        <v>156</v>
      </c>
      <c r="G13" s="255" t="s">
        <v>157</v>
      </c>
    </row>
    <row r="14" spans="2:7" hidden="1" outlineLevel="1">
      <c r="B14" s="9">
        <v>1</v>
      </c>
      <c r="C14" s="324" t="s">
        <v>224</v>
      </c>
      <c r="D14" s="325"/>
      <c r="E14" s="326"/>
      <c r="F14" s="18"/>
      <c r="G14" s="18">
        <v>0</v>
      </c>
    </row>
    <row r="15" spans="2:7" hidden="1" outlineLevel="1">
      <c r="B15" s="500" t="s">
        <v>158</v>
      </c>
      <c r="C15" s="501"/>
      <c r="D15" s="502"/>
      <c r="E15" s="188">
        <f>SUM(E14:E14)</f>
        <v>0</v>
      </c>
      <c r="F15" s="189">
        <f>SUM(F14:F14)</f>
        <v>0</v>
      </c>
      <c r="G15" s="189">
        <f>SUM(G14:G14)</f>
        <v>0</v>
      </c>
    </row>
    <row r="16" spans="2:7" collapsed="1">
      <c r="B16" s="500" t="s">
        <v>22</v>
      </c>
      <c r="C16" s="501"/>
      <c r="D16" s="501"/>
      <c r="E16" s="188">
        <f>+E15</f>
        <v>0</v>
      </c>
      <c r="F16" s="189">
        <f>+F15</f>
        <v>0</v>
      </c>
      <c r="G16" s="189">
        <f>+G15</f>
        <v>0</v>
      </c>
    </row>
    <row r="17" spans="2:7" hidden="1" outlineLevel="1">
      <c r="B17" s="9">
        <v>1</v>
      </c>
      <c r="C17" s="324" t="s">
        <v>614</v>
      </c>
      <c r="D17" s="325"/>
      <c r="E17" s="326"/>
      <c r="F17" s="18"/>
      <c r="G17" s="18">
        <v>0</v>
      </c>
    </row>
    <row r="18" spans="2:7" hidden="1" outlineLevel="1">
      <c r="B18" s="500" t="s">
        <v>159</v>
      </c>
      <c r="C18" s="501"/>
      <c r="D18" s="502"/>
      <c r="E18" s="188">
        <f>SUM(E17:E17)</f>
        <v>0</v>
      </c>
      <c r="F18" s="189">
        <f>SUM(F17:F17)</f>
        <v>0</v>
      </c>
      <c r="G18" s="189">
        <f>SUM(G17:G17)</f>
        <v>0</v>
      </c>
    </row>
    <row r="19" spans="2:7" collapsed="1">
      <c r="B19" s="500" t="s">
        <v>24</v>
      </c>
      <c r="C19" s="501"/>
      <c r="D19" s="501"/>
      <c r="E19" s="188">
        <f>+E16+E18</f>
        <v>0</v>
      </c>
      <c r="F19" s="189">
        <f>+F18+F16</f>
        <v>0</v>
      </c>
      <c r="G19" s="189">
        <f>+G18+G16</f>
        <v>0</v>
      </c>
    </row>
    <row r="20" spans="2:7" outlineLevel="1">
      <c r="B20" s="9">
        <v>1</v>
      </c>
      <c r="C20" s="324" t="s">
        <v>1554</v>
      </c>
      <c r="D20" s="325"/>
      <c r="E20" s="326"/>
      <c r="F20" s="199"/>
      <c r="G20" s="199"/>
    </row>
    <row r="21" spans="2:7" outlineLevel="1">
      <c r="B21" s="500" t="s">
        <v>160</v>
      </c>
      <c r="C21" s="501"/>
      <c r="D21" s="502"/>
      <c r="E21" s="188">
        <f>SUM(E20:E20)</f>
        <v>0</v>
      </c>
      <c r="F21" s="189">
        <f>SUM(F20:F20)</f>
        <v>0</v>
      </c>
      <c r="G21" s="189">
        <f>SUM(G20:G20)</f>
        <v>0</v>
      </c>
    </row>
    <row r="22" spans="2:7">
      <c r="B22" s="500" t="s">
        <v>26</v>
      </c>
      <c r="C22" s="501"/>
      <c r="D22" s="501"/>
      <c r="E22" s="188">
        <f>+E21+E19</f>
        <v>0</v>
      </c>
      <c r="F22" s="189">
        <f>+F19+F21</f>
        <v>0</v>
      </c>
      <c r="G22" s="189">
        <f>+G19+G21</f>
        <v>0</v>
      </c>
    </row>
    <row r="23" spans="2:7" hidden="1" outlineLevel="1">
      <c r="B23" s="9">
        <v>1</v>
      </c>
      <c r="C23" s="224"/>
      <c r="D23" s="9"/>
      <c r="E23" s="19"/>
      <c r="F23" s="18"/>
      <c r="G23" s="18"/>
    </row>
    <row r="24" spans="2:7" hidden="1" outlineLevel="1">
      <c r="B24" s="500" t="s">
        <v>161</v>
      </c>
      <c r="C24" s="501"/>
      <c r="D24" s="502"/>
      <c r="E24" s="188">
        <f>SUM(E23:E23)</f>
        <v>0</v>
      </c>
      <c r="F24" s="189">
        <f>SUM(F23:F23)</f>
        <v>0</v>
      </c>
      <c r="G24" s="189">
        <f>SUM(G23:G23)</f>
        <v>0</v>
      </c>
    </row>
    <row r="25" spans="2:7" collapsed="1">
      <c r="B25" s="500" t="s">
        <v>28</v>
      </c>
      <c r="C25" s="501"/>
      <c r="D25" s="501"/>
      <c r="E25" s="188">
        <f>+E24+E22</f>
        <v>0</v>
      </c>
      <c r="F25" s="189">
        <f>+F24+F22</f>
        <v>0</v>
      </c>
      <c r="G25" s="189">
        <f>+G24+G22</f>
        <v>0</v>
      </c>
    </row>
    <row r="26" spans="2:7">
      <c r="B26" s="500" t="s">
        <v>222</v>
      </c>
      <c r="C26" s="501"/>
      <c r="D26" s="501"/>
      <c r="E26" s="188">
        <f>+E24+E21+E18+E15</f>
        <v>0</v>
      </c>
      <c r="F26" s="189">
        <f>+F24+F21+F18+F15</f>
        <v>0</v>
      </c>
      <c r="G26" s="189">
        <f>+G24+G21+G18+G15</f>
        <v>0</v>
      </c>
    </row>
  </sheetData>
  <mergeCells count="23">
    <mergeCell ref="B21:D21"/>
    <mergeCell ref="B16:D16"/>
    <mergeCell ref="B15:D15"/>
    <mergeCell ref="C14:E14"/>
    <mergeCell ref="B19:D19"/>
    <mergeCell ref="C17:E17"/>
    <mergeCell ref="C20:E20"/>
    <mergeCell ref="B22:D22"/>
    <mergeCell ref="B24:D24"/>
    <mergeCell ref="B25:D25"/>
    <mergeCell ref="B26:D26"/>
    <mergeCell ref="B2:G2"/>
    <mergeCell ref="B3:G3"/>
    <mergeCell ref="B4:G4"/>
    <mergeCell ref="B12:B13"/>
    <mergeCell ref="C12:C13"/>
    <mergeCell ref="D12:D13"/>
    <mergeCell ref="E12:G12"/>
    <mergeCell ref="B7:C7"/>
    <mergeCell ref="B8:C8"/>
    <mergeCell ref="B10:F10"/>
    <mergeCell ref="B18:D18"/>
    <mergeCell ref="B6:C6"/>
  </mergeCells>
  <conditionalFormatting sqref="C14:D14">
    <cfRule type="expression" dxfId="14" priority="3">
      <formula>LEN($E16)=2</formula>
    </cfRule>
  </conditionalFormatting>
  <conditionalFormatting sqref="C17:D17">
    <cfRule type="expression" dxfId="13" priority="2">
      <formula>LEN($E19)=2</formula>
    </cfRule>
  </conditionalFormatting>
  <conditionalFormatting sqref="C20:D20">
    <cfRule type="expression" dxfId="12" priority="1">
      <formula>LEN($E22)=2</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V15"/>
  <sheetViews>
    <sheetView showGridLines="0" workbookViewId="0">
      <selection activeCell="I18" sqref="I18"/>
    </sheetView>
  </sheetViews>
  <sheetFormatPr baseColWidth="10" defaultColWidth="11.54296875" defaultRowHeight="14.5" outlineLevelCol="1"/>
  <cols>
    <col min="1" max="1" width="7" style="3" customWidth="1"/>
    <col min="2" max="4" width="19.54296875" style="3" customWidth="1"/>
    <col min="5" max="5" width="18.7265625" style="3" customWidth="1"/>
    <col min="6" max="8" width="10.453125" style="3" customWidth="1"/>
    <col min="9" max="9" width="10" style="3" bestFit="1" customWidth="1"/>
    <col min="10" max="10" width="7.7265625" style="3" customWidth="1" outlineLevel="1"/>
    <col min="11" max="11" width="7.1796875" style="3" customWidth="1" outlineLevel="1"/>
    <col min="12" max="12" width="7.54296875" style="3" customWidth="1" outlineLevel="1"/>
    <col min="13" max="13" width="11.26953125" style="3" bestFit="1" customWidth="1"/>
    <col min="14" max="14" width="8" style="3" customWidth="1" outlineLevel="1"/>
    <col min="15" max="15" width="7.7265625" style="3" customWidth="1" outlineLevel="1"/>
    <col min="16" max="16" width="12.26953125" style="3" customWidth="1" outlineLevel="1"/>
    <col min="17" max="17" width="13.26953125" style="3" customWidth="1"/>
    <col min="18" max="18" width="12.453125" style="3" customWidth="1" outlineLevel="1"/>
    <col min="19" max="19" width="13.453125" style="3" customWidth="1" outlineLevel="1"/>
    <col min="20" max="20" width="13.7265625" style="3" customWidth="1" outlineLevel="1"/>
    <col min="21" max="21" width="12.7265625" style="3" customWidth="1"/>
    <col min="22" max="22" width="12.26953125" style="3" hidden="1" customWidth="1"/>
    <col min="23" max="23" width="11.81640625" style="3" customWidth="1"/>
    <col min="24" max="16384" width="11.54296875" style="3"/>
  </cols>
  <sheetData>
    <row r="1" spans="2:22" ht="20">
      <c r="B1" s="330" t="s">
        <v>217</v>
      </c>
      <c r="C1" s="330"/>
      <c r="D1" s="330"/>
      <c r="E1" s="330"/>
      <c r="F1" s="330"/>
      <c r="G1" s="330"/>
      <c r="H1" s="330"/>
      <c r="I1" s="330"/>
      <c r="J1" s="330"/>
      <c r="K1" s="330"/>
      <c r="L1" s="330"/>
      <c r="M1" s="330"/>
      <c r="N1" s="330"/>
      <c r="O1" s="330"/>
      <c r="P1" s="330"/>
      <c r="Q1" s="330"/>
      <c r="R1" s="330"/>
      <c r="S1" s="330"/>
      <c r="T1" s="330"/>
      <c r="U1" s="330"/>
      <c r="V1" s="330"/>
    </row>
    <row r="2" spans="2:22" ht="69" customHeight="1">
      <c r="B2" s="334" t="s">
        <v>162</v>
      </c>
      <c r="C2" s="334"/>
      <c r="D2" s="334"/>
      <c r="E2" s="334"/>
      <c r="F2" s="334"/>
      <c r="G2" s="334"/>
      <c r="H2" s="334"/>
      <c r="I2" s="334"/>
      <c r="J2" s="334"/>
      <c r="K2" s="334"/>
      <c r="L2" s="334"/>
      <c r="M2" s="334"/>
      <c r="N2" s="334"/>
      <c r="O2" s="334"/>
      <c r="P2" s="334"/>
      <c r="Q2" s="334"/>
      <c r="R2" s="334"/>
      <c r="S2" s="334"/>
      <c r="T2" s="334"/>
      <c r="U2" s="334"/>
      <c r="V2" s="334"/>
    </row>
    <row r="3" spans="2:22" ht="21" customHeight="1">
      <c r="B3" s="330" t="s">
        <v>1526</v>
      </c>
      <c r="C3" s="330"/>
      <c r="D3" s="330"/>
      <c r="E3" s="330"/>
      <c r="F3" s="330"/>
      <c r="G3" s="330"/>
      <c r="H3" s="330"/>
      <c r="I3" s="330"/>
      <c r="J3" s="330"/>
      <c r="K3" s="330"/>
      <c r="L3" s="330"/>
      <c r="M3" s="330"/>
      <c r="N3" s="330"/>
      <c r="O3" s="330"/>
      <c r="P3" s="330"/>
      <c r="Q3" s="330"/>
      <c r="R3" s="330"/>
      <c r="S3" s="330"/>
      <c r="T3" s="330"/>
      <c r="U3" s="330"/>
      <c r="V3" s="330"/>
    </row>
    <row r="4" spans="2:22" ht="20">
      <c r="B4" s="2"/>
      <c r="C4" s="2"/>
      <c r="D4" s="2"/>
      <c r="E4" s="2"/>
      <c r="F4" s="2"/>
      <c r="G4" s="2"/>
      <c r="H4" s="2"/>
      <c r="I4" s="2"/>
      <c r="J4" s="2"/>
      <c r="K4" s="2"/>
      <c r="L4" s="2"/>
      <c r="M4" s="2"/>
      <c r="N4" s="2"/>
      <c r="O4" s="2"/>
      <c r="P4" s="2"/>
      <c r="Q4" s="2"/>
      <c r="R4" s="2"/>
      <c r="S4" s="2"/>
      <c r="T4" s="2"/>
      <c r="U4" s="2"/>
      <c r="V4" s="2"/>
    </row>
    <row r="5" spans="2:22" ht="17.5" customHeight="1">
      <c r="B5" s="130" t="s">
        <v>0</v>
      </c>
      <c r="C5" s="168"/>
      <c r="D5" s="2"/>
      <c r="E5" s="2"/>
      <c r="J5" s="2"/>
      <c r="K5" s="2"/>
      <c r="L5" s="2"/>
      <c r="M5" s="2"/>
      <c r="N5" s="2"/>
      <c r="O5" s="2"/>
      <c r="P5" s="2"/>
      <c r="Q5" s="2"/>
      <c r="R5" s="2"/>
      <c r="S5" s="2"/>
      <c r="T5" s="132" t="s">
        <v>1</v>
      </c>
      <c r="U5" s="133">
        <v>21</v>
      </c>
      <c r="V5" s="2"/>
    </row>
    <row r="6" spans="2:22" ht="17.5" customHeight="1">
      <c r="B6" s="335" t="s">
        <v>2</v>
      </c>
      <c r="C6" s="337"/>
      <c r="D6" s="27"/>
      <c r="E6" s="2"/>
      <c r="J6" s="2"/>
      <c r="K6" s="2"/>
      <c r="L6" s="2"/>
      <c r="M6" s="2"/>
      <c r="N6" s="2"/>
      <c r="O6" s="2"/>
      <c r="P6" s="2"/>
      <c r="Q6" s="2"/>
      <c r="R6" s="2"/>
      <c r="S6" s="2"/>
      <c r="T6" s="4" t="s">
        <v>3</v>
      </c>
      <c r="U6" s="5">
        <v>10</v>
      </c>
      <c r="V6" s="2"/>
    </row>
    <row r="7" spans="2:22" ht="17.5" customHeight="1">
      <c r="B7" s="335" t="s">
        <v>2</v>
      </c>
      <c r="C7" s="337"/>
      <c r="D7" s="27"/>
      <c r="E7" s="2"/>
      <c r="J7" s="2"/>
      <c r="K7" s="2"/>
      <c r="L7" s="2"/>
      <c r="M7" s="2"/>
      <c r="N7" s="2"/>
      <c r="O7" s="2"/>
      <c r="P7" s="2"/>
      <c r="Q7" s="2"/>
      <c r="R7" s="2"/>
      <c r="S7" s="2"/>
      <c r="T7" s="4" t="s">
        <v>4</v>
      </c>
      <c r="U7" s="5" t="s">
        <v>5</v>
      </c>
      <c r="V7" s="2"/>
    </row>
    <row r="8" spans="2:22" ht="20">
      <c r="B8" s="3" t="s">
        <v>163</v>
      </c>
      <c r="F8" s="2"/>
    </row>
    <row r="10" spans="2:22" ht="24" customHeight="1">
      <c r="B10" s="344" t="s">
        <v>52</v>
      </c>
      <c r="C10" s="344" t="s">
        <v>164</v>
      </c>
      <c r="D10" s="344" t="s">
        <v>165</v>
      </c>
      <c r="E10" s="344" t="s">
        <v>166</v>
      </c>
      <c r="F10" s="344" t="s">
        <v>125</v>
      </c>
      <c r="G10" s="344" t="s">
        <v>129</v>
      </c>
      <c r="H10" s="344" t="s">
        <v>131</v>
      </c>
      <c r="I10" s="344" t="s">
        <v>167</v>
      </c>
      <c r="J10" s="344" t="s">
        <v>132</v>
      </c>
      <c r="K10" s="344" t="s">
        <v>133</v>
      </c>
      <c r="L10" s="344" t="s">
        <v>134</v>
      </c>
      <c r="M10" s="344" t="s">
        <v>168</v>
      </c>
      <c r="N10" s="344" t="s">
        <v>138</v>
      </c>
      <c r="O10" s="344" t="s">
        <v>139</v>
      </c>
      <c r="P10" s="344" t="s">
        <v>140</v>
      </c>
      <c r="Q10" s="344" t="s">
        <v>169</v>
      </c>
      <c r="R10" s="344" t="s">
        <v>141</v>
      </c>
      <c r="S10" s="344" t="s">
        <v>142</v>
      </c>
      <c r="T10" s="344" t="s">
        <v>143</v>
      </c>
      <c r="U10" s="344" t="s">
        <v>170</v>
      </c>
      <c r="V10" s="503" t="s">
        <v>170</v>
      </c>
    </row>
    <row r="11" spans="2:22">
      <c r="B11" s="345"/>
      <c r="C11" s="345"/>
      <c r="D11" s="345"/>
      <c r="E11" s="345"/>
      <c r="F11" s="345"/>
      <c r="G11" s="345"/>
      <c r="H11" s="345"/>
      <c r="I11" s="345"/>
      <c r="J11" s="345"/>
      <c r="K11" s="345"/>
      <c r="L11" s="345"/>
      <c r="M11" s="345"/>
      <c r="N11" s="345"/>
      <c r="O11" s="345"/>
      <c r="P11" s="345"/>
      <c r="Q11" s="345"/>
      <c r="R11" s="345"/>
      <c r="S11" s="345"/>
      <c r="T11" s="345"/>
      <c r="U11" s="345"/>
      <c r="V11" s="504"/>
    </row>
    <row r="12" spans="2:22">
      <c r="B12" s="20" t="s">
        <v>26</v>
      </c>
      <c r="C12" s="21"/>
      <c r="D12" s="21"/>
      <c r="E12" s="21"/>
      <c r="F12" s="22"/>
      <c r="G12" s="8"/>
      <c r="H12" s="8"/>
      <c r="I12" s="8">
        <f>SUM(F12:H12)</f>
        <v>0</v>
      </c>
      <c r="J12" s="8"/>
      <c r="K12" s="8"/>
      <c r="L12" s="8"/>
      <c r="M12" s="8">
        <f>SUM(I12,J12:L12)</f>
        <v>0</v>
      </c>
      <c r="N12" s="8"/>
      <c r="O12" s="8"/>
      <c r="P12" s="8"/>
      <c r="Q12" s="8">
        <f>SUM(M12,N12:P12)</f>
        <v>0</v>
      </c>
      <c r="R12" s="8"/>
      <c r="S12" s="8"/>
      <c r="T12" s="8"/>
      <c r="U12" s="8">
        <f>SUM(Q12,R12:T12)</f>
        <v>0</v>
      </c>
      <c r="V12" s="8">
        <f>+I12+M12+Q12+U12</f>
        <v>0</v>
      </c>
    </row>
    <row r="13" spans="2:22">
      <c r="B13" s="324"/>
      <c r="C13" s="325"/>
      <c r="D13" s="326"/>
      <c r="E13" s="9"/>
      <c r="F13" s="9"/>
      <c r="G13" s="18"/>
      <c r="H13" s="18"/>
      <c r="I13" s="8">
        <f t="shared" ref="I13:I14" si="0">SUM(F13:H13)</f>
        <v>0</v>
      </c>
      <c r="J13" s="18"/>
      <c r="K13" s="18"/>
      <c r="L13" s="18"/>
      <c r="M13" s="8">
        <f t="shared" ref="M13:M14" si="1">SUM(I13,J13:L13)</f>
        <v>0</v>
      </c>
      <c r="N13" s="18"/>
      <c r="O13" s="18"/>
      <c r="P13" s="18"/>
      <c r="Q13" s="8">
        <f t="shared" ref="Q13:Q14" si="2">SUM(M13,N13:P13)</f>
        <v>0</v>
      </c>
      <c r="R13" s="18"/>
      <c r="S13" s="18"/>
      <c r="T13" s="18"/>
      <c r="U13" s="8">
        <f t="shared" ref="U13:U14" si="3">SUM(Q13,R13:T13)</f>
        <v>0</v>
      </c>
      <c r="V13" s="8">
        <f t="shared" ref="V13:V14" si="4">+I13+M13+Q13+U13</f>
        <v>0</v>
      </c>
    </row>
    <row r="14" spans="2:22">
      <c r="B14" s="9"/>
      <c r="C14" s="9"/>
      <c r="D14" s="9"/>
      <c r="E14" s="9"/>
      <c r="F14" s="9"/>
      <c r="G14" s="18"/>
      <c r="H14" s="18"/>
      <c r="I14" s="8">
        <f t="shared" si="0"/>
        <v>0</v>
      </c>
      <c r="J14" s="18"/>
      <c r="K14" s="18"/>
      <c r="L14" s="18"/>
      <c r="M14" s="8">
        <f t="shared" si="1"/>
        <v>0</v>
      </c>
      <c r="N14" s="18"/>
      <c r="O14" s="18"/>
      <c r="P14" s="18"/>
      <c r="Q14" s="8">
        <f t="shared" si="2"/>
        <v>0</v>
      </c>
      <c r="R14" s="18"/>
      <c r="S14" s="18"/>
      <c r="T14" s="18"/>
      <c r="U14" s="8">
        <f t="shared" si="3"/>
        <v>0</v>
      </c>
      <c r="V14" s="8">
        <f t="shared" si="4"/>
        <v>0</v>
      </c>
    </row>
    <row r="15" spans="2:22" ht="20.25" customHeight="1">
      <c r="B15" s="190" t="s">
        <v>122</v>
      </c>
      <c r="C15" s="191"/>
      <c r="D15" s="191"/>
      <c r="E15" s="191"/>
      <c r="F15" s="138">
        <f t="shared" ref="F15:V15" si="5">SUM(F12:F14)</f>
        <v>0</v>
      </c>
      <c r="G15" s="138">
        <f t="shared" si="5"/>
        <v>0</v>
      </c>
      <c r="H15" s="138">
        <f t="shared" si="5"/>
        <v>0</v>
      </c>
      <c r="I15" s="138">
        <f t="shared" si="5"/>
        <v>0</v>
      </c>
      <c r="J15" s="138">
        <f t="shared" si="5"/>
        <v>0</v>
      </c>
      <c r="K15" s="138">
        <f t="shared" si="5"/>
        <v>0</v>
      </c>
      <c r="L15" s="138">
        <f t="shared" si="5"/>
        <v>0</v>
      </c>
      <c r="M15" s="138">
        <f t="shared" si="5"/>
        <v>0</v>
      </c>
      <c r="N15" s="138">
        <f t="shared" si="5"/>
        <v>0</v>
      </c>
      <c r="O15" s="138">
        <f t="shared" si="5"/>
        <v>0</v>
      </c>
      <c r="P15" s="138">
        <f t="shared" si="5"/>
        <v>0</v>
      </c>
      <c r="Q15" s="138">
        <f t="shared" si="5"/>
        <v>0</v>
      </c>
      <c r="R15" s="138">
        <f t="shared" si="5"/>
        <v>0</v>
      </c>
      <c r="S15" s="138">
        <f t="shared" si="5"/>
        <v>0</v>
      </c>
      <c r="T15" s="138">
        <f t="shared" si="5"/>
        <v>0</v>
      </c>
      <c r="U15" s="138">
        <f t="shared" si="5"/>
        <v>0</v>
      </c>
      <c r="V15" s="12">
        <f t="shared" si="5"/>
        <v>0</v>
      </c>
    </row>
  </sheetData>
  <mergeCells count="27">
    <mergeCell ref="B13:D13"/>
    <mergeCell ref="B6:C6"/>
    <mergeCell ref="B7:C7"/>
    <mergeCell ref="B3:V3"/>
    <mergeCell ref="B1:V1"/>
    <mergeCell ref="B2:V2"/>
    <mergeCell ref="N10:N11"/>
    <mergeCell ref="B10:B11"/>
    <mergeCell ref="F10:F11"/>
    <mergeCell ref="E10:E11"/>
    <mergeCell ref="G10:G11"/>
    <mergeCell ref="V10:V11"/>
    <mergeCell ref="C10:C11"/>
    <mergeCell ref="D10:D11"/>
    <mergeCell ref="R10:R11"/>
    <mergeCell ref="S10:S11"/>
    <mergeCell ref="U10:U11"/>
    <mergeCell ref="O10:O11"/>
    <mergeCell ref="P10:P11"/>
    <mergeCell ref="I10:I11"/>
    <mergeCell ref="M10:M11"/>
    <mergeCell ref="Q10:Q11"/>
    <mergeCell ref="H10:H11"/>
    <mergeCell ref="J10:J11"/>
    <mergeCell ref="K10:K11"/>
    <mergeCell ref="L10:L11"/>
    <mergeCell ref="T10:T11"/>
  </mergeCells>
  <conditionalFormatting sqref="B13:C13">
    <cfRule type="expression" dxfId="11" priority="1">
      <formula>LEN($E15)=2</formula>
    </cfRule>
  </conditionalFormatting>
  <pageMargins left="0.7" right="0.7" top="0.75" bottom="0.75" header="0.3" footer="0.3"/>
  <pageSetup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B2885-75D8-479A-8FFF-5C4E98D9A78D}">
  <dimension ref="A2:V10"/>
  <sheetViews>
    <sheetView showGridLines="0" workbookViewId="0">
      <selection activeCell="G14" sqref="G14"/>
    </sheetView>
  </sheetViews>
  <sheetFormatPr baseColWidth="10" defaultRowHeight="14.5"/>
  <cols>
    <col min="3" max="3" width="12.7265625" customWidth="1"/>
    <col min="7" max="7" width="13.7265625" customWidth="1"/>
    <col min="12" max="12" width="12.7265625" customWidth="1"/>
    <col min="14" max="14" width="12.81640625" customWidth="1"/>
    <col min="19" max="19" width="23.1796875" customWidth="1"/>
  </cols>
  <sheetData>
    <row r="2" spans="1:22" ht="23">
      <c r="A2" s="506" t="s">
        <v>542</v>
      </c>
      <c r="B2" s="506"/>
      <c r="C2" s="506"/>
      <c r="D2" s="506"/>
      <c r="E2" s="506"/>
      <c r="F2" s="506"/>
      <c r="G2" s="506"/>
      <c r="H2" s="506"/>
      <c r="I2" s="506"/>
      <c r="J2" s="506"/>
      <c r="K2" s="506"/>
      <c r="L2" s="506"/>
      <c r="M2" s="506"/>
      <c r="N2" s="506"/>
      <c r="O2" s="506"/>
      <c r="P2" s="506"/>
      <c r="Q2" s="506"/>
      <c r="R2" s="506"/>
      <c r="S2" s="506"/>
      <c r="T2" s="506"/>
      <c r="U2" s="506"/>
      <c r="V2" s="506"/>
    </row>
    <row r="3" spans="1:22" ht="53.25" customHeight="1">
      <c r="A3" s="235"/>
      <c r="B3" s="235"/>
      <c r="C3" s="235"/>
      <c r="D3" s="235"/>
      <c r="E3" s="507" t="s">
        <v>1529</v>
      </c>
      <c r="F3" s="507"/>
      <c r="G3" s="507"/>
      <c r="H3" s="507"/>
      <c r="I3" s="507"/>
      <c r="J3" s="507"/>
      <c r="K3" s="507"/>
      <c r="L3" s="507"/>
      <c r="M3" s="507"/>
      <c r="N3" s="507"/>
      <c r="O3" s="507"/>
      <c r="P3" s="507"/>
      <c r="Q3" s="507"/>
      <c r="R3" s="507"/>
      <c r="S3" s="235"/>
    </row>
    <row r="4" spans="1:22" ht="15.5">
      <c r="A4" s="235"/>
      <c r="B4" s="235"/>
      <c r="C4" s="235"/>
      <c r="D4" s="235"/>
      <c r="E4" s="236"/>
      <c r="F4" s="236"/>
      <c r="G4" s="236"/>
      <c r="H4" s="236"/>
      <c r="I4" s="236"/>
      <c r="J4" s="236"/>
      <c r="K4" s="236"/>
      <c r="L4" s="236"/>
      <c r="M4" s="236"/>
      <c r="N4" s="236"/>
      <c r="O4" s="236"/>
      <c r="P4" s="236"/>
      <c r="Q4" s="236"/>
      <c r="R4" s="236"/>
      <c r="S4" s="235"/>
    </row>
    <row r="5" spans="1:22" ht="46">
      <c r="A5" s="244" t="s">
        <v>0</v>
      </c>
      <c r="B5" s="244"/>
      <c r="C5" s="244"/>
      <c r="D5" s="244" t="s">
        <v>1</v>
      </c>
      <c r="E5" s="244">
        <v>21</v>
      </c>
      <c r="F5" s="241"/>
      <c r="G5" s="241"/>
      <c r="H5" s="241"/>
      <c r="I5" s="241"/>
      <c r="J5" s="241"/>
      <c r="K5" s="241"/>
      <c r="L5" s="241"/>
      <c r="M5" s="241"/>
      <c r="N5" s="241"/>
      <c r="O5" s="241"/>
      <c r="P5" s="241"/>
      <c r="Q5" s="241"/>
      <c r="R5" s="241"/>
      <c r="S5" s="241"/>
      <c r="T5" s="241"/>
      <c r="U5" s="241"/>
      <c r="V5" s="241"/>
    </row>
    <row r="6" spans="1:22">
      <c r="A6" s="508" t="s">
        <v>2</v>
      </c>
      <c r="B6" s="509"/>
      <c r="C6" s="510"/>
      <c r="D6" s="237" t="s">
        <v>3</v>
      </c>
      <c r="E6" s="238" t="s">
        <v>563</v>
      </c>
      <c r="F6" s="241"/>
      <c r="G6" s="241"/>
      <c r="H6" s="241"/>
      <c r="I6" s="241"/>
      <c r="J6" s="241"/>
      <c r="K6" s="241"/>
      <c r="L6" s="241"/>
      <c r="M6" s="241"/>
      <c r="N6" s="241"/>
      <c r="O6" s="241"/>
      <c r="P6" s="241"/>
      <c r="Q6" s="241"/>
      <c r="R6" s="241"/>
      <c r="S6" s="241"/>
      <c r="T6" s="241"/>
      <c r="U6" s="241"/>
      <c r="V6" s="241"/>
    </row>
    <row r="7" spans="1:22">
      <c r="A7" s="508" t="s">
        <v>214</v>
      </c>
      <c r="B7" s="509"/>
      <c r="C7" s="510"/>
      <c r="D7" s="237" t="s">
        <v>4</v>
      </c>
      <c r="E7" s="243" t="s">
        <v>5</v>
      </c>
      <c r="F7" s="241"/>
      <c r="G7" s="241"/>
      <c r="H7" s="241"/>
      <c r="I7" s="241"/>
      <c r="J7" s="241"/>
      <c r="K7" s="241"/>
      <c r="L7" s="241"/>
      <c r="M7" s="241"/>
      <c r="N7" s="241"/>
      <c r="O7" s="241"/>
      <c r="P7" s="241"/>
      <c r="Q7" s="241"/>
      <c r="R7" s="241"/>
      <c r="S7" s="241"/>
      <c r="T7" s="241"/>
      <c r="U7" s="241"/>
      <c r="V7" s="241"/>
    </row>
    <row r="8" spans="1:22" ht="19">
      <c r="A8" s="239"/>
      <c r="B8" s="239"/>
      <c r="C8" s="239"/>
      <c r="D8" s="27"/>
      <c r="E8" s="242"/>
      <c r="F8" s="505" t="s">
        <v>1526</v>
      </c>
      <c r="G8" s="505"/>
      <c r="H8" s="505"/>
      <c r="I8" s="505"/>
      <c r="J8" s="505"/>
      <c r="K8" s="505"/>
      <c r="L8" s="505"/>
      <c r="M8" s="505"/>
      <c r="N8" s="505"/>
      <c r="O8" s="505"/>
      <c r="P8" s="505"/>
      <c r="Q8" s="241"/>
      <c r="R8" s="241"/>
      <c r="S8" s="241"/>
      <c r="T8" s="241"/>
      <c r="U8" s="241"/>
      <c r="V8" s="241"/>
    </row>
    <row r="9" spans="1:22" ht="34.5">
      <c r="A9" s="244" t="s">
        <v>543</v>
      </c>
      <c r="B9" s="244" t="s">
        <v>1</v>
      </c>
      <c r="C9" s="244" t="s">
        <v>544</v>
      </c>
      <c r="D9" s="244" t="s">
        <v>3</v>
      </c>
      <c r="E9" s="244" t="s">
        <v>545</v>
      </c>
      <c r="F9" s="244" t="s">
        <v>4</v>
      </c>
      <c r="G9" s="244" t="s">
        <v>546</v>
      </c>
      <c r="H9" s="244" t="s">
        <v>547</v>
      </c>
      <c r="I9" s="244" t="s">
        <v>548</v>
      </c>
      <c r="J9" s="244" t="s">
        <v>549</v>
      </c>
      <c r="K9" s="244" t="s">
        <v>550</v>
      </c>
      <c r="L9" s="244" t="s">
        <v>173</v>
      </c>
      <c r="M9" s="244" t="s">
        <v>551</v>
      </c>
      <c r="N9" s="244" t="s">
        <v>552</v>
      </c>
      <c r="O9" s="244" t="s">
        <v>553</v>
      </c>
      <c r="P9" s="244" t="s">
        <v>554</v>
      </c>
      <c r="Q9" s="244" t="s">
        <v>555</v>
      </c>
      <c r="R9" s="245" t="s">
        <v>556</v>
      </c>
      <c r="S9" s="245" t="s">
        <v>557</v>
      </c>
      <c r="T9" s="245" t="s">
        <v>558</v>
      </c>
      <c r="U9" s="244" t="s">
        <v>559</v>
      </c>
      <c r="V9" s="244" t="s">
        <v>560</v>
      </c>
    </row>
    <row r="10" spans="1:22" ht="250" customHeight="1">
      <c r="A10" s="251">
        <v>21</v>
      </c>
      <c r="B10" s="240" t="s">
        <v>31</v>
      </c>
      <c r="C10" s="251">
        <v>2110</v>
      </c>
      <c r="D10" s="240" t="s">
        <v>2</v>
      </c>
      <c r="E10" s="251">
        <v>211002</v>
      </c>
      <c r="F10" s="240" t="s">
        <v>214</v>
      </c>
      <c r="G10" s="240" t="s">
        <v>564</v>
      </c>
      <c r="H10" s="251">
        <v>24</v>
      </c>
      <c r="I10" s="252" t="s">
        <v>565</v>
      </c>
      <c r="J10" s="251">
        <v>112</v>
      </c>
      <c r="K10" s="251" t="s">
        <v>191</v>
      </c>
      <c r="L10" s="240" t="s">
        <v>566</v>
      </c>
      <c r="M10" s="253">
        <v>1085709</v>
      </c>
      <c r="N10" s="253">
        <v>0</v>
      </c>
      <c r="O10" s="253">
        <v>0</v>
      </c>
      <c r="P10" s="251">
        <v>0</v>
      </c>
      <c r="Q10" s="240"/>
      <c r="R10" s="240" t="s">
        <v>561</v>
      </c>
      <c r="S10" s="240" t="s">
        <v>567</v>
      </c>
      <c r="T10" s="240" t="s">
        <v>568</v>
      </c>
      <c r="U10" s="240" t="s">
        <v>562</v>
      </c>
      <c r="V10" s="240" t="s">
        <v>569</v>
      </c>
    </row>
  </sheetData>
  <mergeCells count="5">
    <mergeCell ref="F8:P8"/>
    <mergeCell ref="A2:V2"/>
    <mergeCell ref="E3:R3"/>
    <mergeCell ref="A6:C6"/>
    <mergeCell ref="A7:C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D0D68-7D10-4378-B341-6C8A4B5FD4BE}">
  <dimension ref="B1:O744"/>
  <sheetViews>
    <sheetView showGridLines="0" tabSelected="1" topLeftCell="A14" workbookViewId="0">
      <selection activeCell="P15" sqref="P15"/>
    </sheetView>
  </sheetViews>
  <sheetFormatPr baseColWidth="10" defaultColWidth="11.453125" defaultRowHeight="14.5"/>
  <cols>
    <col min="1" max="1" width="3.7265625" style="3" customWidth="1"/>
    <col min="2" max="2" width="5" style="3" bestFit="1" customWidth="1"/>
    <col min="3" max="3" width="11.26953125" style="3" bestFit="1" customWidth="1"/>
    <col min="4" max="4" width="10.54296875" style="3" bestFit="1" customWidth="1"/>
    <col min="5" max="5" width="13.1796875" style="3" bestFit="1" customWidth="1"/>
    <col min="6" max="6" width="20.1796875" style="3" bestFit="1" customWidth="1"/>
    <col min="7" max="7" width="13.81640625" style="3" bestFit="1" customWidth="1"/>
    <col min="8" max="8" width="14.81640625" style="3" bestFit="1" customWidth="1"/>
    <col min="9" max="9" width="18.26953125" style="3" bestFit="1" customWidth="1"/>
    <col min="10" max="10" width="23.54296875" style="3" customWidth="1"/>
    <col min="11" max="11" width="10.26953125" style="3" bestFit="1" customWidth="1"/>
    <col min="12" max="12" width="33.54296875" style="3" hidden="1" customWidth="1"/>
    <col min="13" max="13" width="17.54296875" style="3" bestFit="1" customWidth="1"/>
    <col min="14" max="14" width="31.26953125" style="315" customWidth="1"/>
    <col min="15" max="15" width="14.1796875" style="3" bestFit="1" customWidth="1"/>
    <col min="16" max="16384" width="11.453125" style="3"/>
  </cols>
  <sheetData>
    <row r="1" spans="2:15" s="66" customFormat="1">
      <c r="N1" s="314"/>
    </row>
    <row r="2" spans="2:15" ht="20">
      <c r="B2" s="330" t="s">
        <v>217</v>
      </c>
      <c r="C2" s="330"/>
      <c r="D2" s="330"/>
      <c r="E2" s="330"/>
      <c r="F2" s="330"/>
      <c r="G2" s="330"/>
      <c r="H2" s="330"/>
      <c r="I2" s="330"/>
      <c r="J2" s="330"/>
      <c r="K2" s="330"/>
      <c r="L2" s="330"/>
      <c r="M2" s="330"/>
      <c r="N2" s="330"/>
    </row>
    <row r="3" spans="2:15" ht="108.75" customHeight="1">
      <c r="B3" s="331" t="s">
        <v>198</v>
      </c>
      <c r="C3" s="331"/>
      <c r="D3" s="331"/>
      <c r="E3" s="331"/>
      <c r="F3" s="331"/>
      <c r="G3" s="331"/>
      <c r="H3" s="331"/>
      <c r="I3" s="331"/>
      <c r="J3" s="331"/>
      <c r="K3" s="331"/>
      <c r="L3" s="331"/>
      <c r="M3" s="331"/>
      <c r="N3" s="331"/>
      <c r="O3" s="331"/>
    </row>
    <row r="4" spans="2:15" ht="42" customHeight="1">
      <c r="B4" s="330" t="s">
        <v>1527</v>
      </c>
      <c r="C4" s="330"/>
      <c r="D4" s="330"/>
      <c r="E4" s="330"/>
      <c r="F4" s="330"/>
      <c r="G4" s="330"/>
      <c r="H4" s="330"/>
      <c r="I4" s="330"/>
      <c r="J4" s="330"/>
      <c r="K4" s="330"/>
      <c r="L4" s="330"/>
      <c r="M4" s="330"/>
      <c r="N4" s="330"/>
      <c r="O4" s="330"/>
    </row>
    <row r="5" spans="2:15" ht="20">
      <c r="B5" s="2"/>
      <c r="C5" s="2"/>
      <c r="D5" s="2"/>
      <c r="E5" s="2"/>
      <c r="F5" s="2"/>
      <c r="G5" s="2"/>
      <c r="H5" s="2"/>
      <c r="I5" s="2"/>
      <c r="J5" s="2"/>
      <c r="K5" s="2"/>
      <c r="L5" s="2"/>
      <c r="M5" s="2"/>
    </row>
    <row r="6" spans="2:15" ht="15.5">
      <c r="B6" s="512" t="s">
        <v>31</v>
      </c>
      <c r="C6" s="512"/>
      <c r="D6" s="512"/>
      <c r="E6" s="512"/>
      <c r="F6" s="512"/>
      <c r="M6" s="130" t="s">
        <v>1</v>
      </c>
      <c r="N6" s="309">
        <v>21</v>
      </c>
    </row>
    <row r="7" spans="2:15" ht="15" customHeight="1">
      <c r="B7" s="513" t="s">
        <v>2</v>
      </c>
      <c r="C7" s="513"/>
      <c r="D7" s="513"/>
      <c r="E7" s="513"/>
      <c r="F7" s="513"/>
      <c r="M7" s="4" t="s">
        <v>3</v>
      </c>
      <c r="N7" s="5">
        <v>10</v>
      </c>
    </row>
    <row r="8" spans="2:15" ht="15" customHeight="1">
      <c r="B8" s="513" t="s">
        <v>214</v>
      </c>
      <c r="C8" s="513"/>
      <c r="D8" s="513"/>
      <c r="E8" s="513"/>
      <c r="F8" s="513"/>
      <c r="M8" s="4" t="s">
        <v>4</v>
      </c>
      <c r="N8" s="46" t="s">
        <v>199</v>
      </c>
    </row>
    <row r="9" spans="2:15">
      <c r="M9" s="47" t="s">
        <v>178</v>
      </c>
    </row>
    <row r="11" spans="2:15" ht="31.5" customHeight="1">
      <c r="B11" s="511" t="s">
        <v>200</v>
      </c>
      <c r="C11" s="511"/>
      <c r="D11" s="511"/>
      <c r="E11" s="511"/>
      <c r="F11" s="511"/>
      <c r="G11" s="511"/>
      <c r="H11" s="511"/>
      <c r="I11" s="511"/>
      <c r="J11" s="511"/>
      <c r="K11" s="511"/>
      <c r="L11" s="511"/>
      <c r="M11" s="511"/>
      <c r="N11" s="511"/>
      <c r="O11" s="511"/>
    </row>
    <row r="12" spans="2:15" ht="93">
      <c r="B12" s="209" t="s">
        <v>201</v>
      </c>
      <c r="C12" s="209" t="s">
        <v>93</v>
      </c>
      <c r="D12" s="209" t="s">
        <v>202</v>
      </c>
      <c r="E12" s="209" t="s">
        <v>203</v>
      </c>
      <c r="F12" s="209" t="s">
        <v>204</v>
      </c>
      <c r="G12" s="209" t="s">
        <v>205</v>
      </c>
      <c r="H12" s="209" t="s">
        <v>206</v>
      </c>
      <c r="I12" s="209" t="s">
        <v>207</v>
      </c>
      <c r="J12" s="209" t="s">
        <v>208</v>
      </c>
      <c r="K12" s="209" t="s">
        <v>209</v>
      </c>
      <c r="L12" s="209" t="s">
        <v>210</v>
      </c>
      <c r="M12" s="209" t="s">
        <v>211</v>
      </c>
      <c r="N12" s="209" t="s">
        <v>212</v>
      </c>
      <c r="O12" s="209" t="s">
        <v>213</v>
      </c>
    </row>
    <row r="13" spans="2:15" ht="156">
      <c r="B13" s="313">
        <v>2025</v>
      </c>
      <c r="C13" s="313" t="s">
        <v>129</v>
      </c>
      <c r="D13" s="313" t="s">
        <v>287</v>
      </c>
      <c r="E13" s="313" t="s">
        <v>288</v>
      </c>
      <c r="F13" s="313" t="s">
        <v>288</v>
      </c>
      <c r="G13" s="313">
        <v>3</v>
      </c>
      <c r="H13" s="318">
        <v>45714</v>
      </c>
      <c r="I13" s="318">
        <v>45714</v>
      </c>
      <c r="J13" s="205" t="s">
        <v>289</v>
      </c>
      <c r="K13" s="205" t="s">
        <v>290</v>
      </c>
      <c r="L13" s="316">
        <v>45656</v>
      </c>
      <c r="M13" s="317" t="s">
        <v>291</v>
      </c>
      <c r="N13" s="303" t="s">
        <v>292</v>
      </c>
      <c r="O13" s="11"/>
    </row>
    <row r="14" spans="2:15" ht="169">
      <c r="B14" s="313">
        <v>2025</v>
      </c>
      <c r="C14" s="313" t="s">
        <v>129</v>
      </c>
      <c r="D14" s="313" t="s">
        <v>287</v>
      </c>
      <c r="E14" s="313" t="s">
        <v>288</v>
      </c>
      <c r="F14" s="313" t="s">
        <v>288</v>
      </c>
      <c r="G14" s="313">
        <v>7</v>
      </c>
      <c r="H14" s="318">
        <v>45716</v>
      </c>
      <c r="I14" s="318">
        <v>45716</v>
      </c>
      <c r="J14" s="205" t="s">
        <v>289</v>
      </c>
      <c r="K14" s="205" t="s">
        <v>290</v>
      </c>
      <c r="L14" s="316">
        <v>45707</v>
      </c>
      <c r="M14" s="317" t="s">
        <v>1563</v>
      </c>
      <c r="N14" s="308" t="s">
        <v>1564</v>
      </c>
      <c r="O14" s="11"/>
    </row>
    <row r="15" spans="2:15" ht="195">
      <c r="B15" s="313">
        <v>2025</v>
      </c>
      <c r="C15" s="313" t="s">
        <v>129</v>
      </c>
      <c r="D15" s="313" t="s">
        <v>287</v>
      </c>
      <c r="E15" s="313" t="s">
        <v>288</v>
      </c>
      <c r="F15" s="313" t="s">
        <v>288</v>
      </c>
      <c r="G15" s="313">
        <v>5</v>
      </c>
      <c r="H15" s="318">
        <v>45716</v>
      </c>
      <c r="I15" s="318">
        <v>45716</v>
      </c>
      <c r="J15" s="205" t="s">
        <v>289</v>
      </c>
      <c r="K15" s="205" t="s">
        <v>290</v>
      </c>
      <c r="L15" s="316">
        <v>45702</v>
      </c>
      <c r="M15" s="317" t="s">
        <v>939</v>
      </c>
      <c r="N15" s="303" t="s">
        <v>940</v>
      </c>
      <c r="O15" s="11"/>
    </row>
    <row r="16" spans="2:15" ht="169">
      <c r="B16" s="313">
        <v>2025</v>
      </c>
      <c r="C16" s="313" t="s">
        <v>129</v>
      </c>
      <c r="D16" s="313" t="s">
        <v>287</v>
      </c>
      <c r="E16" s="313" t="s">
        <v>288</v>
      </c>
      <c r="F16" s="313" t="s">
        <v>288</v>
      </c>
      <c r="G16" s="313">
        <v>8</v>
      </c>
      <c r="H16" s="318">
        <v>45716</v>
      </c>
      <c r="I16" s="318">
        <v>45716</v>
      </c>
      <c r="J16" s="205" t="s">
        <v>289</v>
      </c>
      <c r="K16" s="205" t="s">
        <v>290</v>
      </c>
      <c r="L16" s="316">
        <v>45713</v>
      </c>
      <c r="M16" s="317" t="s">
        <v>293</v>
      </c>
      <c r="N16" s="303" t="s">
        <v>294</v>
      </c>
      <c r="O16" s="11"/>
    </row>
    <row r="17" spans="2:15" ht="91">
      <c r="B17" s="313">
        <v>2025</v>
      </c>
      <c r="C17" s="313" t="s">
        <v>129</v>
      </c>
      <c r="D17" s="313" t="s">
        <v>287</v>
      </c>
      <c r="E17" s="313" t="s">
        <v>62</v>
      </c>
      <c r="F17" s="313" t="s">
        <v>62</v>
      </c>
      <c r="G17" s="313">
        <v>22</v>
      </c>
      <c r="H17" s="318">
        <v>45699</v>
      </c>
      <c r="I17" s="318">
        <v>45699</v>
      </c>
      <c r="J17" s="205" t="s">
        <v>289</v>
      </c>
      <c r="K17" s="205" t="s">
        <v>290</v>
      </c>
      <c r="L17" s="316">
        <v>45713</v>
      </c>
      <c r="M17" s="317" t="s">
        <v>480</v>
      </c>
      <c r="N17" s="303" t="s">
        <v>481</v>
      </c>
      <c r="O17" s="11"/>
    </row>
    <row r="18" spans="2:15" ht="91">
      <c r="B18" s="313">
        <v>2025</v>
      </c>
      <c r="C18" s="313" t="s">
        <v>129</v>
      </c>
      <c r="D18" s="313" t="s">
        <v>287</v>
      </c>
      <c r="E18" s="313" t="s">
        <v>62</v>
      </c>
      <c r="F18" s="313" t="s">
        <v>62</v>
      </c>
      <c r="G18" s="313">
        <v>1</v>
      </c>
      <c r="H18" s="318">
        <v>45714</v>
      </c>
      <c r="I18" s="318">
        <v>45714</v>
      </c>
      <c r="J18" s="205" t="s">
        <v>289</v>
      </c>
      <c r="K18" s="205" t="s">
        <v>290</v>
      </c>
      <c r="L18" s="316">
        <v>45706</v>
      </c>
      <c r="M18" s="317" t="s">
        <v>482</v>
      </c>
      <c r="N18" s="303" t="s">
        <v>483</v>
      </c>
      <c r="O18" s="11"/>
    </row>
    <row r="19" spans="2:15" ht="130">
      <c r="B19" s="313">
        <v>2025</v>
      </c>
      <c r="C19" s="313" t="s">
        <v>129</v>
      </c>
      <c r="D19" s="313" t="s">
        <v>287</v>
      </c>
      <c r="E19" s="313" t="s">
        <v>288</v>
      </c>
      <c r="F19" s="313" t="s">
        <v>288</v>
      </c>
      <c r="G19" s="313">
        <v>4</v>
      </c>
      <c r="H19" s="318">
        <v>45714</v>
      </c>
      <c r="I19" s="318">
        <v>45714</v>
      </c>
      <c r="J19" s="205" t="s">
        <v>289</v>
      </c>
      <c r="K19" s="205" t="s">
        <v>290</v>
      </c>
      <c r="L19" s="316">
        <v>45716</v>
      </c>
      <c r="M19" s="317" t="s">
        <v>941</v>
      </c>
      <c r="N19" s="303" t="s">
        <v>942</v>
      </c>
      <c r="O19" s="11"/>
    </row>
    <row r="20" spans="2:15" ht="91">
      <c r="B20" s="313">
        <v>2025</v>
      </c>
      <c r="C20" s="313" t="s">
        <v>129</v>
      </c>
      <c r="D20" s="313" t="s">
        <v>287</v>
      </c>
      <c r="E20" s="313" t="s">
        <v>62</v>
      </c>
      <c r="F20" s="313" t="s">
        <v>62</v>
      </c>
      <c r="G20" s="313">
        <v>64</v>
      </c>
      <c r="H20" s="318">
        <v>45716</v>
      </c>
      <c r="I20" s="318">
        <v>45716</v>
      </c>
      <c r="J20" s="205" t="s">
        <v>289</v>
      </c>
      <c r="K20" s="205" t="s">
        <v>290</v>
      </c>
      <c r="L20" s="316">
        <v>45716</v>
      </c>
      <c r="M20" s="317" t="s">
        <v>295</v>
      </c>
      <c r="N20" s="303" t="s">
        <v>296</v>
      </c>
      <c r="O20" s="11"/>
    </row>
    <row r="21" spans="2:15" ht="91">
      <c r="B21" s="313">
        <v>2025</v>
      </c>
      <c r="C21" s="313" t="s">
        <v>129</v>
      </c>
      <c r="D21" s="313" t="s">
        <v>287</v>
      </c>
      <c r="E21" s="313" t="s">
        <v>62</v>
      </c>
      <c r="F21" s="313" t="s">
        <v>62</v>
      </c>
      <c r="G21" s="313">
        <v>54</v>
      </c>
      <c r="H21" s="318">
        <v>45700</v>
      </c>
      <c r="I21" s="318">
        <v>45700</v>
      </c>
      <c r="J21" s="205" t="s">
        <v>289</v>
      </c>
      <c r="K21" s="205" t="s">
        <v>290</v>
      </c>
      <c r="L21" s="316">
        <v>45712</v>
      </c>
      <c r="M21" s="317" t="s">
        <v>297</v>
      </c>
      <c r="N21" s="303" t="s">
        <v>298</v>
      </c>
      <c r="O21" s="11"/>
    </row>
    <row r="22" spans="2:15" ht="91">
      <c r="B22" s="313">
        <v>2025</v>
      </c>
      <c r="C22" s="313" t="s">
        <v>129</v>
      </c>
      <c r="D22" s="313" t="s">
        <v>287</v>
      </c>
      <c r="E22" s="313" t="s">
        <v>62</v>
      </c>
      <c r="F22" s="313" t="s">
        <v>62</v>
      </c>
      <c r="G22" s="313">
        <v>55</v>
      </c>
      <c r="H22" s="318">
        <v>45701</v>
      </c>
      <c r="I22" s="318">
        <v>45701</v>
      </c>
      <c r="J22" s="205" t="s">
        <v>289</v>
      </c>
      <c r="K22" s="205" t="s">
        <v>290</v>
      </c>
      <c r="L22" s="316">
        <v>45716</v>
      </c>
      <c r="M22" s="317" t="s">
        <v>299</v>
      </c>
      <c r="N22" s="303" t="s">
        <v>300</v>
      </c>
      <c r="O22" s="11"/>
    </row>
    <row r="23" spans="2:15" ht="91">
      <c r="B23" s="313">
        <v>2025</v>
      </c>
      <c r="C23" s="313" t="s">
        <v>129</v>
      </c>
      <c r="D23" s="313" t="s">
        <v>287</v>
      </c>
      <c r="E23" s="313" t="s">
        <v>62</v>
      </c>
      <c r="F23" s="313" t="s">
        <v>62</v>
      </c>
      <c r="G23" s="313">
        <v>245</v>
      </c>
      <c r="H23" s="318">
        <v>45701</v>
      </c>
      <c r="I23" s="318">
        <v>45701</v>
      </c>
      <c r="J23" s="205" t="s">
        <v>289</v>
      </c>
      <c r="K23" s="205" t="s">
        <v>290</v>
      </c>
      <c r="L23" s="316">
        <v>45712</v>
      </c>
      <c r="M23" s="317" t="s">
        <v>301</v>
      </c>
      <c r="N23" s="303" t="s">
        <v>302</v>
      </c>
      <c r="O23" s="11"/>
    </row>
    <row r="24" spans="2:15" ht="91">
      <c r="B24" s="313">
        <v>2025</v>
      </c>
      <c r="C24" s="313" t="s">
        <v>129</v>
      </c>
      <c r="D24" s="313" t="s">
        <v>287</v>
      </c>
      <c r="E24" s="313" t="s">
        <v>62</v>
      </c>
      <c r="F24" s="313" t="s">
        <v>62</v>
      </c>
      <c r="G24" s="313">
        <v>250</v>
      </c>
      <c r="H24" s="318">
        <v>45702</v>
      </c>
      <c r="I24" s="318">
        <v>45702</v>
      </c>
      <c r="J24" s="205" t="s">
        <v>289</v>
      </c>
      <c r="K24" s="205" t="s">
        <v>290</v>
      </c>
      <c r="L24" s="316">
        <v>45714</v>
      </c>
      <c r="M24" s="317" t="s">
        <v>303</v>
      </c>
      <c r="N24" s="303" t="s">
        <v>304</v>
      </c>
      <c r="O24" s="11"/>
    </row>
    <row r="25" spans="2:15" ht="91">
      <c r="B25" s="313">
        <v>2025</v>
      </c>
      <c r="C25" s="313" t="s">
        <v>129</v>
      </c>
      <c r="D25" s="313" t="s">
        <v>287</v>
      </c>
      <c r="E25" s="313" t="s">
        <v>62</v>
      </c>
      <c r="F25" s="313" t="s">
        <v>62</v>
      </c>
      <c r="G25" s="313">
        <v>117</v>
      </c>
      <c r="H25" s="318">
        <v>45696</v>
      </c>
      <c r="I25" s="318">
        <v>45696</v>
      </c>
      <c r="J25" s="205" t="s">
        <v>289</v>
      </c>
      <c r="K25" s="205" t="s">
        <v>290</v>
      </c>
      <c r="L25" s="316">
        <v>45714</v>
      </c>
      <c r="M25" s="317" t="s">
        <v>905</v>
      </c>
      <c r="N25" s="303" t="s">
        <v>906</v>
      </c>
      <c r="O25" s="11"/>
    </row>
    <row r="26" spans="2:15" ht="91">
      <c r="B26" s="313">
        <v>2025</v>
      </c>
      <c r="C26" s="313" t="s">
        <v>129</v>
      </c>
      <c r="D26" s="313" t="s">
        <v>287</v>
      </c>
      <c r="E26" s="313" t="s">
        <v>62</v>
      </c>
      <c r="F26" s="313" t="s">
        <v>62</v>
      </c>
      <c r="G26" s="313">
        <v>132</v>
      </c>
      <c r="H26" s="318">
        <v>45713</v>
      </c>
      <c r="I26" s="318">
        <v>45713</v>
      </c>
      <c r="J26" s="205" t="s">
        <v>289</v>
      </c>
      <c r="K26" s="205" t="s">
        <v>290</v>
      </c>
      <c r="L26" s="316">
        <v>45716</v>
      </c>
      <c r="M26" s="317" t="s">
        <v>305</v>
      </c>
      <c r="N26" s="302" t="s">
        <v>306</v>
      </c>
      <c r="O26" s="11"/>
    </row>
    <row r="27" spans="2:15" ht="91">
      <c r="B27" s="313">
        <v>2025</v>
      </c>
      <c r="C27" s="313" t="s">
        <v>129</v>
      </c>
      <c r="D27" s="313" t="s">
        <v>287</v>
      </c>
      <c r="E27" s="313" t="s">
        <v>62</v>
      </c>
      <c r="F27" s="313" t="s">
        <v>62</v>
      </c>
      <c r="G27" s="313">
        <v>122</v>
      </c>
      <c r="H27" s="318">
        <v>45707</v>
      </c>
      <c r="I27" s="318">
        <v>45707</v>
      </c>
      <c r="J27" s="205" t="s">
        <v>289</v>
      </c>
      <c r="K27" s="205" t="s">
        <v>290</v>
      </c>
      <c r="L27" s="316">
        <v>45716</v>
      </c>
      <c r="M27" s="317" t="s">
        <v>307</v>
      </c>
      <c r="N27" s="303" t="s">
        <v>308</v>
      </c>
      <c r="O27" s="11"/>
    </row>
    <row r="28" spans="2:15" ht="91">
      <c r="B28" s="313">
        <v>2025</v>
      </c>
      <c r="C28" s="313" t="s">
        <v>129</v>
      </c>
      <c r="D28" s="313" t="s">
        <v>287</v>
      </c>
      <c r="E28" s="313" t="s">
        <v>62</v>
      </c>
      <c r="F28" s="313" t="s">
        <v>62</v>
      </c>
      <c r="G28" s="313">
        <v>128</v>
      </c>
      <c r="H28" s="318">
        <v>45709</v>
      </c>
      <c r="I28" s="318">
        <v>45709</v>
      </c>
      <c r="J28" s="205" t="s">
        <v>289</v>
      </c>
      <c r="K28" s="205" t="s">
        <v>290</v>
      </c>
      <c r="L28" s="316">
        <v>45716</v>
      </c>
      <c r="M28" s="317" t="s">
        <v>309</v>
      </c>
      <c r="N28" s="303" t="s">
        <v>310</v>
      </c>
      <c r="O28" s="11"/>
    </row>
    <row r="29" spans="2:15" ht="91">
      <c r="B29" s="313">
        <v>2025</v>
      </c>
      <c r="C29" s="313" t="s">
        <v>129</v>
      </c>
      <c r="D29" s="313" t="s">
        <v>287</v>
      </c>
      <c r="E29" s="313" t="s">
        <v>62</v>
      </c>
      <c r="F29" s="313" t="s">
        <v>62</v>
      </c>
      <c r="G29" s="313">
        <v>127</v>
      </c>
      <c r="H29" s="318">
        <v>45709</v>
      </c>
      <c r="I29" s="318">
        <v>45709</v>
      </c>
      <c r="J29" s="205" t="s">
        <v>289</v>
      </c>
      <c r="K29" s="205" t="s">
        <v>290</v>
      </c>
      <c r="L29" s="316">
        <v>45716</v>
      </c>
      <c r="M29" s="317" t="s">
        <v>311</v>
      </c>
      <c r="N29" s="303" t="s">
        <v>312</v>
      </c>
      <c r="O29" s="11"/>
    </row>
    <row r="30" spans="2:15" ht="91">
      <c r="B30" s="313">
        <v>2025</v>
      </c>
      <c r="C30" s="313" t="s">
        <v>129</v>
      </c>
      <c r="D30" s="313" t="s">
        <v>287</v>
      </c>
      <c r="E30" s="313" t="s">
        <v>62</v>
      </c>
      <c r="F30" s="313" t="s">
        <v>62</v>
      </c>
      <c r="G30" s="313">
        <v>129</v>
      </c>
      <c r="H30" s="318">
        <v>45709</v>
      </c>
      <c r="I30" s="318">
        <v>45709</v>
      </c>
      <c r="J30" s="205" t="s">
        <v>289</v>
      </c>
      <c r="K30" s="205" t="s">
        <v>290</v>
      </c>
      <c r="L30" s="316">
        <v>45716</v>
      </c>
      <c r="M30" s="317" t="s">
        <v>313</v>
      </c>
      <c r="N30" s="302" t="s">
        <v>314</v>
      </c>
      <c r="O30" s="11"/>
    </row>
    <row r="31" spans="2:15" ht="91">
      <c r="B31" s="313">
        <v>2025</v>
      </c>
      <c r="C31" s="313" t="s">
        <v>129</v>
      </c>
      <c r="D31" s="313" t="s">
        <v>287</v>
      </c>
      <c r="E31" s="313" t="s">
        <v>62</v>
      </c>
      <c r="F31" s="313" t="s">
        <v>62</v>
      </c>
      <c r="G31" s="313">
        <v>460</v>
      </c>
      <c r="H31" s="318">
        <v>45716</v>
      </c>
      <c r="I31" s="318">
        <v>45716</v>
      </c>
      <c r="J31" s="205" t="s">
        <v>289</v>
      </c>
      <c r="K31" s="205" t="s">
        <v>290</v>
      </c>
      <c r="L31" s="316">
        <v>45716</v>
      </c>
      <c r="M31" s="317" t="s">
        <v>907</v>
      </c>
      <c r="N31" s="303" t="s">
        <v>908</v>
      </c>
      <c r="O31" s="11"/>
    </row>
    <row r="32" spans="2:15" ht="91">
      <c r="B32" s="313">
        <v>2025</v>
      </c>
      <c r="C32" s="313" t="s">
        <v>129</v>
      </c>
      <c r="D32" s="313" t="s">
        <v>287</v>
      </c>
      <c r="E32" s="313" t="s">
        <v>62</v>
      </c>
      <c r="F32" s="313" t="s">
        <v>62</v>
      </c>
      <c r="G32" s="313">
        <v>90</v>
      </c>
      <c r="H32" s="318">
        <v>45706</v>
      </c>
      <c r="I32" s="318">
        <v>45706</v>
      </c>
      <c r="J32" s="205" t="s">
        <v>289</v>
      </c>
      <c r="K32" s="205" t="s">
        <v>290</v>
      </c>
      <c r="L32" s="316">
        <v>45707</v>
      </c>
      <c r="M32" s="317" t="s">
        <v>315</v>
      </c>
      <c r="N32" s="303" t="s">
        <v>316</v>
      </c>
      <c r="O32" s="11"/>
    </row>
    <row r="33" spans="2:15" ht="91">
      <c r="B33" s="313">
        <v>2025</v>
      </c>
      <c r="C33" s="313" t="s">
        <v>129</v>
      </c>
      <c r="D33" s="313" t="s">
        <v>287</v>
      </c>
      <c r="E33" s="313" t="s">
        <v>62</v>
      </c>
      <c r="F33" s="313" t="s">
        <v>62</v>
      </c>
      <c r="G33" s="313">
        <v>88</v>
      </c>
      <c r="H33" s="318">
        <v>45706</v>
      </c>
      <c r="I33" s="318">
        <v>45706</v>
      </c>
      <c r="J33" s="205" t="s">
        <v>289</v>
      </c>
      <c r="K33" s="205" t="s">
        <v>290</v>
      </c>
      <c r="L33" s="316">
        <v>45713</v>
      </c>
      <c r="M33" s="317" t="s">
        <v>317</v>
      </c>
      <c r="N33" s="303" t="s">
        <v>318</v>
      </c>
      <c r="O33" s="11"/>
    </row>
    <row r="34" spans="2:15" ht="91">
      <c r="B34" s="313">
        <v>2025</v>
      </c>
      <c r="C34" s="313" t="s">
        <v>129</v>
      </c>
      <c r="D34" s="313" t="s">
        <v>287</v>
      </c>
      <c r="E34" s="313" t="s">
        <v>62</v>
      </c>
      <c r="F34" s="313" t="s">
        <v>62</v>
      </c>
      <c r="G34" s="313">
        <v>84</v>
      </c>
      <c r="H34" s="318">
        <v>45706</v>
      </c>
      <c r="I34" s="318">
        <v>45706</v>
      </c>
      <c r="J34" s="205" t="s">
        <v>289</v>
      </c>
      <c r="K34" s="205" t="s">
        <v>290</v>
      </c>
      <c r="L34" s="316">
        <v>45713</v>
      </c>
      <c r="M34" s="317" t="s">
        <v>319</v>
      </c>
      <c r="N34" s="303" t="s">
        <v>320</v>
      </c>
      <c r="O34" s="11"/>
    </row>
    <row r="35" spans="2:15" ht="91">
      <c r="B35" s="313">
        <v>2025</v>
      </c>
      <c r="C35" s="313" t="s">
        <v>129</v>
      </c>
      <c r="D35" s="313" t="s">
        <v>287</v>
      </c>
      <c r="E35" s="313" t="s">
        <v>62</v>
      </c>
      <c r="F35" s="313" t="s">
        <v>62</v>
      </c>
      <c r="G35" s="313">
        <v>83</v>
      </c>
      <c r="H35" s="318">
        <v>45706</v>
      </c>
      <c r="I35" s="318">
        <v>45706</v>
      </c>
      <c r="J35" s="205" t="s">
        <v>289</v>
      </c>
      <c r="K35" s="205" t="s">
        <v>290</v>
      </c>
      <c r="L35" s="316">
        <v>45713</v>
      </c>
      <c r="M35" s="317" t="s">
        <v>321</v>
      </c>
      <c r="N35" s="303" t="s">
        <v>322</v>
      </c>
      <c r="O35" s="11"/>
    </row>
    <row r="36" spans="2:15" ht="91">
      <c r="B36" s="313">
        <v>2025</v>
      </c>
      <c r="C36" s="313" t="s">
        <v>129</v>
      </c>
      <c r="D36" s="313" t="s">
        <v>287</v>
      </c>
      <c r="E36" s="313" t="s">
        <v>62</v>
      </c>
      <c r="F36" s="313" t="s">
        <v>62</v>
      </c>
      <c r="G36" s="313">
        <v>89</v>
      </c>
      <c r="H36" s="318">
        <v>45706</v>
      </c>
      <c r="I36" s="318">
        <v>45706</v>
      </c>
      <c r="J36" s="205" t="s">
        <v>289</v>
      </c>
      <c r="K36" s="205" t="s">
        <v>290</v>
      </c>
      <c r="L36" s="316">
        <v>45713</v>
      </c>
      <c r="M36" s="317" t="s">
        <v>323</v>
      </c>
      <c r="N36" s="303" t="s">
        <v>324</v>
      </c>
      <c r="O36" s="11"/>
    </row>
    <row r="37" spans="2:15" ht="91">
      <c r="B37" s="313">
        <v>2025</v>
      </c>
      <c r="C37" s="313" t="s">
        <v>129</v>
      </c>
      <c r="D37" s="313" t="s">
        <v>287</v>
      </c>
      <c r="E37" s="313" t="s">
        <v>62</v>
      </c>
      <c r="F37" s="313" t="s">
        <v>62</v>
      </c>
      <c r="G37" s="313">
        <v>92</v>
      </c>
      <c r="H37" s="318">
        <v>45706</v>
      </c>
      <c r="I37" s="318">
        <v>45706</v>
      </c>
      <c r="J37" s="205" t="s">
        <v>289</v>
      </c>
      <c r="K37" s="205" t="s">
        <v>290</v>
      </c>
      <c r="L37" s="316">
        <v>45713</v>
      </c>
      <c r="M37" s="317" t="s">
        <v>325</v>
      </c>
      <c r="N37" s="303" t="s">
        <v>326</v>
      </c>
      <c r="O37" s="11"/>
    </row>
    <row r="38" spans="2:15" ht="91">
      <c r="B38" s="313">
        <v>2025</v>
      </c>
      <c r="C38" s="313" t="s">
        <v>129</v>
      </c>
      <c r="D38" s="313" t="s">
        <v>287</v>
      </c>
      <c r="E38" s="313" t="s">
        <v>62</v>
      </c>
      <c r="F38" s="313" t="s">
        <v>62</v>
      </c>
      <c r="G38" s="313">
        <v>91</v>
      </c>
      <c r="H38" s="318">
        <v>45706</v>
      </c>
      <c r="I38" s="318">
        <v>45706</v>
      </c>
      <c r="J38" s="205" t="s">
        <v>289</v>
      </c>
      <c r="K38" s="205" t="s">
        <v>290</v>
      </c>
      <c r="L38" s="316">
        <v>45713</v>
      </c>
      <c r="M38" s="317" t="s">
        <v>327</v>
      </c>
      <c r="N38" s="303" t="s">
        <v>328</v>
      </c>
      <c r="O38" s="11"/>
    </row>
    <row r="39" spans="2:15" ht="91">
      <c r="B39" s="313">
        <v>2025</v>
      </c>
      <c r="C39" s="313" t="s">
        <v>129</v>
      </c>
      <c r="D39" s="313" t="s">
        <v>287</v>
      </c>
      <c r="E39" s="313" t="s">
        <v>62</v>
      </c>
      <c r="F39" s="313" t="s">
        <v>62</v>
      </c>
      <c r="G39" s="313">
        <v>87</v>
      </c>
      <c r="H39" s="318">
        <v>45706</v>
      </c>
      <c r="I39" s="318">
        <v>45706</v>
      </c>
      <c r="J39" s="205" t="s">
        <v>289</v>
      </c>
      <c r="K39" s="205" t="s">
        <v>290</v>
      </c>
      <c r="L39" s="316">
        <v>45713</v>
      </c>
      <c r="M39" s="317" t="s">
        <v>329</v>
      </c>
      <c r="N39" s="303" t="s">
        <v>330</v>
      </c>
      <c r="O39" s="11"/>
    </row>
    <row r="40" spans="2:15" ht="91">
      <c r="B40" s="313">
        <v>2025</v>
      </c>
      <c r="C40" s="313" t="s">
        <v>129</v>
      </c>
      <c r="D40" s="313" t="s">
        <v>287</v>
      </c>
      <c r="E40" s="313" t="s">
        <v>62</v>
      </c>
      <c r="F40" s="313" t="s">
        <v>62</v>
      </c>
      <c r="G40" s="313">
        <v>158</v>
      </c>
      <c r="H40" s="318">
        <v>45701</v>
      </c>
      <c r="I40" s="318">
        <v>45701</v>
      </c>
      <c r="J40" s="205" t="s">
        <v>289</v>
      </c>
      <c r="K40" s="205" t="s">
        <v>290</v>
      </c>
      <c r="L40" s="316">
        <v>45713</v>
      </c>
      <c r="M40" s="317" t="s">
        <v>331</v>
      </c>
      <c r="N40" s="303" t="s">
        <v>332</v>
      </c>
      <c r="O40" s="11"/>
    </row>
    <row r="41" spans="2:15" ht="91">
      <c r="B41" s="313">
        <v>2025</v>
      </c>
      <c r="C41" s="313" t="s">
        <v>129</v>
      </c>
      <c r="D41" s="313" t="s">
        <v>287</v>
      </c>
      <c r="E41" s="313" t="s">
        <v>62</v>
      </c>
      <c r="F41" s="313" t="s">
        <v>62</v>
      </c>
      <c r="G41" s="313">
        <v>175</v>
      </c>
      <c r="H41" s="318">
        <v>45706</v>
      </c>
      <c r="I41" s="318">
        <v>45706</v>
      </c>
      <c r="J41" s="205" t="s">
        <v>289</v>
      </c>
      <c r="K41" s="205" t="s">
        <v>290</v>
      </c>
      <c r="L41" s="316">
        <v>45713</v>
      </c>
      <c r="M41" s="317" t="s">
        <v>333</v>
      </c>
      <c r="N41" s="303" t="s">
        <v>334</v>
      </c>
      <c r="O41" s="11"/>
    </row>
    <row r="42" spans="2:15" ht="91">
      <c r="B42" s="313">
        <v>2025</v>
      </c>
      <c r="C42" s="313" t="s">
        <v>129</v>
      </c>
      <c r="D42" s="313" t="s">
        <v>287</v>
      </c>
      <c r="E42" s="313" t="s">
        <v>62</v>
      </c>
      <c r="F42" s="313" t="s">
        <v>62</v>
      </c>
      <c r="G42" s="313">
        <v>161</v>
      </c>
      <c r="H42" s="318">
        <v>45701</v>
      </c>
      <c r="I42" s="318">
        <v>45701</v>
      </c>
      <c r="J42" s="205" t="s">
        <v>289</v>
      </c>
      <c r="K42" s="205" t="s">
        <v>290</v>
      </c>
      <c r="L42" s="316">
        <v>45712</v>
      </c>
      <c r="M42" s="317" t="s">
        <v>335</v>
      </c>
      <c r="N42" s="303" t="s">
        <v>336</v>
      </c>
      <c r="O42" s="11"/>
    </row>
    <row r="43" spans="2:15" ht="91">
      <c r="B43" s="313">
        <v>2025</v>
      </c>
      <c r="C43" s="313" t="s">
        <v>129</v>
      </c>
      <c r="D43" s="313" t="s">
        <v>287</v>
      </c>
      <c r="E43" s="313" t="s">
        <v>62</v>
      </c>
      <c r="F43" s="313" t="s">
        <v>62</v>
      </c>
      <c r="G43" s="313">
        <v>151</v>
      </c>
      <c r="H43" s="318">
        <v>45699</v>
      </c>
      <c r="I43" s="318">
        <v>45699</v>
      </c>
      <c r="J43" s="205" t="s">
        <v>289</v>
      </c>
      <c r="K43" s="205" t="s">
        <v>290</v>
      </c>
      <c r="L43" s="316">
        <v>45716</v>
      </c>
      <c r="M43" s="317" t="s">
        <v>337</v>
      </c>
      <c r="N43" s="303" t="s">
        <v>338</v>
      </c>
      <c r="O43" s="11"/>
    </row>
    <row r="44" spans="2:15" ht="91">
      <c r="B44" s="313">
        <v>2025</v>
      </c>
      <c r="C44" s="313" t="s">
        <v>129</v>
      </c>
      <c r="D44" s="313" t="s">
        <v>287</v>
      </c>
      <c r="E44" s="313" t="s">
        <v>62</v>
      </c>
      <c r="F44" s="313" t="s">
        <v>62</v>
      </c>
      <c r="G44" s="313">
        <v>176</v>
      </c>
      <c r="H44" s="318">
        <v>45706</v>
      </c>
      <c r="I44" s="318">
        <v>45706</v>
      </c>
      <c r="J44" s="205" t="s">
        <v>289</v>
      </c>
      <c r="K44" s="205" t="s">
        <v>290</v>
      </c>
      <c r="L44" s="316">
        <v>45713</v>
      </c>
      <c r="M44" s="317" t="s">
        <v>339</v>
      </c>
      <c r="N44" s="303" t="s">
        <v>340</v>
      </c>
      <c r="O44" s="11"/>
    </row>
    <row r="45" spans="2:15" ht="91">
      <c r="B45" s="313">
        <v>2025</v>
      </c>
      <c r="C45" s="313" t="s">
        <v>129</v>
      </c>
      <c r="D45" s="313" t="s">
        <v>287</v>
      </c>
      <c r="E45" s="313" t="s">
        <v>62</v>
      </c>
      <c r="F45" s="313" t="s">
        <v>62</v>
      </c>
      <c r="G45" s="313">
        <v>160</v>
      </c>
      <c r="H45" s="318">
        <v>45701</v>
      </c>
      <c r="I45" s="318">
        <v>45701</v>
      </c>
      <c r="J45" s="205" t="s">
        <v>289</v>
      </c>
      <c r="K45" s="205" t="s">
        <v>290</v>
      </c>
      <c r="L45" s="316">
        <v>45708</v>
      </c>
      <c r="M45" s="317" t="s">
        <v>341</v>
      </c>
      <c r="N45" s="303" t="s">
        <v>342</v>
      </c>
      <c r="O45" s="11"/>
    </row>
    <row r="46" spans="2:15" ht="91">
      <c r="B46" s="313">
        <v>2025</v>
      </c>
      <c r="C46" s="313" t="s">
        <v>129</v>
      </c>
      <c r="D46" s="313" t="s">
        <v>287</v>
      </c>
      <c r="E46" s="313" t="s">
        <v>62</v>
      </c>
      <c r="F46" s="313" t="s">
        <v>62</v>
      </c>
      <c r="G46" s="313">
        <v>146</v>
      </c>
      <c r="H46" s="318">
        <v>45699</v>
      </c>
      <c r="I46" s="318">
        <v>45699</v>
      </c>
      <c r="J46" s="205" t="s">
        <v>289</v>
      </c>
      <c r="K46" s="205" t="s">
        <v>290</v>
      </c>
      <c r="L46" s="316">
        <v>45716</v>
      </c>
      <c r="M46" s="317" t="s">
        <v>343</v>
      </c>
      <c r="N46" s="303" t="s">
        <v>344</v>
      </c>
      <c r="O46" s="11"/>
    </row>
    <row r="47" spans="2:15" ht="91">
      <c r="B47" s="313">
        <v>2025</v>
      </c>
      <c r="C47" s="313" t="s">
        <v>129</v>
      </c>
      <c r="D47" s="313" t="s">
        <v>287</v>
      </c>
      <c r="E47" s="313" t="s">
        <v>62</v>
      </c>
      <c r="F47" s="313" t="s">
        <v>62</v>
      </c>
      <c r="G47" s="313">
        <v>145</v>
      </c>
      <c r="H47" s="318">
        <v>45699</v>
      </c>
      <c r="I47" s="318">
        <v>45699</v>
      </c>
      <c r="J47" s="205" t="s">
        <v>289</v>
      </c>
      <c r="K47" s="205" t="s">
        <v>290</v>
      </c>
      <c r="L47" s="316">
        <v>45700</v>
      </c>
      <c r="M47" s="317" t="s">
        <v>909</v>
      </c>
      <c r="N47" s="303" t="s">
        <v>910</v>
      </c>
      <c r="O47" s="11"/>
    </row>
    <row r="48" spans="2:15" ht="91">
      <c r="B48" s="313">
        <v>2025</v>
      </c>
      <c r="C48" s="313" t="s">
        <v>129</v>
      </c>
      <c r="D48" s="313" t="s">
        <v>287</v>
      </c>
      <c r="E48" s="313" t="s">
        <v>62</v>
      </c>
      <c r="F48" s="313" t="s">
        <v>62</v>
      </c>
      <c r="G48" s="313">
        <v>126</v>
      </c>
      <c r="H48" s="318">
        <v>45695</v>
      </c>
      <c r="I48" s="318">
        <v>45695</v>
      </c>
      <c r="J48" s="205" t="s">
        <v>289</v>
      </c>
      <c r="K48" s="205" t="s">
        <v>290</v>
      </c>
      <c r="L48" s="316">
        <v>45701</v>
      </c>
      <c r="M48" s="317" t="s">
        <v>345</v>
      </c>
      <c r="N48" s="303" t="s">
        <v>346</v>
      </c>
      <c r="O48" s="11"/>
    </row>
    <row r="49" spans="2:15" ht="91">
      <c r="B49" s="313">
        <v>2025</v>
      </c>
      <c r="C49" s="313" t="s">
        <v>129</v>
      </c>
      <c r="D49" s="313" t="s">
        <v>287</v>
      </c>
      <c r="E49" s="313" t="s">
        <v>62</v>
      </c>
      <c r="F49" s="313" t="s">
        <v>62</v>
      </c>
      <c r="G49" s="313">
        <v>163</v>
      </c>
      <c r="H49" s="318">
        <v>45701</v>
      </c>
      <c r="I49" s="318">
        <v>45701</v>
      </c>
      <c r="J49" s="205" t="s">
        <v>289</v>
      </c>
      <c r="K49" s="205" t="s">
        <v>290</v>
      </c>
      <c r="L49" s="316">
        <v>45701</v>
      </c>
      <c r="M49" s="317" t="s">
        <v>347</v>
      </c>
      <c r="N49" s="303" t="s">
        <v>348</v>
      </c>
      <c r="O49" s="11"/>
    </row>
    <row r="50" spans="2:15" ht="91">
      <c r="B50" s="313">
        <v>2025</v>
      </c>
      <c r="C50" s="313" t="s">
        <v>129</v>
      </c>
      <c r="D50" s="313" t="s">
        <v>287</v>
      </c>
      <c r="E50" s="313" t="s">
        <v>62</v>
      </c>
      <c r="F50" s="313" t="s">
        <v>62</v>
      </c>
      <c r="G50" s="313">
        <v>177</v>
      </c>
      <c r="H50" s="318">
        <v>45706</v>
      </c>
      <c r="I50" s="318">
        <v>45706</v>
      </c>
      <c r="J50" s="205" t="s">
        <v>289</v>
      </c>
      <c r="K50" s="205" t="s">
        <v>290</v>
      </c>
      <c r="L50" s="316">
        <v>45702</v>
      </c>
      <c r="M50" s="317" t="s">
        <v>911</v>
      </c>
      <c r="N50" s="303" t="s">
        <v>912</v>
      </c>
      <c r="O50" s="11"/>
    </row>
    <row r="51" spans="2:15" ht="91">
      <c r="B51" s="313">
        <v>2025</v>
      </c>
      <c r="C51" s="313" t="s">
        <v>129</v>
      </c>
      <c r="D51" s="313" t="s">
        <v>287</v>
      </c>
      <c r="E51" s="313" t="s">
        <v>62</v>
      </c>
      <c r="F51" s="313" t="s">
        <v>62</v>
      </c>
      <c r="G51" s="313">
        <v>159</v>
      </c>
      <c r="H51" s="318">
        <v>45701</v>
      </c>
      <c r="I51" s="318">
        <v>45701</v>
      </c>
      <c r="J51" s="205" t="s">
        <v>289</v>
      </c>
      <c r="K51" s="205" t="s">
        <v>290</v>
      </c>
      <c r="L51" s="316">
        <v>45696</v>
      </c>
      <c r="M51" s="317" t="s">
        <v>913</v>
      </c>
      <c r="N51" s="303" t="s">
        <v>914</v>
      </c>
      <c r="O51" s="11"/>
    </row>
    <row r="52" spans="2:15" ht="91">
      <c r="B52" s="313">
        <v>2025</v>
      </c>
      <c r="C52" s="313" t="s">
        <v>129</v>
      </c>
      <c r="D52" s="313" t="s">
        <v>287</v>
      </c>
      <c r="E52" s="313" t="s">
        <v>62</v>
      </c>
      <c r="F52" s="313" t="s">
        <v>62</v>
      </c>
      <c r="G52" s="313">
        <v>162</v>
      </c>
      <c r="H52" s="318">
        <v>45701</v>
      </c>
      <c r="I52" s="318">
        <v>45701</v>
      </c>
      <c r="J52" s="205" t="s">
        <v>289</v>
      </c>
      <c r="K52" s="205" t="s">
        <v>290</v>
      </c>
      <c r="L52" s="316">
        <v>45713</v>
      </c>
      <c r="M52" s="317" t="s">
        <v>349</v>
      </c>
      <c r="N52" s="303" t="s">
        <v>350</v>
      </c>
      <c r="O52" s="11"/>
    </row>
    <row r="53" spans="2:15" ht="91">
      <c r="B53" s="313">
        <v>2025</v>
      </c>
      <c r="C53" s="313" t="s">
        <v>129</v>
      </c>
      <c r="D53" s="313" t="s">
        <v>287</v>
      </c>
      <c r="E53" s="313" t="s">
        <v>62</v>
      </c>
      <c r="F53" s="313" t="s">
        <v>62</v>
      </c>
      <c r="G53" s="313">
        <v>157</v>
      </c>
      <c r="H53" s="318">
        <v>45701</v>
      </c>
      <c r="I53" s="318">
        <v>45701</v>
      </c>
      <c r="J53" s="205" t="s">
        <v>289</v>
      </c>
      <c r="K53" s="205" t="s">
        <v>290</v>
      </c>
      <c r="L53" s="316">
        <v>45707</v>
      </c>
      <c r="M53" s="317" t="s">
        <v>351</v>
      </c>
      <c r="N53" s="303" t="s">
        <v>352</v>
      </c>
      <c r="O53" s="11"/>
    </row>
    <row r="54" spans="2:15" ht="91">
      <c r="B54" s="313">
        <v>2025</v>
      </c>
      <c r="C54" s="313" t="s">
        <v>129</v>
      </c>
      <c r="D54" s="313" t="s">
        <v>287</v>
      </c>
      <c r="E54" s="313" t="s">
        <v>62</v>
      </c>
      <c r="F54" s="313" t="s">
        <v>62</v>
      </c>
      <c r="G54" s="313">
        <v>187</v>
      </c>
      <c r="H54" s="318">
        <v>45707</v>
      </c>
      <c r="I54" s="318">
        <v>45707</v>
      </c>
      <c r="J54" s="205" t="s">
        <v>289</v>
      </c>
      <c r="K54" s="205" t="s">
        <v>290</v>
      </c>
      <c r="L54" s="316">
        <v>45709</v>
      </c>
      <c r="M54" s="317" t="s">
        <v>353</v>
      </c>
      <c r="N54" s="303" t="s">
        <v>354</v>
      </c>
      <c r="O54" s="11"/>
    </row>
    <row r="55" spans="2:15" ht="91">
      <c r="B55" s="313">
        <v>2025</v>
      </c>
      <c r="C55" s="313" t="s">
        <v>129</v>
      </c>
      <c r="D55" s="313" t="s">
        <v>287</v>
      </c>
      <c r="E55" s="313" t="s">
        <v>62</v>
      </c>
      <c r="F55" s="313" t="s">
        <v>62</v>
      </c>
      <c r="G55" s="313">
        <v>68</v>
      </c>
      <c r="H55" s="318">
        <v>45702</v>
      </c>
      <c r="I55" s="318">
        <v>45702</v>
      </c>
      <c r="J55" s="205" t="s">
        <v>289</v>
      </c>
      <c r="K55" s="205" t="s">
        <v>290</v>
      </c>
      <c r="L55" s="316">
        <v>45709</v>
      </c>
      <c r="M55" s="317" t="s">
        <v>355</v>
      </c>
      <c r="N55" s="303" t="s">
        <v>356</v>
      </c>
      <c r="O55" s="11"/>
    </row>
    <row r="56" spans="2:15" ht="91">
      <c r="B56" s="313">
        <v>2025</v>
      </c>
      <c r="C56" s="313" t="s">
        <v>129</v>
      </c>
      <c r="D56" s="313" t="s">
        <v>287</v>
      </c>
      <c r="E56" s="313" t="s">
        <v>62</v>
      </c>
      <c r="F56" s="313" t="s">
        <v>62</v>
      </c>
      <c r="G56" s="313">
        <v>76</v>
      </c>
      <c r="H56" s="318">
        <v>45706</v>
      </c>
      <c r="I56" s="318">
        <v>45706</v>
      </c>
      <c r="J56" s="205" t="s">
        <v>289</v>
      </c>
      <c r="K56" s="205" t="s">
        <v>290</v>
      </c>
      <c r="L56" s="316">
        <v>45709</v>
      </c>
      <c r="M56" s="317" t="s">
        <v>357</v>
      </c>
      <c r="N56" s="303" t="s">
        <v>358</v>
      </c>
      <c r="O56" s="11"/>
    </row>
    <row r="57" spans="2:15" ht="91">
      <c r="B57" s="313">
        <v>2025</v>
      </c>
      <c r="C57" s="313" t="s">
        <v>129</v>
      </c>
      <c r="D57" s="313" t="s">
        <v>287</v>
      </c>
      <c r="E57" s="313" t="s">
        <v>62</v>
      </c>
      <c r="F57" s="313" t="s">
        <v>62</v>
      </c>
      <c r="G57" s="313">
        <v>89</v>
      </c>
      <c r="H57" s="318">
        <v>45712</v>
      </c>
      <c r="I57" s="318">
        <v>45712</v>
      </c>
      <c r="J57" s="205" t="s">
        <v>289</v>
      </c>
      <c r="K57" s="205" t="s">
        <v>290</v>
      </c>
      <c r="L57" s="316">
        <v>45716</v>
      </c>
      <c r="M57" s="317" t="s">
        <v>359</v>
      </c>
      <c r="N57" s="303" t="s">
        <v>360</v>
      </c>
      <c r="O57" s="11"/>
    </row>
    <row r="58" spans="2:15" ht="91">
      <c r="B58" s="313">
        <v>2025</v>
      </c>
      <c r="C58" s="313" t="s">
        <v>129</v>
      </c>
      <c r="D58" s="313" t="s">
        <v>287</v>
      </c>
      <c r="E58" s="313" t="s">
        <v>62</v>
      </c>
      <c r="F58" s="313" t="s">
        <v>62</v>
      </c>
      <c r="G58" s="313">
        <v>77</v>
      </c>
      <c r="H58" s="318">
        <v>45706</v>
      </c>
      <c r="I58" s="318">
        <v>45706</v>
      </c>
      <c r="J58" s="205" t="s">
        <v>289</v>
      </c>
      <c r="K58" s="205" t="s">
        <v>290</v>
      </c>
      <c r="L58" s="316">
        <v>45706</v>
      </c>
      <c r="M58" s="317" t="s">
        <v>361</v>
      </c>
      <c r="N58" s="303" t="s">
        <v>362</v>
      </c>
      <c r="O58" s="11"/>
    </row>
    <row r="59" spans="2:15" ht="91">
      <c r="B59" s="313">
        <v>2025</v>
      </c>
      <c r="C59" s="313" t="s">
        <v>129</v>
      </c>
      <c r="D59" s="313" t="s">
        <v>287</v>
      </c>
      <c r="E59" s="313" t="s">
        <v>62</v>
      </c>
      <c r="F59" s="313" t="s">
        <v>62</v>
      </c>
      <c r="G59" s="313">
        <v>69</v>
      </c>
      <c r="H59" s="318">
        <v>45702</v>
      </c>
      <c r="I59" s="318">
        <v>45702</v>
      </c>
      <c r="J59" s="205" t="s">
        <v>289</v>
      </c>
      <c r="K59" s="205" t="s">
        <v>290</v>
      </c>
      <c r="L59" s="316">
        <v>45706</v>
      </c>
      <c r="M59" s="317" t="s">
        <v>363</v>
      </c>
      <c r="N59" s="303" t="s">
        <v>364</v>
      </c>
      <c r="O59" s="11"/>
    </row>
    <row r="60" spans="2:15" ht="91">
      <c r="B60" s="313">
        <v>2025</v>
      </c>
      <c r="C60" s="313" t="s">
        <v>129</v>
      </c>
      <c r="D60" s="313" t="s">
        <v>287</v>
      </c>
      <c r="E60" s="313" t="s">
        <v>62</v>
      </c>
      <c r="F60" s="313" t="s">
        <v>62</v>
      </c>
      <c r="G60" s="313">
        <v>96</v>
      </c>
      <c r="H60" s="318">
        <v>45714</v>
      </c>
      <c r="I60" s="318">
        <v>45714</v>
      </c>
      <c r="J60" s="205" t="s">
        <v>289</v>
      </c>
      <c r="K60" s="205" t="s">
        <v>290</v>
      </c>
      <c r="L60" s="316">
        <v>45706</v>
      </c>
      <c r="M60" s="317" t="s">
        <v>365</v>
      </c>
      <c r="N60" s="303" t="s">
        <v>366</v>
      </c>
      <c r="O60" s="11"/>
    </row>
    <row r="61" spans="2:15" ht="91">
      <c r="B61" s="313">
        <v>2025</v>
      </c>
      <c r="C61" s="313" t="s">
        <v>129</v>
      </c>
      <c r="D61" s="313" t="s">
        <v>287</v>
      </c>
      <c r="E61" s="313" t="s">
        <v>62</v>
      </c>
      <c r="F61" s="313" t="s">
        <v>62</v>
      </c>
      <c r="G61" s="313">
        <v>113</v>
      </c>
      <c r="H61" s="318">
        <v>45716</v>
      </c>
      <c r="I61" s="318">
        <v>45716</v>
      </c>
      <c r="J61" s="205" t="s">
        <v>289</v>
      </c>
      <c r="K61" s="205" t="s">
        <v>290</v>
      </c>
      <c r="L61" s="316">
        <v>45706</v>
      </c>
      <c r="M61" s="317" t="s">
        <v>367</v>
      </c>
      <c r="N61" s="303" t="s">
        <v>368</v>
      </c>
      <c r="O61" s="11"/>
    </row>
    <row r="62" spans="2:15" ht="91">
      <c r="B62" s="313">
        <v>2025</v>
      </c>
      <c r="C62" s="313" t="s">
        <v>129</v>
      </c>
      <c r="D62" s="313" t="s">
        <v>287</v>
      </c>
      <c r="E62" s="313" t="s">
        <v>62</v>
      </c>
      <c r="F62" s="313" t="s">
        <v>62</v>
      </c>
      <c r="G62" s="313">
        <v>78</v>
      </c>
      <c r="H62" s="318">
        <v>45706</v>
      </c>
      <c r="I62" s="318">
        <v>45706</v>
      </c>
      <c r="J62" s="205" t="s">
        <v>289</v>
      </c>
      <c r="K62" s="205" t="s">
        <v>290</v>
      </c>
      <c r="L62" s="316">
        <v>45706</v>
      </c>
      <c r="M62" s="317" t="s">
        <v>369</v>
      </c>
      <c r="N62" s="303" t="s">
        <v>370</v>
      </c>
      <c r="O62" s="11"/>
    </row>
    <row r="63" spans="2:15" ht="91">
      <c r="B63" s="313">
        <v>2025</v>
      </c>
      <c r="C63" s="313" t="s">
        <v>129</v>
      </c>
      <c r="D63" s="313" t="s">
        <v>287</v>
      </c>
      <c r="E63" s="313" t="s">
        <v>62</v>
      </c>
      <c r="F63" s="313" t="s">
        <v>62</v>
      </c>
      <c r="G63" s="313">
        <v>99</v>
      </c>
      <c r="H63" s="318">
        <v>45714</v>
      </c>
      <c r="I63" s="318">
        <v>45714</v>
      </c>
      <c r="J63" s="205" t="s">
        <v>289</v>
      </c>
      <c r="K63" s="205" t="s">
        <v>290</v>
      </c>
      <c r="L63" s="316">
        <v>45706</v>
      </c>
      <c r="M63" s="317" t="s">
        <v>371</v>
      </c>
      <c r="N63" s="303" t="s">
        <v>372</v>
      </c>
      <c r="O63" s="11"/>
    </row>
    <row r="64" spans="2:15" ht="91">
      <c r="B64" s="313">
        <v>2025</v>
      </c>
      <c r="C64" s="313" t="s">
        <v>129</v>
      </c>
      <c r="D64" s="313" t="s">
        <v>287</v>
      </c>
      <c r="E64" s="313" t="s">
        <v>62</v>
      </c>
      <c r="F64" s="313" t="s">
        <v>62</v>
      </c>
      <c r="G64" s="313">
        <v>108</v>
      </c>
      <c r="H64" s="318">
        <v>45701</v>
      </c>
      <c r="I64" s="318">
        <v>45701</v>
      </c>
      <c r="J64" s="205" t="s">
        <v>289</v>
      </c>
      <c r="K64" s="205" t="s">
        <v>290</v>
      </c>
      <c r="L64" s="316">
        <v>45706</v>
      </c>
      <c r="M64" s="317" t="s">
        <v>373</v>
      </c>
      <c r="N64" s="303" t="s">
        <v>374</v>
      </c>
      <c r="O64" s="11"/>
    </row>
    <row r="65" spans="2:15" ht="91">
      <c r="B65" s="313">
        <v>2025</v>
      </c>
      <c r="C65" s="313" t="s">
        <v>129</v>
      </c>
      <c r="D65" s="313" t="s">
        <v>287</v>
      </c>
      <c r="E65" s="313" t="s">
        <v>62</v>
      </c>
      <c r="F65" s="313" t="s">
        <v>62</v>
      </c>
      <c r="G65" s="313">
        <v>86</v>
      </c>
      <c r="H65" s="318">
        <v>45699</v>
      </c>
      <c r="I65" s="318">
        <v>45699</v>
      </c>
      <c r="J65" s="205" t="s">
        <v>289</v>
      </c>
      <c r="K65" s="205" t="s">
        <v>290</v>
      </c>
      <c r="L65" s="316">
        <v>45706</v>
      </c>
      <c r="M65" s="317" t="s">
        <v>375</v>
      </c>
      <c r="N65" s="303" t="s">
        <v>376</v>
      </c>
      <c r="O65" s="11"/>
    </row>
    <row r="66" spans="2:15" ht="91">
      <c r="B66" s="313">
        <v>2025</v>
      </c>
      <c r="C66" s="313" t="s">
        <v>129</v>
      </c>
      <c r="D66" s="313" t="s">
        <v>287</v>
      </c>
      <c r="E66" s="313" t="s">
        <v>62</v>
      </c>
      <c r="F66" s="313" t="s">
        <v>62</v>
      </c>
      <c r="G66" s="313">
        <v>119</v>
      </c>
      <c r="H66" s="318">
        <v>45708</v>
      </c>
      <c r="I66" s="318">
        <v>45708</v>
      </c>
      <c r="J66" s="205" t="s">
        <v>289</v>
      </c>
      <c r="K66" s="205" t="s">
        <v>290</v>
      </c>
      <c r="L66" s="316">
        <v>45701</v>
      </c>
      <c r="M66" s="317" t="s">
        <v>377</v>
      </c>
      <c r="N66" s="303" t="s">
        <v>378</v>
      </c>
      <c r="O66" s="11"/>
    </row>
    <row r="67" spans="2:15" ht="104">
      <c r="B67" s="313">
        <v>2025</v>
      </c>
      <c r="C67" s="313" t="s">
        <v>129</v>
      </c>
      <c r="D67" s="313" t="s">
        <v>287</v>
      </c>
      <c r="E67" s="313" t="s">
        <v>62</v>
      </c>
      <c r="F67" s="313" t="s">
        <v>62</v>
      </c>
      <c r="G67" s="313">
        <v>141</v>
      </c>
      <c r="H67" s="318">
        <v>45716</v>
      </c>
      <c r="I67" s="318">
        <v>45716</v>
      </c>
      <c r="J67" s="205" t="s">
        <v>289</v>
      </c>
      <c r="K67" s="205" t="s">
        <v>290</v>
      </c>
      <c r="L67" s="316">
        <v>45706</v>
      </c>
      <c r="M67" s="317" t="s">
        <v>379</v>
      </c>
      <c r="N67" s="303" t="s">
        <v>380</v>
      </c>
      <c r="O67" s="11"/>
    </row>
    <row r="68" spans="2:15" ht="91">
      <c r="B68" s="313">
        <v>2025</v>
      </c>
      <c r="C68" s="313" t="s">
        <v>129</v>
      </c>
      <c r="D68" s="313" t="s">
        <v>287</v>
      </c>
      <c r="E68" s="313" t="s">
        <v>62</v>
      </c>
      <c r="F68" s="313" t="s">
        <v>62</v>
      </c>
      <c r="G68" s="313">
        <v>109</v>
      </c>
      <c r="H68" s="318">
        <v>45701</v>
      </c>
      <c r="I68" s="318">
        <v>45701</v>
      </c>
      <c r="J68" s="205" t="s">
        <v>289</v>
      </c>
      <c r="K68" s="205" t="s">
        <v>290</v>
      </c>
      <c r="L68" s="316">
        <v>45701</v>
      </c>
      <c r="M68" s="317" t="s">
        <v>381</v>
      </c>
      <c r="N68" s="303" t="s">
        <v>382</v>
      </c>
      <c r="O68" s="11"/>
    </row>
    <row r="69" spans="2:15" ht="91">
      <c r="B69" s="313">
        <v>2025</v>
      </c>
      <c r="C69" s="313" t="s">
        <v>129</v>
      </c>
      <c r="D69" s="313" t="s">
        <v>287</v>
      </c>
      <c r="E69" s="313" t="s">
        <v>62</v>
      </c>
      <c r="F69" s="313" t="s">
        <v>62</v>
      </c>
      <c r="G69" s="313">
        <v>84</v>
      </c>
      <c r="H69" s="318">
        <v>45699</v>
      </c>
      <c r="I69" s="318">
        <v>45699</v>
      </c>
      <c r="J69" s="205" t="s">
        <v>289</v>
      </c>
      <c r="K69" s="205" t="s">
        <v>290</v>
      </c>
      <c r="L69" s="316">
        <v>45699</v>
      </c>
      <c r="M69" s="317" t="s">
        <v>383</v>
      </c>
      <c r="N69" s="303" t="s">
        <v>384</v>
      </c>
      <c r="O69" s="11"/>
    </row>
    <row r="70" spans="2:15" ht="91">
      <c r="B70" s="313">
        <v>2025</v>
      </c>
      <c r="C70" s="313" t="s">
        <v>129</v>
      </c>
      <c r="D70" s="313" t="s">
        <v>287</v>
      </c>
      <c r="E70" s="313" t="s">
        <v>62</v>
      </c>
      <c r="F70" s="313" t="s">
        <v>62</v>
      </c>
      <c r="G70" s="313">
        <v>111</v>
      </c>
      <c r="H70" s="318">
        <v>45705</v>
      </c>
      <c r="I70" s="318">
        <v>45705</v>
      </c>
      <c r="J70" s="205" t="s">
        <v>289</v>
      </c>
      <c r="K70" s="205" t="s">
        <v>290</v>
      </c>
      <c r="L70" s="316">
        <v>45706</v>
      </c>
      <c r="M70" s="317" t="s">
        <v>385</v>
      </c>
      <c r="N70" s="303" t="s">
        <v>386</v>
      </c>
      <c r="O70" s="11"/>
    </row>
    <row r="71" spans="2:15" ht="91">
      <c r="B71" s="313">
        <v>2025</v>
      </c>
      <c r="C71" s="313" t="s">
        <v>129</v>
      </c>
      <c r="D71" s="313" t="s">
        <v>287</v>
      </c>
      <c r="E71" s="313" t="s">
        <v>62</v>
      </c>
      <c r="F71" s="313" t="s">
        <v>62</v>
      </c>
      <c r="G71" s="313">
        <v>122</v>
      </c>
      <c r="H71" s="318">
        <v>45708</v>
      </c>
      <c r="I71" s="318">
        <v>45708</v>
      </c>
      <c r="J71" s="205" t="s">
        <v>289</v>
      </c>
      <c r="K71" s="205" t="s">
        <v>290</v>
      </c>
      <c r="L71" s="316">
        <v>45701</v>
      </c>
      <c r="M71" s="317" t="s">
        <v>387</v>
      </c>
      <c r="N71" s="303" t="s">
        <v>388</v>
      </c>
      <c r="O71" s="11"/>
    </row>
    <row r="72" spans="2:15" ht="91">
      <c r="B72" s="313">
        <v>2025</v>
      </c>
      <c r="C72" s="313" t="s">
        <v>129</v>
      </c>
      <c r="D72" s="313" t="s">
        <v>287</v>
      </c>
      <c r="E72" s="313" t="s">
        <v>62</v>
      </c>
      <c r="F72" s="313" t="s">
        <v>62</v>
      </c>
      <c r="G72" s="313">
        <v>121</v>
      </c>
      <c r="H72" s="318">
        <v>45708</v>
      </c>
      <c r="I72" s="318">
        <v>45708</v>
      </c>
      <c r="J72" s="205" t="s">
        <v>289</v>
      </c>
      <c r="K72" s="205" t="s">
        <v>290</v>
      </c>
      <c r="L72" s="316">
        <v>45699</v>
      </c>
      <c r="M72" s="317" t="s">
        <v>389</v>
      </c>
      <c r="N72" s="303" t="s">
        <v>390</v>
      </c>
      <c r="O72" s="11"/>
    </row>
    <row r="73" spans="2:15" ht="91">
      <c r="B73" s="313">
        <v>2025</v>
      </c>
      <c r="C73" s="313" t="s">
        <v>129</v>
      </c>
      <c r="D73" s="313" t="s">
        <v>287</v>
      </c>
      <c r="E73" s="313" t="s">
        <v>62</v>
      </c>
      <c r="F73" s="313" t="s">
        <v>62</v>
      </c>
      <c r="G73" s="313">
        <v>120</v>
      </c>
      <c r="H73" s="318">
        <v>45708</v>
      </c>
      <c r="I73" s="318">
        <v>45708</v>
      </c>
      <c r="J73" s="205" t="s">
        <v>289</v>
      </c>
      <c r="K73" s="205" t="s">
        <v>290</v>
      </c>
      <c r="L73" s="316">
        <v>45699</v>
      </c>
      <c r="M73" s="317" t="s">
        <v>391</v>
      </c>
      <c r="N73" s="303" t="s">
        <v>392</v>
      </c>
      <c r="O73" s="11"/>
    </row>
    <row r="74" spans="2:15" ht="91">
      <c r="B74" s="313">
        <v>2025</v>
      </c>
      <c r="C74" s="313" t="s">
        <v>129</v>
      </c>
      <c r="D74" s="313" t="s">
        <v>287</v>
      </c>
      <c r="E74" s="313" t="s">
        <v>62</v>
      </c>
      <c r="F74" s="313" t="s">
        <v>62</v>
      </c>
      <c r="G74" s="313">
        <v>124</v>
      </c>
      <c r="H74" s="318">
        <v>45708</v>
      </c>
      <c r="I74" s="318">
        <v>45708</v>
      </c>
      <c r="J74" s="205" t="s">
        <v>289</v>
      </c>
      <c r="K74" s="205" t="s">
        <v>290</v>
      </c>
      <c r="L74" s="316">
        <v>45695</v>
      </c>
      <c r="M74" s="317" t="s">
        <v>393</v>
      </c>
      <c r="N74" s="303" t="s">
        <v>394</v>
      </c>
      <c r="O74" s="11"/>
    </row>
    <row r="75" spans="2:15" ht="91">
      <c r="B75" s="313">
        <v>2025</v>
      </c>
      <c r="C75" s="313" t="s">
        <v>129</v>
      </c>
      <c r="D75" s="313" t="s">
        <v>287</v>
      </c>
      <c r="E75" s="313" t="s">
        <v>62</v>
      </c>
      <c r="F75" s="313" t="s">
        <v>62</v>
      </c>
      <c r="G75" s="313">
        <v>112</v>
      </c>
      <c r="H75" s="318">
        <v>45705</v>
      </c>
      <c r="I75" s="318">
        <v>45705</v>
      </c>
      <c r="J75" s="205" t="s">
        <v>289</v>
      </c>
      <c r="K75" s="205" t="s">
        <v>290</v>
      </c>
      <c r="L75" s="316">
        <v>45701</v>
      </c>
      <c r="M75" s="317" t="s">
        <v>395</v>
      </c>
      <c r="N75" s="303" t="s">
        <v>396</v>
      </c>
      <c r="O75" s="11"/>
    </row>
    <row r="76" spans="2:15" ht="91">
      <c r="B76" s="313">
        <v>2025</v>
      </c>
      <c r="C76" s="313" t="s">
        <v>129</v>
      </c>
      <c r="D76" s="313" t="s">
        <v>287</v>
      </c>
      <c r="E76" s="313" t="s">
        <v>62</v>
      </c>
      <c r="F76" s="313" t="s">
        <v>62</v>
      </c>
      <c r="G76" s="313">
        <v>123</v>
      </c>
      <c r="H76" s="318">
        <v>45708</v>
      </c>
      <c r="I76" s="318">
        <v>45708</v>
      </c>
      <c r="J76" s="205" t="s">
        <v>289</v>
      </c>
      <c r="K76" s="205" t="s">
        <v>290</v>
      </c>
      <c r="L76" s="316">
        <v>45706</v>
      </c>
      <c r="M76" s="317" t="s">
        <v>397</v>
      </c>
      <c r="N76" s="303" t="s">
        <v>398</v>
      </c>
      <c r="O76" s="11"/>
    </row>
    <row r="77" spans="2:15" ht="91">
      <c r="B77" s="313">
        <v>2025</v>
      </c>
      <c r="C77" s="313" t="s">
        <v>129</v>
      </c>
      <c r="D77" s="313" t="s">
        <v>287</v>
      </c>
      <c r="E77" s="313" t="s">
        <v>62</v>
      </c>
      <c r="F77" s="313" t="s">
        <v>62</v>
      </c>
      <c r="G77" s="313">
        <v>226</v>
      </c>
      <c r="H77" s="318">
        <v>45713</v>
      </c>
      <c r="I77" s="318">
        <v>45713</v>
      </c>
      <c r="J77" s="205" t="s">
        <v>289</v>
      </c>
      <c r="K77" s="205" t="s">
        <v>290</v>
      </c>
      <c r="L77" s="316">
        <v>45701</v>
      </c>
      <c r="M77" s="317" t="s">
        <v>399</v>
      </c>
      <c r="N77" s="303" t="s">
        <v>400</v>
      </c>
      <c r="O77" s="11"/>
    </row>
    <row r="78" spans="2:15" ht="91">
      <c r="B78" s="313">
        <v>2025</v>
      </c>
      <c r="C78" s="313" t="s">
        <v>129</v>
      </c>
      <c r="D78" s="313" t="s">
        <v>287</v>
      </c>
      <c r="E78" s="313" t="s">
        <v>62</v>
      </c>
      <c r="F78" s="313" t="s">
        <v>62</v>
      </c>
      <c r="G78" s="313">
        <v>248</v>
      </c>
      <c r="H78" s="318">
        <v>45714</v>
      </c>
      <c r="I78" s="318">
        <v>45714</v>
      </c>
      <c r="J78" s="205" t="s">
        <v>289</v>
      </c>
      <c r="K78" s="205" t="s">
        <v>290</v>
      </c>
      <c r="L78" s="316">
        <v>45701</v>
      </c>
      <c r="M78" s="317" t="s">
        <v>401</v>
      </c>
      <c r="N78" s="303" t="s">
        <v>402</v>
      </c>
      <c r="O78" s="11"/>
    </row>
    <row r="79" spans="2:15" ht="91">
      <c r="B79" s="313">
        <v>2025</v>
      </c>
      <c r="C79" s="313" t="s">
        <v>129</v>
      </c>
      <c r="D79" s="313" t="s">
        <v>287</v>
      </c>
      <c r="E79" s="313" t="s">
        <v>62</v>
      </c>
      <c r="F79" s="313" t="s">
        <v>62</v>
      </c>
      <c r="G79" s="313">
        <v>199</v>
      </c>
      <c r="H79" s="318">
        <v>45709</v>
      </c>
      <c r="I79" s="318">
        <v>45709</v>
      </c>
      <c r="J79" s="205" t="s">
        <v>289</v>
      </c>
      <c r="K79" s="205" t="s">
        <v>290</v>
      </c>
      <c r="L79" s="316">
        <v>45701</v>
      </c>
      <c r="M79" s="317" t="s">
        <v>403</v>
      </c>
      <c r="N79" s="303" t="s">
        <v>404</v>
      </c>
      <c r="O79" s="11"/>
    </row>
    <row r="80" spans="2:15" ht="91">
      <c r="B80" s="313">
        <v>2025</v>
      </c>
      <c r="C80" s="313" t="s">
        <v>129</v>
      </c>
      <c r="D80" s="313" t="s">
        <v>287</v>
      </c>
      <c r="E80" s="313" t="s">
        <v>62</v>
      </c>
      <c r="F80" s="313" t="s">
        <v>62</v>
      </c>
      <c r="G80" s="313">
        <v>250</v>
      </c>
      <c r="H80" s="318">
        <v>45714</v>
      </c>
      <c r="I80" s="318">
        <v>45714</v>
      </c>
      <c r="J80" s="205" t="s">
        <v>289</v>
      </c>
      <c r="K80" s="205" t="s">
        <v>290</v>
      </c>
      <c r="L80" s="316">
        <v>45707</v>
      </c>
      <c r="M80" s="317" t="s">
        <v>405</v>
      </c>
      <c r="N80" s="303" t="s">
        <v>406</v>
      </c>
      <c r="O80" s="11"/>
    </row>
    <row r="81" spans="2:15" ht="91">
      <c r="B81" s="313">
        <v>2025</v>
      </c>
      <c r="C81" s="313" t="s">
        <v>129</v>
      </c>
      <c r="D81" s="313" t="s">
        <v>287</v>
      </c>
      <c r="E81" s="313" t="s">
        <v>62</v>
      </c>
      <c r="F81" s="313" t="s">
        <v>62</v>
      </c>
      <c r="G81" s="313">
        <v>206</v>
      </c>
      <c r="H81" s="318">
        <v>45709</v>
      </c>
      <c r="I81" s="318">
        <v>45709</v>
      </c>
      <c r="J81" s="205" t="s">
        <v>289</v>
      </c>
      <c r="K81" s="205" t="s">
        <v>290</v>
      </c>
      <c r="L81" s="316">
        <v>45702</v>
      </c>
      <c r="M81" s="317" t="s">
        <v>407</v>
      </c>
      <c r="N81" s="302" t="s">
        <v>408</v>
      </c>
      <c r="O81" s="11"/>
    </row>
    <row r="82" spans="2:15" ht="91">
      <c r="B82" s="313">
        <v>2025</v>
      </c>
      <c r="C82" s="313" t="s">
        <v>129</v>
      </c>
      <c r="D82" s="313" t="s">
        <v>287</v>
      </c>
      <c r="E82" s="313" t="s">
        <v>62</v>
      </c>
      <c r="F82" s="313" t="s">
        <v>62</v>
      </c>
      <c r="G82" s="313">
        <v>202</v>
      </c>
      <c r="H82" s="318">
        <v>45709</v>
      </c>
      <c r="I82" s="318">
        <v>45709</v>
      </c>
      <c r="J82" s="205" t="s">
        <v>289</v>
      </c>
      <c r="K82" s="205" t="s">
        <v>290</v>
      </c>
      <c r="L82" s="316">
        <v>45706</v>
      </c>
      <c r="M82" s="317" t="s">
        <v>409</v>
      </c>
      <c r="N82" s="303" t="s">
        <v>410</v>
      </c>
      <c r="O82" s="11"/>
    </row>
    <row r="83" spans="2:15" ht="91">
      <c r="B83" s="313">
        <v>2025</v>
      </c>
      <c r="C83" s="313" t="s">
        <v>129</v>
      </c>
      <c r="D83" s="313" t="s">
        <v>287</v>
      </c>
      <c r="E83" s="313" t="s">
        <v>62</v>
      </c>
      <c r="F83" s="313" t="s">
        <v>62</v>
      </c>
      <c r="G83" s="313">
        <v>230</v>
      </c>
      <c r="H83" s="318">
        <v>45713</v>
      </c>
      <c r="I83" s="318">
        <v>45713</v>
      </c>
      <c r="J83" s="205" t="s">
        <v>289</v>
      </c>
      <c r="K83" s="205" t="s">
        <v>290</v>
      </c>
      <c r="L83" s="316">
        <v>45712</v>
      </c>
      <c r="M83" s="317" t="s">
        <v>411</v>
      </c>
      <c r="N83" s="303" t="s">
        <v>412</v>
      </c>
      <c r="O83" s="11"/>
    </row>
    <row r="84" spans="2:15" ht="91">
      <c r="B84" s="313">
        <v>2025</v>
      </c>
      <c r="C84" s="313" t="s">
        <v>129</v>
      </c>
      <c r="D84" s="313" t="s">
        <v>287</v>
      </c>
      <c r="E84" s="313" t="s">
        <v>62</v>
      </c>
      <c r="F84" s="313" t="s">
        <v>62</v>
      </c>
      <c r="G84" s="313">
        <v>247</v>
      </c>
      <c r="H84" s="318">
        <v>45714</v>
      </c>
      <c r="I84" s="318">
        <v>45714</v>
      </c>
      <c r="J84" s="205" t="s">
        <v>289</v>
      </c>
      <c r="K84" s="205" t="s">
        <v>290</v>
      </c>
      <c r="L84" s="316">
        <v>45706</v>
      </c>
      <c r="M84" s="317" t="s">
        <v>413</v>
      </c>
      <c r="N84" s="302" t="s">
        <v>414</v>
      </c>
      <c r="O84" s="11"/>
    </row>
    <row r="85" spans="2:15" ht="91">
      <c r="B85" s="313">
        <v>2025</v>
      </c>
      <c r="C85" s="313" t="s">
        <v>129</v>
      </c>
      <c r="D85" s="313" t="s">
        <v>287</v>
      </c>
      <c r="E85" s="313" t="s">
        <v>62</v>
      </c>
      <c r="F85" s="313" t="s">
        <v>62</v>
      </c>
      <c r="G85" s="313">
        <v>204</v>
      </c>
      <c r="H85" s="318">
        <v>45709</v>
      </c>
      <c r="I85" s="318">
        <v>45709</v>
      </c>
      <c r="J85" s="205" t="s">
        <v>289</v>
      </c>
      <c r="K85" s="205" t="s">
        <v>290</v>
      </c>
      <c r="L85" s="316">
        <v>45702</v>
      </c>
      <c r="M85" s="317" t="s">
        <v>415</v>
      </c>
      <c r="N85" s="303" t="s">
        <v>416</v>
      </c>
      <c r="O85" s="11"/>
    </row>
    <row r="86" spans="2:15" ht="91">
      <c r="B86" s="313">
        <v>2025</v>
      </c>
      <c r="C86" s="313" t="s">
        <v>129</v>
      </c>
      <c r="D86" s="313" t="s">
        <v>287</v>
      </c>
      <c r="E86" s="313" t="s">
        <v>62</v>
      </c>
      <c r="F86" s="313" t="s">
        <v>62</v>
      </c>
      <c r="G86" s="313">
        <v>170</v>
      </c>
      <c r="H86" s="318">
        <v>45707</v>
      </c>
      <c r="I86" s="318">
        <v>45707</v>
      </c>
      <c r="J86" s="205" t="s">
        <v>289</v>
      </c>
      <c r="K86" s="205" t="s">
        <v>290</v>
      </c>
      <c r="L86" s="316">
        <v>45714</v>
      </c>
      <c r="M86" s="317" t="s">
        <v>417</v>
      </c>
      <c r="N86" s="303" t="s">
        <v>418</v>
      </c>
      <c r="O86" s="11"/>
    </row>
    <row r="87" spans="2:15" ht="91">
      <c r="B87" s="313">
        <v>2025</v>
      </c>
      <c r="C87" s="313" t="s">
        <v>129</v>
      </c>
      <c r="D87" s="313" t="s">
        <v>287</v>
      </c>
      <c r="E87" s="313" t="s">
        <v>62</v>
      </c>
      <c r="F87" s="313" t="s">
        <v>62</v>
      </c>
      <c r="G87" s="313">
        <v>249</v>
      </c>
      <c r="H87" s="318">
        <v>45714</v>
      </c>
      <c r="I87" s="318">
        <v>45714</v>
      </c>
      <c r="J87" s="205" t="s">
        <v>289</v>
      </c>
      <c r="K87" s="205" t="s">
        <v>290</v>
      </c>
      <c r="L87" s="316">
        <v>45716</v>
      </c>
      <c r="M87" s="317" t="s">
        <v>419</v>
      </c>
      <c r="N87" s="303" t="s">
        <v>420</v>
      </c>
      <c r="O87" s="11"/>
    </row>
    <row r="88" spans="2:15" ht="91">
      <c r="B88" s="313">
        <v>2025</v>
      </c>
      <c r="C88" s="313" t="s">
        <v>129</v>
      </c>
      <c r="D88" s="313" t="s">
        <v>287</v>
      </c>
      <c r="E88" s="313" t="s">
        <v>62</v>
      </c>
      <c r="F88" s="313" t="s">
        <v>62</v>
      </c>
      <c r="G88" s="313">
        <v>227</v>
      </c>
      <c r="H88" s="318">
        <v>45713</v>
      </c>
      <c r="I88" s="318">
        <v>45713</v>
      </c>
      <c r="J88" s="205" t="s">
        <v>289</v>
      </c>
      <c r="K88" s="205" t="s">
        <v>290</v>
      </c>
      <c r="L88" s="316">
        <v>45706</v>
      </c>
      <c r="M88" s="317" t="s">
        <v>421</v>
      </c>
      <c r="N88" s="303" t="s">
        <v>422</v>
      </c>
      <c r="O88" s="11"/>
    </row>
    <row r="89" spans="2:15" ht="91">
      <c r="B89" s="313">
        <v>2025</v>
      </c>
      <c r="C89" s="313" t="s">
        <v>129</v>
      </c>
      <c r="D89" s="313" t="s">
        <v>287</v>
      </c>
      <c r="E89" s="313" t="s">
        <v>62</v>
      </c>
      <c r="F89" s="313" t="s">
        <v>62</v>
      </c>
      <c r="G89" s="313">
        <v>251</v>
      </c>
      <c r="H89" s="318">
        <v>45714</v>
      </c>
      <c r="I89" s="318">
        <v>45714</v>
      </c>
      <c r="J89" s="205" t="s">
        <v>289</v>
      </c>
      <c r="K89" s="205" t="s">
        <v>290</v>
      </c>
      <c r="L89" s="316">
        <v>45714</v>
      </c>
      <c r="M89" s="317" t="s">
        <v>423</v>
      </c>
      <c r="N89" s="303" t="s">
        <v>424</v>
      </c>
      <c r="O89" s="11"/>
    </row>
    <row r="90" spans="2:15" ht="91">
      <c r="B90" s="313">
        <v>2025</v>
      </c>
      <c r="C90" s="313" t="s">
        <v>129</v>
      </c>
      <c r="D90" s="313" t="s">
        <v>287</v>
      </c>
      <c r="E90" s="313" t="s">
        <v>62</v>
      </c>
      <c r="F90" s="313" t="s">
        <v>62</v>
      </c>
      <c r="G90" s="313">
        <v>201</v>
      </c>
      <c r="H90" s="318">
        <v>45709</v>
      </c>
      <c r="I90" s="318">
        <v>45709</v>
      </c>
      <c r="J90" s="205" t="s">
        <v>289</v>
      </c>
      <c r="K90" s="205" t="s">
        <v>290</v>
      </c>
      <c r="L90" s="316">
        <v>45701</v>
      </c>
      <c r="M90" s="317" t="s">
        <v>425</v>
      </c>
      <c r="N90" s="303" t="s">
        <v>426</v>
      </c>
      <c r="O90" s="11"/>
    </row>
    <row r="91" spans="2:15" ht="91">
      <c r="B91" s="313">
        <v>2025</v>
      </c>
      <c r="C91" s="313" t="s">
        <v>129</v>
      </c>
      <c r="D91" s="313" t="s">
        <v>287</v>
      </c>
      <c r="E91" s="313" t="s">
        <v>62</v>
      </c>
      <c r="F91" s="313" t="s">
        <v>62</v>
      </c>
      <c r="G91" s="313">
        <v>205</v>
      </c>
      <c r="H91" s="318">
        <v>45709</v>
      </c>
      <c r="I91" s="318">
        <v>45709</v>
      </c>
      <c r="J91" s="205" t="s">
        <v>289</v>
      </c>
      <c r="K91" s="205" t="s">
        <v>290</v>
      </c>
      <c r="L91" s="316">
        <v>45699</v>
      </c>
      <c r="M91" s="317" t="s">
        <v>427</v>
      </c>
      <c r="N91" s="303" t="s">
        <v>428</v>
      </c>
      <c r="O91" s="11"/>
    </row>
    <row r="92" spans="2:15" ht="91">
      <c r="B92" s="313">
        <v>2025</v>
      </c>
      <c r="C92" s="313" t="s">
        <v>129</v>
      </c>
      <c r="D92" s="313" t="s">
        <v>287</v>
      </c>
      <c r="E92" s="313" t="s">
        <v>62</v>
      </c>
      <c r="F92" s="313" t="s">
        <v>62</v>
      </c>
      <c r="G92" s="313">
        <v>207</v>
      </c>
      <c r="H92" s="318">
        <v>45709</v>
      </c>
      <c r="I92" s="318">
        <v>45709</v>
      </c>
      <c r="J92" s="205" t="s">
        <v>289</v>
      </c>
      <c r="K92" s="205" t="s">
        <v>290</v>
      </c>
      <c r="L92" s="316">
        <v>45708</v>
      </c>
      <c r="M92" s="317" t="s">
        <v>429</v>
      </c>
      <c r="N92" s="303" t="s">
        <v>430</v>
      </c>
      <c r="O92" s="11"/>
    </row>
    <row r="93" spans="2:15" ht="91">
      <c r="B93" s="313">
        <v>2025</v>
      </c>
      <c r="C93" s="313" t="s">
        <v>129</v>
      </c>
      <c r="D93" s="313" t="s">
        <v>287</v>
      </c>
      <c r="E93" s="313" t="s">
        <v>62</v>
      </c>
      <c r="F93" s="313" t="s">
        <v>62</v>
      </c>
      <c r="G93" s="313">
        <v>200</v>
      </c>
      <c r="H93" s="318">
        <v>45709</v>
      </c>
      <c r="I93" s="318">
        <v>45709</v>
      </c>
      <c r="J93" s="205" t="s">
        <v>289</v>
      </c>
      <c r="K93" s="205" t="s">
        <v>290</v>
      </c>
      <c r="L93" s="316">
        <v>45716</v>
      </c>
      <c r="M93" s="317" t="s">
        <v>431</v>
      </c>
      <c r="N93" s="303" t="s">
        <v>432</v>
      </c>
      <c r="O93" s="11"/>
    </row>
    <row r="94" spans="2:15" ht="91">
      <c r="B94" s="313">
        <v>2025</v>
      </c>
      <c r="C94" s="313" t="s">
        <v>129</v>
      </c>
      <c r="D94" s="313" t="s">
        <v>287</v>
      </c>
      <c r="E94" s="313" t="s">
        <v>62</v>
      </c>
      <c r="F94" s="313" t="s">
        <v>62</v>
      </c>
      <c r="G94" s="313">
        <v>89</v>
      </c>
      <c r="H94" s="318">
        <v>45701</v>
      </c>
      <c r="I94" s="318">
        <v>45701</v>
      </c>
      <c r="J94" s="205" t="s">
        <v>289</v>
      </c>
      <c r="K94" s="205" t="s">
        <v>290</v>
      </c>
      <c r="L94" s="316">
        <v>45701</v>
      </c>
      <c r="M94" s="317" t="s">
        <v>433</v>
      </c>
      <c r="N94" s="303" t="s">
        <v>434</v>
      </c>
      <c r="O94" s="11"/>
    </row>
    <row r="95" spans="2:15" ht="91">
      <c r="B95" s="313">
        <v>2025</v>
      </c>
      <c r="C95" s="313" t="s">
        <v>129</v>
      </c>
      <c r="D95" s="313" t="s">
        <v>287</v>
      </c>
      <c r="E95" s="313" t="s">
        <v>62</v>
      </c>
      <c r="F95" s="313" t="s">
        <v>62</v>
      </c>
      <c r="G95" s="313">
        <v>88</v>
      </c>
      <c r="H95" s="318">
        <v>45701</v>
      </c>
      <c r="I95" s="318">
        <v>45701</v>
      </c>
      <c r="J95" s="205" t="s">
        <v>289</v>
      </c>
      <c r="K95" s="205" t="s">
        <v>290</v>
      </c>
      <c r="L95" s="316">
        <v>45699</v>
      </c>
      <c r="M95" s="317" t="s">
        <v>435</v>
      </c>
      <c r="N95" s="303" t="s">
        <v>436</v>
      </c>
      <c r="O95" s="11"/>
    </row>
    <row r="96" spans="2:15" ht="91">
      <c r="B96" s="313">
        <v>2025</v>
      </c>
      <c r="C96" s="313" t="s">
        <v>129</v>
      </c>
      <c r="D96" s="313" t="s">
        <v>287</v>
      </c>
      <c r="E96" s="313" t="s">
        <v>62</v>
      </c>
      <c r="F96" s="313" t="s">
        <v>62</v>
      </c>
      <c r="G96" s="313">
        <v>86</v>
      </c>
      <c r="H96" s="318">
        <v>45701</v>
      </c>
      <c r="I96" s="318">
        <v>45701</v>
      </c>
      <c r="J96" s="205" t="s">
        <v>289</v>
      </c>
      <c r="K96" s="205" t="s">
        <v>290</v>
      </c>
      <c r="L96" s="316">
        <v>45705</v>
      </c>
      <c r="M96" s="317" t="s">
        <v>437</v>
      </c>
      <c r="N96" s="303" t="s">
        <v>438</v>
      </c>
      <c r="O96" s="11"/>
    </row>
    <row r="97" spans="2:15" ht="91">
      <c r="B97" s="313">
        <v>2025</v>
      </c>
      <c r="C97" s="313" t="s">
        <v>129</v>
      </c>
      <c r="D97" s="313" t="s">
        <v>287</v>
      </c>
      <c r="E97" s="313" t="s">
        <v>62</v>
      </c>
      <c r="F97" s="313" t="s">
        <v>62</v>
      </c>
      <c r="G97" s="313">
        <v>90</v>
      </c>
      <c r="H97" s="318">
        <v>45701</v>
      </c>
      <c r="I97" s="318">
        <v>45701</v>
      </c>
      <c r="J97" s="205" t="s">
        <v>289</v>
      </c>
      <c r="K97" s="205" t="s">
        <v>290</v>
      </c>
      <c r="L97" s="316">
        <v>45708</v>
      </c>
      <c r="M97" s="317" t="s">
        <v>439</v>
      </c>
      <c r="N97" s="303" t="s">
        <v>440</v>
      </c>
      <c r="O97" s="11"/>
    </row>
    <row r="98" spans="2:15" ht="91">
      <c r="B98" s="313">
        <v>2025</v>
      </c>
      <c r="C98" s="313" t="s">
        <v>129</v>
      </c>
      <c r="D98" s="313" t="s">
        <v>287</v>
      </c>
      <c r="E98" s="313" t="s">
        <v>62</v>
      </c>
      <c r="F98" s="313" t="s">
        <v>62</v>
      </c>
      <c r="G98" s="313">
        <v>85</v>
      </c>
      <c r="H98" s="318">
        <v>45701</v>
      </c>
      <c r="I98" s="318">
        <v>45701</v>
      </c>
      <c r="J98" s="205" t="s">
        <v>289</v>
      </c>
      <c r="K98" s="205" t="s">
        <v>290</v>
      </c>
      <c r="L98" s="316">
        <v>45708</v>
      </c>
      <c r="M98" s="317" t="s">
        <v>441</v>
      </c>
      <c r="N98" s="303" t="s">
        <v>442</v>
      </c>
      <c r="O98" s="11"/>
    </row>
    <row r="99" spans="2:15" ht="91">
      <c r="B99" s="313">
        <v>2025</v>
      </c>
      <c r="C99" s="313" t="s">
        <v>129</v>
      </c>
      <c r="D99" s="313" t="s">
        <v>287</v>
      </c>
      <c r="E99" s="313" t="s">
        <v>62</v>
      </c>
      <c r="F99" s="313" t="s">
        <v>62</v>
      </c>
      <c r="G99" s="313">
        <v>91</v>
      </c>
      <c r="H99" s="318">
        <v>45702</v>
      </c>
      <c r="I99" s="318">
        <v>45702</v>
      </c>
      <c r="J99" s="205" t="s">
        <v>289</v>
      </c>
      <c r="K99" s="205" t="s">
        <v>290</v>
      </c>
      <c r="L99" s="316">
        <v>45708</v>
      </c>
      <c r="M99" s="317" t="s">
        <v>443</v>
      </c>
      <c r="N99" s="303" t="s">
        <v>444</v>
      </c>
      <c r="O99" s="11"/>
    </row>
    <row r="100" spans="2:15" ht="91">
      <c r="B100" s="313">
        <v>2025</v>
      </c>
      <c r="C100" s="313" t="s">
        <v>129</v>
      </c>
      <c r="D100" s="313" t="s">
        <v>287</v>
      </c>
      <c r="E100" s="313" t="s">
        <v>62</v>
      </c>
      <c r="F100" s="313" t="s">
        <v>62</v>
      </c>
      <c r="G100" s="313">
        <v>211</v>
      </c>
      <c r="H100" s="318">
        <v>45707</v>
      </c>
      <c r="I100" s="318">
        <v>45707</v>
      </c>
      <c r="J100" s="205" t="s">
        <v>289</v>
      </c>
      <c r="K100" s="205" t="s">
        <v>290</v>
      </c>
      <c r="L100" s="316">
        <v>45708</v>
      </c>
      <c r="M100" s="317" t="s">
        <v>915</v>
      </c>
      <c r="N100" s="303" t="s">
        <v>916</v>
      </c>
      <c r="O100" s="11"/>
    </row>
    <row r="101" spans="2:15" ht="91">
      <c r="B101" s="313">
        <v>2025</v>
      </c>
      <c r="C101" s="313" t="s">
        <v>129</v>
      </c>
      <c r="D101" s="313" t="s">
        <v>287</v>
      </c>
      <c r="E101" s="313" t="s">
        <v>62</v>
      </c>
      <c r="F101" s="313" t="s">
        <v>62</v>
      </c>
      <c r="G101" s="313">
        <v>210</v>
      </c>
      <c r="H101" s="318">
        <v>45707</v>
      </c>
      <c r="I101" s="318">
        <v>45707</v>
      </c>
      <c r="J101" s="205" t="s">
        <v>289</v>
      </c>
      <c r="K101" s="205" t="s">
        <v>290</v>
      </c>
      <c r="L101" s="316">
        <v>45705</v>
      </c>
      <c r="M101" s="317" t="s">
        <v>445</v>
      </c>
      <c r="N101" s="303" t="s">
        <v>446</v>
      </c>
      <c r="O101" s="11"/>
    </row>
    <row r="102" spans="2:15" ht="91">
      <c r="B102" s="313">
        <v>2025</v>
      </c>
      <c r="C102" s="313" t="s">
        <v>129</v>
      </c>
      <c r="D102" s="313" t="s">
        <v>287</v>
      </c>
      <c r="E102" s="313" t="s">
        <v>62</v>
      </c>
      <c r="F102" s="313" t="s">
        <v>62</v>
      </c>
      <c r="G102" s="313">
        <v>258</v>
      </c>
      <c r="H102" s="318">
        <v>45715</v>
      </c>
      <c r="I102" s="318">
        <v>45715</v>
      </c>
      <c r="J102" s="205" t="s">
        <v>289</v>
      </c>
      <c r="K102" s="205" t="s">
        <v>290</v>
      </c>
      <c r="L102" s="316">
        <v>45708</v>
      </c>
      <c r="M102" s="317" t="s">
        <v>447</v>
      </c>
      <c r="N102" s="303" t="s">
        <v>448</v>
      </c>
      <c r="O102" s="11"/>
    </row>
    <row r="103" spans="2:15" ht="91">
      <c r="B103" s="313">
        <v>2025</v>
      </c>
      <c r="C103" s="313" t="s">
        <v>129</v>
      </c>
      <c r="D103" s="313" t="s">
        <v>287</v>
      </c>
      <c r="E103" s="313" t="s">
        <v>62</v>
      </c>
      <c r="F103" s="313" t="s">
        <v>62</v>
      </c>
      <c r="G103" s="313">
        <v>208</v>
      </c>
      <c r="H103" s="318">
        <v>45707</v>
      </c>
      <c r="I103" s="318">
        <v>45707</v>
      </c>
      <c r="J103" s="205" t="s">
        <v>289</v>
      </c>
      <c r="K103" s="205" t="s">
        <v>290</v>
      </c>
      <c r="L103" s="316">
        <v>45713</v>
      </c>
      <c r="M103" s="317" t="s">
        <v>449</v>
      </c>
      <c r="N103" s="303" t="s">
        <v>450</v>
      </c>
      <c r="O103" s="11"/>
    </row>
    <row r="104" spans="2:15" ht="91">
      <c r="B104" s="313">
        <v>2025</v>
      </c>
      <c r="C104" s="313" t="s">
        <v>129</v>
      </c>
      <c r="D104" s="313" t="s">
        <v>287</v>
      </c>
      <c r="E104" s="313" t="s">
        <v>62</v>
      </c>
      <c r="F104" s="313" t="s">
        <v>62</v>
      </c>
      <c r="G104" s="313">
        <v>203</v>
      </c>
      <c r="H104" s="318">
        <v>45706</v>
      </c>
      <c r="I104" s="318">
        <v>45706</v>
      </c>
      <c r="J104" s="205" t="s">
        <v>289</v>
      </c>
      <c r="K104" s="205" t="s">
        <v>290</v>
      </c>
      <c r="L104" s="316">
        <v>45714</v>
      </c>
      <c r="M104" s="317" t="s">
        <v>917</v>
      </c>
      <c r="N104" s="303" t="s">
        <v>918</v>
      </c>
      <c r="O104" s="11"/>
    </row>
    <row r="105" spans="2:15" ht="91">
      <c r="B105" s="313">
        <v>2025</v>
      </c>
      <c r="C105" s="313" t="s">
        <v>129</v>
      </c>
      <c r="D105" s="313" t="s">
        <v>287</v>
      </c>
      <c r="E105" s="313" t="s">
        <v>62</v>
      </c>
      <c r="F105" s="313" t="s">
        <v>62</v>
      </c>
      <c r="G105" s="313">
        <v>200</v>
      </c>
      <c r="H105" s="318">
        <v>45706</v>
      </c>
      <c r="I105" s="318">
        <v>45706</v>
      </c>
      <c r="J105" s="205" t="s">
        <v>289</v>
      </c>
      <c r="K105" s="205" t="s">
        <v>290</v>
      </c>
      <c r="L105" s="316">
        <v>45709</v>
      </c>
      <c r="M105" s="317" t="s">
        <v>919</v>
      </c>
      <c r="N105" s="303" t="s">
        <v>920</v>
      </c>
      <c r="O105" s="11"/>
    </row>
    <row r="106" spans="2:15" ht="91">
      <c r="B106" s="313">
        <v>2025</v>
      </c>
      <c r="C106" s="313" t="s">
        <v>129</v>
      </c>
      <c r="D106" s="313" t="s">
        <v>287</v>
      </c>
      <c r="E106" s="313" t="s">
        <v>62</v>
      </c>
      <c r="F106" s="313" t="s">
        <v>62</v>
      </c>
      <c r="G106" s="313">
        <v>234</v>
      </c>
      <c r="H106" s="318">
        <v>45712</v>
      </c>
      <c r="I106" s="318">
        <v>45712</v>
      </c>
      <c r="J106" s="205" t="s">
        <v>289</v>
      </c>
      <c r="K106" s="205" t="s">
        <v>290</v>
      </c>
      <c r="L106" s="316">
        <v>45714</v>
      </c>
      <c r="M106" s="317" t="s">
        <v>451</v>
      </c>
      <c r="N106" s="303" t="s">
        <v>452</v>
      </c>
      <c r="O106" s="11"/>
    </row>
    <row r="107" spans="2:15" ht="91">
      <c r="B107" s="313">
        <v>2025</v>
      </c>
      <c r="C107" s="313" t="s">
        <v>129</v>
      </c>
      <c r="D107" s="313" t="s">
        <v>287</v>
      </c>
      <c r="E107" s="313" t="s">
        <v>62</v>
      </c>
      <c r="F107" s="313" t="s">
        <v>62</v>
      </c>
      <c r="G107" s="313">
        <v>199</v>
      </c>
      <c r="H107" s="318">
        <v>45706</v>
      </c>
      <c r="I107" s="318">
        <v>45706</v>
      </c>
      <c r="J107" s="205" t="s">
        <v>289</v>
      </c>
      <c r="K107" s="205" t="s">
        <v>290</v>
      </c>
      <c r="L107" s="316">
        <v>45709</v>
      </c>
      <c r="M107" s="317" t="s">
        <v>921</v>
      </c>
      <c r="N107" s="303" t="s">
        <v>922</v>
      </c>
      <c r="O107" s="11"/>
    </row>
    <row r="108" spans="2:15" ht="91">
      <c r="B108" s="313">
        <v>2025</v>
      </c>
      <c r="C108" s="313" t="s">
        <v>129</v>
      </c>
      <c r="D108" s="313" t="s">
        <v>287</v>
      </c>
      <c r="E108" s="313" t="s">
        <v>62</v>
      </c>
      <c r="F108" s="313" t="s">
        <v>62</v>
      </c>
      <c r="G108" s="313">
        <v>233</v>
      </c>
      <c r="H108" s="318">
        <v>45712</v>
      </c>
      <c r="I108" s="318">
        <v>45712</v>
      </c>
      <c r="J108" s="205" t="s">
        <v>289</v>
      </c>
      <c r="K108" s="205" t="s">
        <v>290</v>
      </c>
      <c r="L108" s="316">
        <v>45709</v>
      </c>
      <c r="M108" s="317" t="s">
        <v>923</v>
      </c>
      <c r="N108" s="303" t="s">
        <v>924</v>
      </c>
      <c r="O108" s="11"/>
    </row>
    <row r="109" spans="2:15" ht="91">
      <c r="B109" s="313">
        <v>2025</v>
      </c>
      <c r="C109" s="313" t="s">
        <v>129</v>
      </c>
      <c r="D109" s="313" t="s">
        <v>287</v>
      </c>
      <c r="E109" s="313" t="s">
        <v>62</v>
      </c>
      <c r="F109" s="313" t="s">
        <v>62</v>
      </c>
      <c r="G109" s="313">
        <v>209</v>
      </c>
      <c r="H109" s="318">
        <v>45707</v>
      </c>
      <c r="I109" s="318">
        <v>45707</v>
      </c>
      <c r="J109" s="205" t="s">
        <v>289</v>
      </c>
      <c r="K109" s="205" t="s">
        <v>290</v>
      </c>
      <c r="L109" s="316">
        <v>45713</v>
      </c>
      <c r="M109" s="317" t="s">
        <v>925</v>
      </c>
      <c r="N109" s="303" t="s">
        <v>926</v>
      </c>
      <c r="O109" s="11"/>
    </row>
    <row r="110" spans="2:15" ht="91">
      <c r="B110" s="313">
        <v>2025</v>
      </c>
      <c r="C110" s="313" t="s">
        <v>129</v>
      </c>
      <c r="D110" s="313" t="s">
        <v>287</v>
      </c>
      <c r="E110" s="313" t="s">
        <v>62</v>
      </c>
      <c r="F110" s="313" t="s">
        <v>62</v>
      </c>
      <c r="G110" s="313">
        <v>202</v>
      </c>
      <c r="H110" s="318">
        <v>45706</v>
      </c>
      <c r="I110" s="318">
        <v>45706</v>
      </c>
      <c r="J110" s="205" t="s">
        <v>289</v>
      </c>
      <c r="K110" s="205" t="s">
        <v>290</v>
      </c>
      <c r="L110" s="316">
        <v>45714</v>
      </c>
      <c r="M110" s="317" t="s">
        <v>927</v>
      </c>
      <c r="N110" s="303" t="s">
        <v>928</v>
      </c>
      <c r="O110" s="11"/>
    </row>
    <row r="111" spans="2:15" ht="104">
      <c r="B111" s="313">
        <v>2025</v>
      </c>
      <c r="C111" s="313" t="s">
        <v>129</v>
      </c>
      <c r="D111" s="313" t="s">
        <v>287</v>
      </c>
      <c r="E111" s="313" t="s">
        <v>62</v>
      </c>
      <c r="F111" s="313" t="s">
        <v>62</v>
      </c>
      <c r="G111" s="313">
        <v>207</v>
      </c>
      <c r="H111" s="318">
        <v>45707</v>
      </c>
      <c r="I111" s="318">
        <v>45707</v>
      </c>
      <c r="J111" s="205" t="s">
        <v>289</v>
      </c>
      <c r="K111" s="205" t="s">
        <v>290</v>
      </c>
      <c r="L111" s="316">
        <v>45709</v>
      </c>
      <c r="M111" s="317" t="s">
        <v>929</v>
      </c>
      <c r="N111" s="303" t="s">
        <v>930</v>
      </c>
      <c r="O111" s="11"/>
    </row>
    <row r="112" spans="2:15" ht="91">
      <c r="B112" s="313">
        <v>2025</v>
      </c>
      <c r="C112" s="313" t="s">
        <v>129</v>
      </c>
      <c r="D112" s="313" t="s">
        <v>287</v>
      </c>
      <c r="E112" s="313" t="s">
        <v>62</v>
      </c>
      <c r="F112" s="313" t="s">
        <v>62</v>
      </c>
      <c r="G112" s="313">
        <v>205</v>
      </c>
      <c r="H112" s="318">
        <v>45707</v>
      </c>
      <c r="I112" s="318">
        <v>45707</v>
      </c>
      <c r="J112" s="205" t="s">
        <v>289</v>
      </c>
      <c r="K112" s="205" t="s">
        <v>290</v>
      </c>
      <c r="L112" s="316">
        <v>45707</v>
      </c>
      <c r="M112" s="317" t="s">
        <v>453</v>
      </c>
      <c r="N112" s="303" t="s">
        <v>454</v>
      </c>
      <c r="O112" s="11"/>
    </row>
    <row r="113" spans="2:15" ht="91">
      <c r="B113" s="313">
        <v>2025</v>
      </c>
      <c r="C113" s="313" t="s">
        <v>129</v>
      </c>
      <c r="D113" s="313" t="s">
        <v>287</v>
      </c>
      <c r="E113" s="313" t="s">
        <v>62</v>
      </c>
      <c r="F113" s="313" t="s">
        <v>62</v>
      </c>
      <c r="G113" s="313">
        <v>201</v>
      </c>
      <c r="H113" s="318">
        <v>45706</v>
      </c>
      <c r="I113" s="318">
        <v>45706</v>
      </c>
      <c r="J113" s="205" t="s">
        <v>289</v>
      </c>
      <c r="K113" s="205" t="s">
        <v>290</v>
      </c>
      <c r="L113" s="316">
        <v>45714</v>
      </c>
      <c r="M113" s="317" t="s">
        <v>455</v>
      </c>
      <c r="N113" s="303" t="s">
        <v>456</v>
      </c>
      <c r="O113" s="11"/>
    </row>
    <row r="114" spans="2:15" ht="91">
      <c r="B114" s="313">
        <v>2025</v>
      </c>
      <c r="C114" s="313" t="s">
        <v>129</v>
      </c>
      <c r="D114" s="313" t="s">
        <v>287</v>
      </c>
      <c r="E114" s="313" t="s">
        <v>62</v>
      </c>
      <c r="F114" s="313" t="s">
        <v>62</v>
      </c>
      <c r="G114" s="313">
        <v>232</v>
      </c>
      <c r="H114" s="318">
        <v>45712</v>
      </c>
      <c r="I114" s="318">
        <v>45712</v>
      </c>
      <c r="J114" s="205" t="s">
        <v>289</v>
      </c>
      <c r="K114" s="205" t="s">
        <v>290</v>
      </c>
      <c r="L114" s="316">
        <v>45713</v>
      </c>
      <c r="M114" s="317" t="s">
        <v>931</v>
      </c>
      <c r="N114" s="303" t="s">
        <v>932</v>
      </c>
      <c r="O114" s="11"/>
    </row>
    <row r="115" spans="2:15" ht="91">
      <c r="B115" s="313">
        <v>2025</v>
      </c>
      <c r="C115" s="313" t="s">
        <v>129</v>
      </c>
      <c r="D115" s="313" t="s">
        <v>287</v>
      </c>
      <c r="E115" s="313" t="s">
        <v>62</v>
      </c>
      <c r="F115" s="313" t="s">
        <v>62</v>
      </c>
      <c r="G115" s="313">
        <v>206</v>
      </c>
      <c r="H115" s="318">
        <v>45707</v>
      </c>
      <c r="I115" s="318">
        <v>45707</v>
      </c>
      <c r="J115" s="205" t="s">
        <v>289</v>
      </c>
      <c r="K115" s="205" t="s">
        <v>290</v>
      </c>
      <c r="L115" s="316">
        <v>45714</v>
      </c>
      <c r="M115" s="317" t="s">
        <v>933</v>
      </c>
      <c r="N115" s="303" t="s">
        <v>934</v>
      </c>
      <c r="O115" s="11"/>
    </row>
    <row r="116" spans="2:15" ht="91">
      <c r="B116" s="313">
        <v>2025</v>
      </c>
      <c r="C116" s="313" t="s">
        <v>129</v>
      </c>
      <c r="D116" s="313" t="s">
        <v>287</v>
      </c>
      <c r="E116" s="313" t="s">
        <v>62</v>
      </c>
      <c r="F116" s="313" t="s">
        <v>62</v>
      </c>
      <c r="G116" s="313">
        <v>137</v>
      </c>
      <c r="H116" s="318">
        <v>45701</v>
      </c>
      <c r="I116" s="318">
        <v>45701</v>
      </c>
      <c r="J116" s="205" t="s">
        <v>289</v>
      </c>
      <c r="K116" s="205" t="s">
        <v>290</v>
      </c>
      <c r="L116" s="316">
        <v>45709</v>
      </c>
      <c r="M116" s="317" t="s">
        <v>457</v>
      </c>
      <c r="N116" s="302" t="s">
        <v>458</v>
      </c>
      <c r="O116" s="11"/>
    </row>
    <row r="117" spans="2:15" ht="91">
      <c r="B117" s="313">
        <v>2025</v>
      </c>
      <c r="C117" s="313" t="s">
        <v>129</v>
      </c>
      <c r="D117" s="313" t="s">
        <v>287</v>
      </c>
      <c r="E117" s="313" t="s">
        <v>62</v>
      </c>
      <c r="F117" s="313" t="s">
        <v>62</v>
      </c>
      <c r="G117" s="313">
        <v>268</v>
      </c>
      <c r="H117" s="318">
        <v>45707</v>
      </c>
      <c r="I117" s="318">
        <v>45707</v>
      </c>
      <c r="J117" s="205" t="s">
        <v>289</v>
      </c>
      <c r="K117" s="205" t="s">
        <v>290</v>
      </c>
      <c r="L117" s="316">
        <v>45709</v>
      </c>
      <c r="M117" s="317" t="s">
        <v>935</v>
      </c>
      <c r="N117" s="303" t="s">
        <v>936</v>
      </c>
      <c r="O117" s="11"/>
    </row>
    <row r="118" spans="2:15" ht="91">
      <c r="B118" s="313">
        <v>2025</v>
      </c>
      <c r="C118" s="313" t="s">
        <v>129</v>
      </c>
      <c r="D118" s="313" t="s">
        <v>287</v>
      </c>
      <c r="E118" s="313" t="s">
        <v>62</v>
      </c>
      <c r="F118" s="313" t="s">
        <v>62</v>
      </c>
      <c r="G118" s="313">
        <v>136</v>
      </c>
      <c r="H118" s="318">
        <v>45701</v>
      </c>
      <c r="I118" s="318">
        <v>45701</v>
      </c>
      <c r="J118" s="205" t="s">
        <v>289</v>
      </c>
      <c r="K118" s="205" t="s">
        <v>290</v>
      </c>
      <c r="L118" s="316">
        <v>45709</v>
      </c>
      <c r="M118" s="317" t="s">
        <v>459</v>
      </c>
      <c r="N118" s="302" t="s">
        <v>460</v>
      </c>
      <c r="O118" s="11"/>
    </row>
    <row r="119" spans="2:15" ht="91">
      <c r="B119" s="313">
        <v>2025</v>
      </c>
      <c r="C119" s="313" t="s">
        <v>129</v>
      </c>
      <c r="D119" s="313" t="s">
        <v>287</v>
      </c>
      <c r="E119" s="313" t="s">
        <v>62</v>
      </c>
      <c r="F119" s="313" t="s">
        <v>62</v>
      </c>
      <c r="G119" s="313">
        <v>233</v>
      </c>
      <c r="H119" s="318">
        <v>45708</v>
      </c>
      <c r="I119" s="318">
        <v>45708</v>
      </c>
      <c r="J119" s="205" t="s">
        <v>289</v>
      </c>
      <c r="K119" s="205" t="s">
        <v>290</v>
      </c>
      <c r="L119" s="316">
        <v>45709</v>
      </c>
      <c r="M119" s="317" t="s">
        <v>937</v>
      </c>
      <c r="N119" s="303" t="s">
        <v>938</v>
      </c>
      <c r="O119" s="11"/>
    </row>
    <row r="120" spans="2:15" ht="91">
      <c r="B120" s="313">
        <v>2025</v>
      </c>
      <c r="C120" s="313" t="s">
        <v>129</v>
      </c>
      <c r="D120" s="313" t="s">
        <v>287</v>
      </c>
      <c r="E120" s="313" t="s">
        <v>62</v>
      </c>
      <c r="F120" s="313" t="s">
        <v>62</v>
      </c>
      <c r="G120" s="313">
        <v>253</v>
      </c>
      <c r="H120" s="318">
        <v>45715</v>
      </c>
      <c r="I120" s="318">
        <v>45715</v>
      </c>
      <c r="J120" s="205" t="s">
        <v>289</v>
      </c>
      <c r="K120" s="205" t="s">
        <v>290</v>
      </c>
      <c r="L120" s="316">
        <v>45701</v>
      </c>
      <c r="M120" s="317" t="s">
        <v>461</v>
      </c>
      <c r="N120" s="303" t="s">
        <v>462</v>
      </c>
      <c r="O120" s="11"/>
    </row>
    <row r="121" spans="2:15" ht="91">
      <c r="B121" s="313">
        <v>2025</v>
      </c>
      <c r="C121" s="313" t="s">
        <v>129</v>
      </c>
      <c r="D121" s="313" t="s">
        <v>287</v>
      </c>
      <c r="E121" s="313" t="s">
        <v>62</v>
      </c>
      <c r="F121" s="313" t="s">
        <v>62</v>
      </c>
      <c r="G121" s="313">
        <v>205</v>
      </c>
      <c r="H121" s="318">
        <v>45701</v>
      </c>
      <c r="I121" s="318">
        <v>45701</v>
      </c>
      <c r="J121" s="205" t="s">
        <v>289</v>
      </c>
      <c r="K121" s="205" t="s">
        <v>290</v>
      </c>
      <c r="L121" s="316">
        <v>45701</v>
      </c>
      <c r="M121" s="317" t="s">
        <v>463</v>
      </c>
      <c r="N121" s="303" t="s">
        <v>464</v>
      </c>
      <c r="O121" s="11"/>
    </row>
    <row r="122" spans="2:15" ht="91">
      <c r="B122" s="313">
        <v>2025</v>
      </c>
      <c r="C122" s="313" t="s">
        <v>129</v>
      </c>
      <c r="D122" s="313" t="s">
        <v>287</v>
      </c>
      <c r="E122" s="313" t="s">
        <v>62</v>
      </c>
      <c r="F122" s="313" t="s">
        <v>62</v>
      </c>
      <c r="G122" s="313">
        <v>203</v>
      </c>
      <c r="H122" s="318">
        <v>45709</v>
      </c>
      <c r="I122" s="318">
        <v>45709</v>
      </c>
      <c r="J122" s="205" t="s">
        <v>289</v>
      </c>
      <c r="K122" s="205" t="s">
        <v>290</v>
      </c>
      <c r="L122" s="316">
        <v>45701</v>
      </c>
      <c r="M122" s="317" t="s">
        <v>465</v>
      </c>
      <c r="N122" s="303" t="s">
        <v>466</v>
      </c>
      <c r="O122" s="11"/>
    </row>
    <row r="123" spans="2:15" ht="117">
      <c r="B123" s="313">
        <v>2025</v>
      </c>
      <c r="C123" s="313" t="s">
        <v>129</v>
      </c>
      <c r="D123" s="313" t="s">
        <v>287</v>
      </c>
      <c r="E123" s="313" t="s">
        <v>62</v>
      </c>
      <c r="F123" s="313" t="s">
        <v>62</v>
      </c>
      <c r="G123" s="313">
        <v>271</v>
      </c>
      <c r="H123" s="318">
        <v>45707</v>
      </c>
      <c r="I123" s="318">
        <v>45707</v>
      </c>
      <c r="J123" s="205" t="s">
        <v>289</v>
      </c>
      <c r="K123" s="205" t="s">
        <v>290</v>
      </c>
      <c r="L123" s="316">
        <v>45701</v>
      </c>
      <c r="M123" s="317" t="s">
        <v>854</v>
      </c>
      <c r="N123" s="303" t="s">
        <v>855</v>
      </c>
      <c r="O123" s="11"/>
    </row>
    <row r="124" spans="2:15" ht="117">
      <c r="B124" s="313">
        <v>2025</v>
      </c>
      <c r="C124" s="313" t="s">
        <v>129</v>
      </c>
      <c r="D124" s="313" t="s">
        <v>287</v>
      </c>
      <c r="E124" s="313" t="s">
        <v>62</v>
      </c>
      <c r="F124" s="313" t="s">
        <v>62</v>
      </c>
      <c r="G124" s="313">
        <v>258</v>
      </c>
      <c r="H124" s="318">
        <v>45702</v>
      </c>
      <c r="I124" s="318">
        <v>45702</v>
      </c>
      <c r="J124" s="205" t="s">
        <v>289</v>
      </c>
      <c r="K124" s="205" t="s">
        <v>290</v>
      </c>
      <c r="L124" s="316">
        <v>45701</v>
      </c>
      <c r="M124" s="317" t="s">
        <v>856</v>
      </c>
      <c r="N124" s="303" t="s">
        <v>467</v>
      </c>
      <c r="O124" s="11"/>
    </row>
    <row r="125" spans="2:15" ht="117">
      <c r="B125" s="313">
        <v>2025</v>
      </c>
      <c r="C125" s="313" t="s">
        <v>129</v>
      </c>
      <c r="D125" s="313" t="s">
        <v>287</v>
      </c>
      <c r="E125" s="313" t="s">
        <v>62</v>
      </c>
      <c r="F125" s="313" t="s">
        <v>62</v>
      </c>
      <c r="G125" s="313">
        <v>291</v>
      </c>
      <c r="H125" s="318">
        <v>45713</v>
      </c>
      <c r="I125" s="318">
        <v>45713</v>
      </c>
      <c r="J125" s="205" t="s">
        <v>289</v>
      </c>
      <c r="K125" s="205" t="s">
        <v>290</v>
      </c>
      <c r="L125" s="316">
        <v>45702</v>
      </c>
      <c r="M125" s="317" t="s">
        <v>857</v>
      </c>
      <c r="N125" s="303" t="s">
        <v>858</v>
      </c>
      <c r="O125" s="11"/>
    </row>
    <row r="126" spans="2:15" ht="117">
      <c r="B126" s="313">
        <v>2025</v>
      </c>
      <c r="C126" s="313" t="s">
        <v>129</v>
      </c>
      <c r="D126" s="313" t="s">
        <v>287</v>
      </c>
      <c r="E126" s="313" t="s">
        <v>62</v>
      </c>
      <c r="F126" s="313" t="s">
        <v>62</v>
      </c>
      <c r="G126" s="313">
        <v>290</v>
      </c>
      <c r="H126" s="318">
        <v>45713</v>
      </c>
      <c r="I126" s="318">
        <v>45713</v>
      </c>
      <c r="J126" s="205" t="s">
        <v>289</v>
      </c>
      <c r="K126" s="205" t="s">
        <v>290</v>
      </c>
      <c r="L126" s="316">
        <v>45707</v>
      </c>
      <c r="M126" s="317" t="s">
        <v>859</v>
      </c>
      <c r="N126" s="303" t="s">
        <v>860</v>
      </c>
      <c r="O126" s="11"/>
    </row>
    <row r="127" spans="2:15" ht="117">
      <c r="B127" s="313">
        <v>2025</v>
      </c>
      <c r="C127" s="313" t="s">
        <v>129</v>
      </c>
      <c r="D127" s="313" t="s">
        <v>287</v>
      </c>
      <c r="E127" s="313" t="s">
        <v>62</v>
      </c>
      <c r="F127" s="313" t="s">
        <v>62</v>
      </c>
      <c r="G127" s="313">
        <v>270</v>
      </c>
      <c r="H127" s="318">
        <v>45706</v>
      </c>
      <c r="I127" s="318">
        <v>45706</v>
      </c>
      <c r="J127" s="205" t="s">
        <v>289</v>
      </c>
      <c r="K127" s="205" t="s">
        <v>290</v>
      </c>
      <c r="L127" s="316">
        <v>45707</v>
      </c>
      <c r="M127" s="317" t="s">
        <v>861</v>
      </c>
      <c r="N127" s="303" t="s">
        <v>468</v>
      </c>
      <c r="O127" s="11"/>
    </row>
    <row r="128" spans="2:15" ht="117">
      <c r="B128" s="313">
        <v>2025</v>
      </c>
      <c r="C128" s="313" t="s">
        <v>129</v>
      </c>
      <c r="D128" s="313" t="s">
        <v>287</v>
      </c>
      <c r="E128" s="313" t="s">
        <v>62</v>
      </c>
      <c r="F128" s="313" t="s">
        <v>62</v>
      </c>
      <c r="G128" s="313">
        <v>210</v>
      </c>
      <c r="H128" s="318">
        <v>45716</v>
      </c>
      <c r="I128" s="318">
        <v>45716</v>
      </c>
      <c r="J128" s="205" t="s">
        <v>289</v>
      </c>
      <c r="K128" s="205" t="s">
        <v>290</v>
      </c>
      <c r="L128" s="316">
        <v>45715</v>
      </c>
      <c r="M128" s="317" t="s">
        <v>862</v>
      </c>
      <c r="N128" s="303" t="s">
        <v>469</v>
      </c>
      <c r="O128" s="11"/>
    </row>
    <row r="129" spans="2:15" ht="117">
      <c r="B129" s="313">
        <v>2025</v>
      </c>
      <c r="C129" s="313" t="s">
        <v>129</v>
      </c>
      <c r="D129" s="313" t="s">
        <v>287</v>
      </c>
      <c r="E129" s="313" t="s">
        <v>62</v>
      </c>
      <c r="F129" s="313" t="s">
        <v>62</v>
      </c>
      <c r="G129" s="313">
        <v>115</v>
      </c>
      <c r="H129" s="318">
        <v>45716</v>
      </c>
      <c r="I129" s="318">
        <v>45716</v>
      </c>
      <c r="J129" s="205" t="s">
        <v>289</v>
      </c>
      <c r="K129" s="205" t="s">
        <v>290</v>
      </c>
      <c r="L129" s="316">
        <v>45707</v>
      </c>
      <c r="M129" s="317" t="s">
        <v>863</v>
      </c>
      <c r="N129" s="303" t="s">
        <v>470</v>
      </c>
      <c r="O129" s="11"/>
    </row>
    <row r="130" spans="2:15" ht="117">
      <c r="B130" s="313">
        <v>2025</v>
      </c>
      <c r="C130" s="313" t="s">
        <v>129</v>
      </c>
      <c r="D130" s="313" t="s">
        <v>287</v>
      </c>
      <c r="E130" s="313" t="s">
        <v>62</v>
      </c>
      <c r="F130" s="313" t="s">
        <v>62</v>
      </c>
      <c r="G130" s="313">
        <v>91</v>
      </c>
      <c r="H130" s="318">
        <v>45712</v>
      </c>
      <c r="I130" s="318">
        <v>45712</v>
      </c>
      <c r="J130" s="205" t="s">
        <v>289</v>
      </c>
      <c r="K130" s="205" t="s">
        <v>290</v>
      </c>
      <c r="L130" s="316">
        <v>45706</v>
      </c>
      <c r="M130" s="317" t="s">
        <v>864</v>
      </c>
      <c r="N130" s="303" t="s">
        <v>471</v>
      </c>
      <c r="O130" s="11"/>
    </row>
    <row r="131" spans="2:15" ht="117">
      <c r="B131" s="313">
        <v>2025</v>
      </c>
      <c r="C131" s="313" t="s">
        <v>129</v>
      </c>
      <c r="D131" s="313" t="s">
        <v>287</v>
      </c>
      <c r="E131" s="313" t="s">
        <v>62</v>
      </c>
      <c r="F131" s="313" t="s">
        <v>62</v>
      </c>
      <c r="G131" s="313">
        <v>114</v>
      </c>
      <c r="H131" s="318">
        <v>45716</v>
      </c>
      <c r="I131" s="318">
        <v>45716</v>
      </c>
      <c r="J131" s="205" t="s">
        <v>289</v>
      </c>
      <c r="K131" s="205" t="s">
        <v>290</v>
      </c>
      <c r="L131" s="316">
        <v>45706</v>
      </c>
      <c r="M131" s="317" t="s">
        <v>865</v>
      </c>
      <c r="N131" s="303" t="s">
        <v>472</v>
      </c>
      <c r="O131" s="11"/>
    </row>
    <row r="132" spans="2:15" ht="117">
      <c r="B132" s="313">
        <v>2025</v>
      </c>
      <c r="C132" s="313" t="s">
        <v>129</v>
      </c>
      <c r="D132" s="313" t="s">
        <v>287</v>
      </c>
      <c r="E132" s="313" t="s">
        <v>62</v>
      </c>
      <c r="F132" s="313" t="s">
        <v>62</v>
      </c>
      <c r="G132" s="313">
        <v>90</v>
      </c>
      <c r="H132" s="318">
        <v>45712</v>
      </c>
      <c r="I132" s="318">
        <v>45712</v>
      </c>
      <c r="J132" s="205" t="s">
        <v>289</v>
      </c>
      <c r="K132" s="205" t="s">
        <v>290</v>
      </c>
      <c r="L132" s="316">
        <v>45712</v>
      </c>
      <c r="M132" s="317" t="s">
        <v>866</v>
      </c>
      <c r="N132" s="303" t="s">
        <v>473</v>
      </c>
      <c r="O132" s="11"/>
    </row>
    <row r="133" spans="2:15" ht="117">
      <c r="B133" s="313">
        <v>2025</v>
      </c>
      <c r="C133" s="313" t="s">
        <v>129</v>
      </c>
      <c r="D133" s="313" t="s">
        <v>287</v>
      </c>
      <c r="E133" s="313" t="s">
        <v>62</v>
      </c>
      <c r="F133" s="313" t="s">
        <v>62</v>
      </c>
      <c r="G133" s="313">
        <v>100</v>
      </c>
      <c r="H133" s="318">
        <v>45714</v>
      </c>
      <c r="I133" s="318">
        <v>45714</v>
      </c>
      <c r="J133" s="205" t="s">
        <v>289</v>
      </c>
      <c r="K133" s="205" t="s">
        <v>290</v>
      </c>
      <c r="L133" s="316">
        <v>45706</v>
      </c>
      <c r="M133" s="317" t="s">
        <v>867</v>
      </c>
      <c r="N133" s="303" t="s">
        <v>474</v>
      </c>
      <c r="O133" s="11"/>
    </row>
    <row r="134" spans="2:15" ht="117">
      <c r="B134" s="313">
        <v>2025</v>
      </c>
      <c r="C134" s="313" t="s">
        <v>129</v>
      </c>
      <c r="D134" s="313" t="s">
        <v>287</v>
      </c>
      <c r="E134" s="313" t="s">
        <v>62</v>
      </c>
      <c r="F134" s="313" t="s">
        <v>62</v>
      </c>
      <c r="G134" s="313">
        <v>101</v>
      </c>
      <c r="H134" s="318">
        <v>45714</v>
      </c>
      <c r="I134" s="318">
        <v>45714</v>
      </c>
      <c r="J134" s="205" t="s">
        <v>289</v>
      </c>
      <c r="K134" s="205" t="s">
        <v>290</v>
      </c>
      <c r="L134" s="316">
        <v>45712</v>
      </c>
      <c r="M134" s="317" t="s">
        <v>868</v>
      </c>
      <c r="N134" s="303" t="s">
        <v>475</v>
      </c>
      <c r="O134" s="11"/>
    </row>
    <row r="135" spans="2:15" ht="117">
      <c r="B135" s="313">
        <v>2025</v>
      </c>
      <c r="C135" s="313" t="s">
        <v>129</v>
      </c>
      <c r="D135" s="313" t="s">
        <v>287</v>
      </c>
      <c r="E135" s="313" t="s">
        <v>62</v>
      </c>
      <c r="F135" s="313" t="s">
        <v>62</v>
      </c>
      <c r="G135" s="313">
        <v>143</v>
      </c>
      <c r="H135" s="318">
        <v>45716</v>
      </c>
      <c r="I135" s="318">
        <v>45716</v>
      </c>
      <c r="J135" s="205" t="s">
        <v>289</v>
      </c>
      <c r="K135" s="205" t="s">
        <v>290</v>
      </c>
      <c r="L135" s="316">
        <v>45707</v>
      </c>
      <c r="M135" s="317" t="s">
        <v>869</v>
      </c>
      <c r="N135" s="303" t="s">
        <v>870</v>
      </c>
      <c r="O135" s="11"/>
    </row>
    <row r="136" spans="2:15" ht="117">
      <c r="B136" s="313">
        <v>2025</v>
      </c>
      <c r="C136" s="313" t="s">
        <v>129</v>
      </c>
      <c r="D136" s="313" t="s">
        <v>287</v>
      </c>
      <c r="E136" s="313" t="s">
        <v>62</v>
      </c>
      <c r="F136" s="313" t="s">
        <v>62</v>
      </c>
      <c r="G136" s="313">
        <v>147</v>
      </c>
      <c r="H136" s="318">
        <v>45716</v>
      </c>
      <c r="I136" s="318">
        <v>45716</v>
      </c>
      <c r="J136" s="205" t="s">
        <v>289</v>
      </c>
      <c r="K136" s="205" t="s">
        <v>290</v>
      </c>
      <c r="L136" s="316">
        <v>45706</v>
      </c>
      <c r="M136" s="317" t="s">
        <v>871</v>
      </c>
      <c r="N136" s="303" t="s">
        <v>476</v>
      </c>
      <c r="O136" s="11"/>
    </row>
    <row r="137" spans="2:15" ht="117">
      <c r="B137" s="313">
        <v>2025</v>
      </c>
      <c r="C137" s="313" t="s">
        <v>129</v>
      </c>
      <c r="D137" s="313" t="s">
        <v>287</v>
      </c>
      <c r="E137" s="313" t="s">
        <v>62</v>
      </c>
      <c r="F137" s="313" t="s">
        <v>62</v>
      </c>
      <c r="G137" s="313">
        <v>144</v>
      </c>
      <c r="H137" s="318">
        <v>45716</v>
      </c>
      <c r="I137" s="318">
        <v>45716</v>
      </c>
      <c r="J137" s="205" t="s">
        <v>289</v>
      </c>
      <c r="K137" s="205" t="s">
        <v>290</v>
      </c>
      <c r="L137" s="316">
        <v>45707</v>
      </c>
      <c r="M137" s="317" t="s">
        <v>872</v>
      </c>
      <c r="N137" s="303" t="s">
        <v>873</v>
      </c>
      <c r="O137" s="11"/>
    </row>
    <row r="138" spans="2:15" ht="117">
      <c r="B138" s="313">
        <v>2025</v>
      </c>
      <c r="C138" s="313" t="s">
        <v>129</v>
      </c>
      <c r="D138" s="313" t="s">
        <v>287</v>
      </c>
      <c r="E138" s="313" t="s">
        <v>62</v>
      </c>
      <c r="F138" s="313" t="s">
        <v>62</v>
      </c>
      <c r="G138" s="313">
        <v>145</v>
      </c>
      <c r="H138" s="318">
        <v>45716</v>
      </c>
      <c r="I138" s="318">
        <v>45716</v>
      </c>
      <c r="J138" s="205" t="s">
        <v>289</v>
      </c>
      <c r="K138" s="205" t="s">
        <v>290</v>
      </c>
      <c r="L138" s="316">
        <v>45707</v>
      </c>
      <c r="M138" s="317" t="s">
        <v>874</v>
      </c>
      <c r="N138" s="303" t="s">
        <v>875</v>
      </c>
      <c r="O138" s="11"/>
    </row>
    <row r="139" spans="2:15" ht="117">
      <c r="B139" s="313">
        <v>2025</v>
      </c>
      <c r="C139" s="313" t="s">
        <v>129</v>
      </c>
      <c r="D139" s="313" t="s">
        <v>287</v>
      </c>
      <c r="E139" s="313" t="s">
        <v>62</v>
      </c>
      <c r="F139" s="313" t="s">
        <v>62</v>
      </c>
      <c r="G139" s="313">
        <v>139</v>
      </c>
      <c r="H139" s="318">
        <v>45716</v>
      </c>
      <c r="I139" s="318">
        <v>45716</v>
      </c>
      <c r="J139" s="205" t="s">
        <v>289</v>
      </c>
      <c r="K139" s="205" t="s">
        <v>290</v>
      </c>
      <c r="L139" s="316">
        <v>45706</v>
      </c>
      <c r="M139" s="317" t="s">
        <v>876</v>
      </c>
      <c r="N139" s="303" t="s">
        <v>877</v>
      </c>
      <c r="O139" s="11"/>
    </row>
    <row r="140" spans="2:15" ht="117">
      <c r="B140" s="313">
        <v>2025</v>
      </c>
      <c r="C140" s="313" t="s">
        <v>129</v>
      </c>
      <c r="D140" s="313" t="s">
        <v>287</v>
      </c>
      <c r="E140" s="313" t="s">
        <v>62</v>
      </c>
      <c r="F140" s="313" t="s">
        <v>62</v>
      </c>
      <c r="G140" s="313">
        <v>146</v>
      </c>
      <c r="H140" s="318">
        <v>45716</v>
      </c>
      <c r="I140" s="318">
        <v>45716</v>
      </c>
      <c r="J140" s="205" t="s">
        <v>289</v>
      </c>
      <c r="K140" s="205" t="s">
        <v>290</v>
      </c>
      <c r="L140" s="316">
        <v>45712</v>
      </c>
      <c r="M140" s="317" t="s">
        <v>878</v>
      </c>
      <c r="N140" s="303" t="s">
        <v>879</v>
      </c>
      <c r="O140" s="11"/>
    </row>
    <row r="141" spans="2:15" ht="117">
      <c r="B141" s="313">
        <v>2025</v>
      </c>
      <c r="C141" s="313" t="s">
        <v>129</v>
      </c>
      <c r="D141" s="313" t="s">
        <v>287</v>
      </c>
      <c r="E141" s="313" t="s">
        <v>62</v>
      </c>
      <c r="F141" s="313" t="s">
        <v>62</v>
      </c>
      <c r="G141" s="313">
        <v>95</v>
      </c>
      <c r="H141" s="318">
        <v>45707</v>
      </c>
      <c r="I141" s="318">
        <v>45707</v>
      </c>
      <c r="J141" s="205" t="s">
        <v>289</v>
      </c>
      <c r="K141" s="205" t="s">
        <v>290</v>
      </c>
      <c r="L141" s="316">
        <v>45707</v>
      </c>
      <c r="M141" s="317" t="s">
        <v>880</v>
      </c>
      <c r="N141" s="303" t="s">
        <v>477</v>
      </c>
      <c r="O141" s="11"/>
    </row>
    <row r="142" spans="2:15" ht="117">
      <c r="B142" s="313">
        <v>2025</v>
      </c>
      <c r="C142" s="313" t="s">
        <v>129</v>
      </c>
      <c r="D142" s="313" t="s">
        <v>287</v>
      </c>
      <c r="E142" s="313" t="s">
        <v>62</v>
      </c>
      <c r="F142" s="313" t="s">
        <v>62</v>
      </c>
      <c r="G142" s="313">
        <v>237</v>
      </c>
      <c r="H142" s="318">
        <v>45713</v>
      </c>
      <c r="I142" s="318">
        <v>45713</v>
      </c>
      <c r="J142" s="205" t="s">
        <v>289</v>
      </c>
      <c r="K142" s="205" t="s">
        <v>290</v>
      </c>
      <c r="L142" s="316">
        <v>45701</v>
      </c>
      <c r="M142" s="317" t="s">
        <v>881</v>
      </c>
      <c r="N142" s="303" t="s">
        <v>882</v>
      </c>
      <c r="O142" s="11"/>
    </row>
    <row r="143" spans="2:15" ht="117">
      <c r="B143" s="313">
        <v>2025</v>
      </c>
      <c r="C143" s="313" t="s">
        <v>129</v>
      </c>
      <c r="D143" s="313" t="s">
        <v>287</v>
      </c>
      <c r="E143" s="313" t="s">
        <v>62</v>
      </c>
      <c r="F143" s="313" t="s">
        <v>62</v>
      </c>
      <c r="G143" s="313">
        <v>243</v>
      </c>
      <c r="H143" s="318">
        <v>45713</v>
      </c>
      <c r="I143" s="318">
        <v>45713</v>
      </c>
      <c r="J143" s="205" t="s">
        <v>289</v>
      </c>
      <c r="K143" s="205" t="s">
        <v>290</v>
      </c>
      <c r="L143" s="316">
        <v>45707</v>
      </c>
      <c r="M143" s="317" t="s">
        <v>883</v>
      </c>
      <c r="N143" s="303" t="s">
        <v>884</v>
      </c>
      <c r="O143" s="11"/>
    </row>
    <row r="144" spans="2:15" ht="117">
      <c r="B144" s="313">
        <v>2025</v>
      </c>
      <c r="C144" s="313" t="s">
        <v>129</v>
      </c>
      <c r="D144" s="313" t="s">
        <v>287</v>
      </c>
      <c r="E144" s="313" t="s">
        <v>62</v>
      </c>
      <c r="F144" s="313" t="s">
        <v>62</v>
      </c>
      <c r="G144" s="313">
        <v>242</v>
      </c>
      <c r="H144" s="318">
        <v>45713</v>
      </c>
      <c r="I144" s="318">
        <v>45713</v>
      </c>
      <c r="J144" s="205" t="s">
        <v>289</v>
      </c>
      <c r="K144" s="205" t="s">
        <v>290</v>
      </c>
      <c r="L144" s="316">
        <v>45701</v>
      </c>
      <c r="M144" s="317" t="s">
        <v>885</v>
      </c>
      <c r="N144" s="303" t="s">
        <v>886</v>
      </c>
      <c r="O144" s="11"/>
    </row>
    <row r="145" spans="2:15" ht="117">
      <c r="B145" s="313">
        <v>2025</v>
      </c>
      <c r="C145" s="313" t="s">
        <v>129</v>
      </c>
      <c r="D145" s="313" t="s">
        <v>287</v>
      </c>
      <c r="E145" s="313" t="s">
        <v>62</v>
      </c>
      <c r="F145" s="313" t="s">
        <v>62</v>
      </c>
      <c r="G145" s="313">
        <v>244</v>
      </c>
      <c r="H145" s="318">
        <v>45713</v>
      </c>
      <c r="I145" s="318">
        <v>45713</v>
      </c>
      <c r="J145" s="205" t="s">
        <v>289</v>
      </c>
      <c r="K145" s="205" t="s">
        <v>290</v>
      </c>
      <c r="L145" s="316">
        <v>45708</v>
      </c>
      <c r="M145" s="317" t="s">
        <v>887</v>
      </c>
      <c r="N145" s="303" t="s">
        <v>888</v>
      </c>
      <c r="O145" s="11"/>
    </row>
    <row r="146" spans="2:15" ht="117">
      <c r="B146" s="313">
        <v>2025</v>
      </c>
      <c r="C146" s="313" t="s">
        <v>129</v>
      </c>
      <c r="D146" s="313" t="s">
        <v>287</v>
      </c>
      <c r="E146" s="313" t="s">
        <v>62</v>
      </c>
      <c r="F146" s="313" t="s">
        <v>62</v>
      </c>
      <c r="G146" s="313">
        <v>236</v>
      </c>
      <c r="H146" s="318">
        <v>45713</v>
      </c>
      <c r="I146" s="318">
        <v>45713</v>
      </c>
      <c r="J146" s="205" t="s">
        <v>289</v>
      </c>
      <c r="K146" s="205" t="s">
        <v>290</v>
      </c>
      <c r="L146" s="316">
        <v>45715</v>
      </c>
      <c r="M146" s="317" t="s">
        <v>889</v>
      </c>
      <c r="N146" s="303" t="s">
        <v>890</v>
      </c>
      <c r="O146" s="11"/>
    </row>
    <row r="147" spans="2:15" ht="117">
      <c r="B147" s="313">
        <v>2025</v>
      </c>
      <c r="C147" s="313" t="s">
        <v>129</v>
      </c>
      <c r="D147" s="313" t="s">
        <v>287</v>
      </c>
      <c r="E147" s="313" t="s">
        <v>62</v>
      </c>
      <c r="F147" s="313" t="s">
        <v>62</v>
      </c>
      <c r="G147" s="313">
        <v>238</v>
      </c>
      <c r="H147" s="318">
        <v>45713</v>
      </c>
      <c r="I147" s="318">
        <v>45713</v>
      </c>
      <c r="J147" s="205" t="s">
        <v>289</v>
      </c>
      <c r="K147" s="205" t="s">
        <v>290</v>
      </c>
      <c r="L147" s="316">
        <v>45701</v>
      </c>
      <c r="M147" s="317" t="s">
        <v>891</v>
      </c>
      <c r="N147" s="303" t="s">
        <v>892</v>
      </c>
      <c r="O147" s="11"/>
    </row>
    <row r="148" spans="2:15" ht="117">
      <c r="B148" s="313">
        <v>2025</v>
      </c>
      <c r="C148" s="313" t="s">
        <v>129</v>
      </c>
      <c r="D148" s="313" t="s">
        <v>287</v>
      </c>
      <c r="E148" s="313" t="s">
        <v>62</v>
      </c>
      <c r="F148" s="313" t="s">
        <v>62</v>
      </c>
      <c r="G148" s="313">
        <v>241</v>
      </c>
      <c r="H148" s="318">
        <v>45713</v>
      </c>
      <c r="I148" s="318">
        <v>45713</v>
      </c>
      <c r="J148" s="205" t="s">
        <v>289</v>
      </c>
      <c r="K148" s="205" t="s">
        <v>290</v>
      </c>
      <c r="L148" s="316">
        <v>45709</v>
      </c>
      <c r="M148" s="317" t="s">
        <v>893</v>
      </c>
      <c r="N148" s="303" t="s">
        <v>894</v>
      </c>
      <c r="O148" s="11"/>
    </row>
    <row r="149" spans="2:15" ht="117">
      <c r="B149" s="313">
        <v>2025</v>
      </c>
      <c r="C149" s="313" t="s">
        <v>129</v>
      </c>
      <c r="D149" s="313" t="s">
        <v>287</v>
      </c>
      <c r="E149" s="313" t="s">
        <v>62</v>
      </c>
      <c r="F149" s="313" t="s">
        <v>62</v>
      </c>
      <c r="G149" s="313">
        <v>239</v>
      </c>
      <c r="H149" s="318">
        <v>45713</v>
      </c>
      <c r="I149" s="318">
        <v>45713</v>
      </c>
      <c r="J149" s="205" t="s">
        <v>289</v>
      </c>
      <c r="K149" s="205" t="s">
        <v>290</v>
      </c>
      <c r="L149" s="316">
        <v>45714</v>
      </c>
      <c r="M149" s="317" t="s">
        <v>895</v>
      </c>
      <c r="N149" s="303" t="s">
        <v>896</v>
      </c>
      <c r="O149" s="11"/>
    </row>
    <row r="150" spans="2:15" ht="117">
      <c r="B150" s="313">
        <v>2025</v>
      </c>
      <c r="C150" s="313" t="s">
        <v>129</v>
      </c>
      <c r="D150" s="313" t="s">
        <v>287</v>
      </c>
      <c r="E150" s="313" t="s">
        <v>62</v>
      </c>
      <c r="F150" s="313" t="s">
        <v>62</v>
      </c>
      <c r="G150" s="313">
        <v>240</v>
      </c>
      <c r="H150" s="318">
        <v>45713</v>
      </c>
      <c r="I150" s="318">
        <v>45713</v>
      </c>
      <c r="J150" s="205" t="s">
        <v>289</v>
      </c>
      <c r="K150" s="205" t="s">
        <v>290</v>
      </c>
      <c r="L150" s="316">
        <v>45714</v>
      </c>
      <c r="M150" s="317" t="s">
        <v>897</v>
      </c>
      <c r="N150" s="303" t="s">
        <v>898</v>
      </c>
      <c r="O150" s="11"/>
    </row>
    <row r="151" spans="2:15" ht="117">
      <c r="B151" s="313">
        <v>2025</v>
      </c>
      <c r="C151" s="313" t="s">
        <v>129</v>
      </c>
      <c r="D151" s="313" t="s">
        <v>287</v>
      </c>
      <c r="E151" s="313" t="s">
        <v>62</v>
      </c>
      <c r="F151" s="313" t="s">
        <v>62</v>
      </c>
      <c r="G151" s="313">
        <v>241</v>
      </c>
      <c r="H151" s="318">
        <v>45712</v>
      </c>
      <c r="I151" s="318">
        <v>45712</v>
      </c>
      <c r="J151" s="205" t="s">
        <v>289</v>
      </c>
      <c r="K151" s="205" t="s">
        <v>290</v>
      </c>
      <c r="L151" s="316">
        <v>45716</v>
      </c>
      <c r="M151" s="317" t="s">
        <v>899</v>
      </c>
      <c r="N151" s="303" t="s">
        <v>900</v>
      </c>
      <c r="O151" s="11"/>
    </row>
    <row r="152" spans="2:15" ht="117">
      <c r="B152" s="313">
        <v>2025</v>
      </c>
      <c r="C152" s="313" t="s">
        <v>129</v>
      </c>
      <c r="D152" s="313" t="s">
        <v>287</v>
      </c>
      <c r="E152" s="313" t="s">
        <v>62</v>
      </c>
      <c r="F152" s="313" t="s">
        <v>62</v>
      </c>
      <c r="G152" s="313">
        <v>267</v>
      </c>
      <c r="H152" s="318">
        <v>45716</v>
      </c>
      <c r="I152" s="318">
        <v>45716</v>
      </c>
      <c r="J152" s="205" t="s">
        <v>289</v>
      </c>
      <c r="K152" s="205" t="s">
        <v>290</v>
      </c>
      <c r="L152" s="316">
        <v>45699</v>
      </c>
      <c r="M152" s="317" t="s">
        <v>901</v>
      </c>
      <c r="N152" s="303" t="s">
        <v>478</v>
      </c>
      <c r="O152" s="11"/>
    </row>
    <row r="153" spans="2:15" ht="117">
      <c r="B153" s="313">
        <v>2025</v>
      </c>
      <c r="C153" s="313" t="s">
        <v>129</v>
      </c>
      <c r="D153" s="313" t="s">
        <v>287</v>
      </c>
      <c r="E153" s="313" t="s">
        <v>62</v>
      </c>
      <c r="F153" s="313" t="s">
        <v>62</v>
      </c>
      <c r="G153" s="313">
        <v>248</v>
      </c>
      <c r="H153" s="318">
        <v>45713</v>
      </c>
      <c r="I153" s="318">
        <v>45713</v>
      </c>
      <c r="J153" s="205" t="s">
        <v>289</v>
      </c>
      <c r="K153" s="205" t="s">
        <v>290</v>
      </c>
      <c r="L153" s="316">
        <v>45714</v>
      </c>
      <c r="M153" s="317" t="s">
        <v>902</v>
      </c>
      <c r="N153" s="303" t="s">
        <v>903</v>
      </c>
      <c r="O153" s="11"/>
    </row>
    <row r="154" spans="2:15" ht="117">
      <c r="B154" s="313">
        <v>2025</v>
      </c>
      <c r="C154" s="313" t="s">
        <v>129</v>
      </c>
      <c r="D154" s="313" t="s">
        <v>287</v>
      </c>
      <c r="E154" s="313" t="s">
        <v>62</v>
      </c>
      <c r="F154" s="313" t="s">
        <v>62</v>
      </c>
      <c r="G154" s="313">
        <v>232</v>
      </c>
      <c r="H154" s="318">
        <v>45708</v>
      </c>
      <c r="I154" s="318">
        <v>45708</v>
      </c>
      <c r="J154" s="205" t="s">
        <v>289</v>
      </c>
      <c r="K154" s="205" t="s">
        <v>290</v>
      </c>
      <c r="L154" s="316">
        <v>45714</v>
      </c>
      <c r="M154" s="317" t="s">
        <v>904</v>
      </c>
      <c r="N154" s="303" t="s">
        <v>479</v>
      </c>
      <c r="O154" s="11"/>
    </row>
    <row r="155" spans="2:15" ht="117">
      <c r="B155" s="313">
        <v>2025</v>
      </c>
      <c r="C155" s="313" t="s">
        <v>131</v>
      </c>
      <c r="D155" s="313" t="s">
        <v>287</v>
      </c>
      <c r="E155" s="313" t="s">
        <v>62</v>
      </c>
      <c r="F155" s="313" t="s">
        <v>62</v>
      </c>
      <c r="G155" s="313">
        <v>74</v>
      </c>
      <c r="H155" s="318">
        <v>45726</v>
      </c>
      <c r="I155" s="318">
        <v>45726</v>
      </c>
      <c r="J155" s="205" t="s">
        <v>289</v>
      </c>
      <c r="K155" s="205" t="s">
        <v>290</v>
      </c>
      <c r="L155" s="316">
        <v>45726</v>
      </c>
      <c r="M155" s="317" t="s">
        <v>943</v>
      </c>
      <c r="N155" s="303" t="s">
        <v>944</v>
      </c>
      <c r="O155" s="11"/>
    </row>
    <row r="156" spans="2:15" ht="117">
      <c r="B156" s="313">
        <v>2025</v>
      </c>
      <c r="C156" s="313" t="s">
        <v>131</v>
      </c>
      <c r="D156" s="313" t="s">
        <v>287</v>
      </c>
      <c r="E156" s="313" t="s">
        <v>62</v>
      </c>
      <c r="F156" s="313" t="s">
        <v>62</v>
      </c>
      <c r="G156" s="313">
        <v>69</v>
      </c>
      <c r="H156" s="318">
        <v>45723</v>
      </c>
      <c r="I156" s="318">
        <v>45723</v>
      </c>
      <c r="J156" s="205" t="s">
        <v>289</v>
      </c>
      <c r="K156" s="205" t="s">
        <v>290</v>
      </c>
      <c r="L156" s="316">
        <v>45723</v>
      </c>
      <c r="M156" s="317" t="s">
        <v>945</v>
      </c>
      <c r="N156" s="303" t="s">
        <v>946</v>
      </c>
      <c r="O156" s="11"/>
    </row>
    <row r="157" spans="2:15" ht="117">
      <c r="B157" s="313">
        <v>2025</v>
      </c>
      <c r="C157" s="313" t="s">
        <v>131</v>
      </c>
      <c r="D157" s="313" t="s">
        <v>287</v>
      </c>
      <c r="E157" s="313" t="s">
        <v>62</v>
      </c>
      <c r="F157" s="313" t="s">
        <v>62</v>
      </c>
      <c r="G157" s="313">
        <v>84</v>
      </c>
      <c r="H157" s="318">
        <v>45728</v>
      </c>
      <c r="I157" s="318">
        <v>45728</v>
      </c>
      <c r="J157" s="205" t="s">
        <v>289</v>
      </c>
      <c r="K157" s="205" t="s">
        <v>290</v>
      </c>
      <c r="L157" s="316">
        <v>45728</v>
      </c>
      <c r="M157" s="317" t="s">
        <v>947</v>
      </c>
      <c r="N157" s="303" t="s">
        <v>948</v>
      </c>
      <c r="O157" s="11"/>
    </row>
    <row r="158" spans="2:15" ht="117">
      <c r="B158" s="313">
        <v>2025</v>
      </c>
      <c r="C158" s="313" t="s">
        <v>131</v>
      </c>
      <c r="D158" s="313" t="s">
        <v>287</v>
      </c>
      <c r="E158" s="313" t="s">
        <v>62</v>
      </c>
      <c r="F158" s="313" t="s">
        <v>62</v>
      </c>
      <c r="G158" s="313">
        <v>103</v>
      </c>
      <c r="H158" s="318">
        <v>45736</v>
      </c>
      <c r="I158" s="318">
        <v>45736</v>
      </c>
      <c r="J158" s="205" t="s">
        <v>289</v>
      </c>
      <c r="K158" s="205" t="s">
        <v>290</v>
      </c>
      <c r="L158" s="316">
        <v>45736</v>
      </c>
      <c r="M158" s="317" t="s">
        <v>949</v>
      </c>
      <c r="N158" s="303" t="s">
        <v>950</v>
      </c>
      <c r="O158" s="11"/>
    </row>
    <row r="159" spans="2:15" ht="117">
      <c r="B159" s="313">
        <v>2025</v>
      </c>
      <c r="C159" s="313" t="s">
        <v>131</v>
      </c>
      <c r="D159" s="313" t="s">
        <v>287</v>
      </c>
      <c r="E159" s="313" t="s">
        <v>62</v>
      </c>
      <c r="F159" s="313" t="s">
        <v>62</v>
      </c>
      <c r="G159" s="313">
        <v>102</v>
      </c>
      <c r="H159" s="318">
        <v>45736</v>
      </c>
      <c r="I159" s="318">
        <v>45736</v>
      </c>
      <c r="J159" s="205" t="s">
        <v>289</v>
      </c>
      <c r="K159" s="205" t="s">
        <v>290</v>
      </c>
      <c r="L159" s="316">
        <v>45736</v>
      </c>
      <c r="M159" s="317" t="s">
        <v>951</v>
      </c>
      <c r="N159" s="302" t="s">
        <v>952</v>
      </c>
      <c r="O159" s="11"/>
    </row>
    <row r="160" spans="2:15" ht="117">
      <c r="B160" s="313">
        <v>2025</v>
      </c>
      <c r="C160" s="313" t="s">
        <v>131</v>
      </c>
      <c r="D160" s="313" t="s">
        <v>287</v>
      </c>
      <c r="E160" s="313" t="s">
        <v>62</v>
      </c>
      <c r="F160" s="313" t="s">
        <v>62</v>
      </c>
      <c r="G160" s="313">
        <v>190</v>
      </c>
      <c r="H160" s="318">
        <v>45723</v>
      </c>
      <c r="I160" s="318">
        <v>45723</v>
      </c>
      <c r="J160" s="205" t="s">
        <v>289</v>
      </c>
      <c r="K160" s="205" t="s">
        <v>290</v>
      </c>
      <c r="L160" s="316">
        <v>45723</v>
      </c>
      <c r="M160" s="317" t="s">
        <v>953</v>
      </c>
      <c r="N160" s="303" t="s">
        <v>954</v>
      </c>
      <c r="O160" s="11"/>
    </row>
    <row r="161" spans="2:15" ht="117">
      <c r="B161" s="313">
        <v>2025</v>
      </c>
      <c r="C161" s="313" t="s">
        <v>131</v>
      </c>
      <c r="D161" s="313" t="s">
        <v>287</v>
      </c>
      <c r="E161" s="313" t="s">
        <v>62</v>
      </c>
      <c r="F161" s="313" t="s">
        <v>62</v>
      </c>
      <c r="G161" s="313">
        <v>194</v>
      </c>
      <c r="H161" s="318">
        <v>45726</v>
      </c>
      <c r="I161" s="318">
        <v>45726</v>
      </c>
      <c r="J161" s="205" t="s">
        <v>289</v>
      </c>
      <c r="K161" s="205" t="s">
        <v>290</v>
      </c>
      <c r="L161" s="316">
        <v>45726</v>
      </c>
      <c r="M161" s="317" t="s">
        <v>955</v>
      </c>
      <c r="N161" s="303" t="s">
        <v>956</v>
      </c>
      <c r="O161" s="11"/>
    </row>
    <row r="162" spans="2:15" ht="117">
      <c r="B162" s="313">
        <v>2025</v>
      </c>
      <c r="C162" s="313" t="s">
        <v>131</v>
      </c>
      <c r="D162" s="313" t="s">
        <v>287</v>
      </c>
      <c r="E162" s="313" t="s">
        <v>62</v>
      </c>
      <c r="F162" s="313" t="s">
        <v>62</v>
      </c>
      <c r="G162" s="313">
        <v>212</v>
      </c>
      <c r="H162" s="318">
        <v>45730</v>
      </c>
      <c r="I162" s="318">
        <v>45730</v>
      </c>
      <c r="J162" s="205" t="s">
        <v>289</v>
      </c>
      <c r="K162" s="205" t="s">
        <v>290</v>
      </c>
      <c r="L162" s="316">
        <v>45730</v>
      </c>
      <c r="M162" s="317" t="s">
        <v>957</v>
      </c>
      <c r="N162" s="303" t="s">
        <v>958</v>
      </c>
      <c r="O162" s="11"/>
    </row>
    <row r="163" spans="2:15" ht="117">
      <c r="B163" s="313">
        <v>2025</v>
      </c>
      <c r="C163" s="313" t="s">
        <v>131</v>
      </c>
      <c r="D163" s="313" t="s">
        <v>287</v>
      </c>
      <c r="E163" s="313" t="s">
        <v>62</v>
      </c>
      <c r="F163" s="313" t="s">
        <v>62</v>
      </c>
      <c r="G163" s="313">
        <v>241</v>
      </c>
      <c r="H163" s="318">
        <v>45737</v>
      </c>
      <c r="I163" s="318">
        <v>45737</v>
      </c>
      <c r="J163" s="205" t="s">
        <v>289</v>
      </c>
      <c r="K163" s="205" t="s">
        <v>290</v>
      </c>
      <c r="L163" s="316">
        <v>45737</v>
      </c>
      <c r="M163" s="317" t="s">
        <v>959</v>
      </c>
      <c r="N163" s="303" t="s">
        <v>960</v>
      </c>
      <c r="O163" s="11"/>
    </row>
    <row r="164" spans="2:15" ht="117">
      <c r="B164" s="313">
        <v>2025</v>
      </c>
      <c r="C164" s="313" t="s">
        <v>131</v>
      </c>
      <c r="D164" s="313" t="s">
        <v>287</v>
      </c>
      <c r="E164" s="313" t="s">
        <v>62</v>
      </c>
      <c r="F164" s="313" t="s">
        <v>62</v>
      </c>
      <c r="G164" s="313">
        <v>405</v>
      </c>
      <c r="H164" s="318">
        <v>45736</v>
      </c>
      <c r="I164" s="318">
        <v>45736</v>
      </c>
      <c r="J164" s="205" t="s">
        <v>289</v>
      </c>
      <c r="K164" s="205" t="s">
        <v>290</v>
      </c>
      <c r="L164" s="316">
        <v>45736</v>
      </c>
      <c r="M164" s="317" t="s">
        <v>961</v>
      </c>
      <c r="N164" s="303" t="s">
        <v>962</v>
      </c>
      <c r="O164" s="11"/>
    </row>
    <row r="165" spans="2:15" ht="117">
      <c r="B165" s="313">
        <v>2025</v>
      </c>
      <c r="C165" s="313" t="s">
        <v>131</v>
      </c>
      <c r="D165" s="313" t="s">
        <v>287</v>
      </c>
      <c r="E165" s="313" t="s">
        <v>62</v>
      </c>
      <c r="F165" s="313" t="s">
        <v>62</v>
      </c>
      <c r="G165" s="313">
        <v>423</v>
      </c>
      <c r="H165" s="318">
        <v>45741</v>
      </c>
      <c r="I165" s="318">
        <v>45741</v>
      </c>
      <c r="J165" s="205" t="s">
        <v>289</v>
      </c>
      <c r="K165" s="205" t="s">
        <v>290</v>
      </c>
      <c r="L165" s="316">
        <v>45741</v>
      </c>
      <c r="M165" s="317" t="s">
        <v>963</v>
      </c>
      <c r="N165" s="303" t="s">
        <v>964</v>
      </c>
      <c r="O165" s="11"/>
    </row>
    <row r="166" spans="2:15" ht="117">
      <c r="B166" s="313">
        <v>2025</v>
      </c>
      <c r="C166" s="313" t="s">
        <v>131</v>
      </c>
      <c r="D166" s="313" t="s">
        <v>287</v>
      </c>
      <c r="E166" s="313" t="s">
        <v>62</v>
      </c>
      <c r="F166" s="313" t="s">
        <v>62</v>
      </c>
      <c r="G166" s="313">
        <v>465</v>
      </c>
      <c r="H166" s="318">
        <v>45744</v>
      </c>
      <c r="I166" s="318">
        <v>45744</v>
      </c>
      <c r="J166" s="205" t="s">
        <v>289</v>
      </c>
      <c r="K166" s="205" t="s">
        <v>290</v>
      </c>
      <c r="L166" s="316">
        <v>45744</v>
      </c>
      <c r="M166" s="317" t="s">
        <v>965</v>
      </c>
      <c r="N166" s="303" t="s">
        <v>966</v>
      </c>
      <c r="O166" s="11"/>
    </row>
    <row r="167" spans="2:15" ht="117">
      <c r="B167" s="313">
        <v>2025</v>
      </c>
      <c r="C167" s="313" t="s">
        <v>131</v>
      </c>
      <c r="D167" s="313" t="s">
        <v>287</v>
      </c>
      <c r="E167" s="313" t="s">
        <v>62</v>
      </c>
      <c r="F167" s="313" t="s">
        <v>62</v>
      </c>
      <c r="G167" s="313">
        <v>342</v>
      </c>
      <c r="H167" s="318">
        <v>45730</v>
      </c>
      <c r="I167" s="318">
        <v>45730</v>
      </c>
      <c r="J167" s="205" t="s">
        <v>289</v>
      </c>
      <c r="K167" s="205" t="s">
        <v>290</v>
      </c>
      <c r="L167" s="316">
        <v>45730</v>
      </c>
      <c r="M167" s="317" t="s">
        <v>967</v>
      </c>
      <c r="N167" s="303" t="s">
        <v>968</v>
      </c>
      <c r="O167" s="11"/>
    </row>
    <row r="168" spans="2:15" ht="117">
      <c r="B168" s="313">
        <v>2025</v>
      </c>
      <c r="C168" s="313" t="s">
        <v>131</v>
      </c>
      <c r="D168" s="313" t="s">
        <v>287</v>
      </c>
      <c r="E168" s="313" t="s">
        <v>62</v>
      </c>
      <c r="F168" s="313" t="s">
        <v>62</v>
      </c>
      <c r="G168" s="313">
        <v>341</v>
      </c>
      <c r="H168" s="318">
        <v>45730</v>
      </c>
      <c r="I168" s="318">
        <v>45730</v>
      </c>
      <c r="J168" s="205" t="s">
        <v>289</v>
      </c>
      <c r="K168" s="205" t="s">
        <v>290</v>
      </c>
      <c r="L168" s="316">
        <v>45730</v>
      </c>
      <c r="M168" s="317" t="s">
        <v>969</v>
      </c>
      <c r="N168" s="303" t="s">
        <v>970</v>
      </c>
      <c r="O168" s="11"/>
    </row>
    <row r="169" spans="2:15" ht="117">
      <c r="B169" s="313">
        <v>2025</v>
      </c>
      <c r="C169" s="313" t="s">
        <v>131</v>
      </c>
      <c r="D169" s="313" t="s">
        <v>287</v>
      </c>
      <c r="E169" s="313" t="s">
        <v>62</v>
      </c>
      <c r="F169" s="313" t="s">
        <v>62</v>
      </c>
      <c r="G169" s="313">
        <v>358</v>
      </c>
      <c r="H169" s="318">
        <v>45730</v>
      </c>
      <c r="I169" s="318">
        <v>45730</v>
      </c>
      <c r="J169" s="205" t="s">
        <v>289</v>
      </c>
      <c r="K169" s="205" t="s">
        <v>290</v>
      </c>
      <c r="L169" s="316">
        <v>45730</v>
      </c>
      <c r="M169" s="317" t="s">
        <v>971</v>
      </c>
      <c r="N169" s="303" t="s">
        <v>972</v>
      </c>
      <c r="O169" s="11"/>
    </row>
    <row r="170" spans="2:15" ht="117">
      <c r="B170" s="313">
        <v>2025</v>
      </c>
      <c r="C170" s="313" t="s">
        <v>131</v>
      </c>
      <c r="D170" s="313" t="s">
        <v>287</v>
      </c>
      <c r="E170" s="313" t="s">
        <v>62</v>
      </c>
      <c r="F170" s="313" t="s">
        <v>62</v>
      </c>
      <c r="G170" s="313">
        <v>427</v>
      </c>
      <c r="H170" s="318">
        <v>45735</v>
      </c>
      <c r="I170" s="318">
        <v>45735</v>
      </c>
      <c r="J170" s="205" t="s">
        <v>289</v>
      </c>
      <c r="K170" s="205" t="s">
        <v>290</v>
      </c>
      <c r="L170" s="316">
        <v>45735</v>
      </c>
      <c r="M170" s="317" t="s">
        <v>973</v>
      </c>
      <c r="N170" s="303" t="s">
        <v>974</v>
      </c>
      <c r="O170" s="11"/>
    </row>
    <row r="171" spans="2:15" ht="117">
      <c r="B171" s="313">
        <v>2025</v>
      </c>
      <c r="C171" s="313" t="s">
        <v>131</v>
      </c>
      <c r="D171" s="313" t="s">
        <v>287</v>
      </c>
      <c r="E171" s="313" t="s">
        <v>62</v>
      </c>
      <c r="F171" s="313" t="s">
        <v>62</v>
      </c>
      <c r="G171" s="313">
        <v>420</v>
      </c>
      <c r="H171" s="318">
        <v>45734</v>
      </c>
      <c r="I171" s="318">
        <v>45734</v>
      </c>
      <c r="J171" s="205" t="s">
        <v>289</v>
      </c>
      <c r="K171" s="205" t="s">
        <v>290</v>
      </c>
      <c r="L171" s="316">
        <v>45734</v>
      </c>
      <c r="M171" s="317" t="s">
        <v>975</v>
      </c>
      <c r="N171" s="303" t="s">
        <v>976</v>
      </c>
      <c r="O171" s="11"/>
    </row>
    <row r="172" spans="2:15" ht="117">
      <c r="B172" s="313">
        <v>2025</v>
      </c>
      <c r="C172" s="313" t="s">
        <v>131</v>
      </c>
      <c r="D172" s="313" t="s">
        <v>287</v>
      </c>
      <c r="E172" s="313" t="s">
        <v>62</v>
      </c>
      <c r="F172" s="313" t="s">
        <v>62</v>
      </c>
      <c r="G172" s="313">
        <v>426</v>
      </c>
      <c r="H172" s="318">
        <v>45735</v>
      </c>
      <c r="I172" s="318">
        <v>45735</v>
      </c>
      <c r="J172" s="205" t="s">
        <v>289</v>
      </c>
      <c r="K172" s="205" t="s">
        <v>290</v>
      </c>
      <c r="L172" s="316">
        <v>45735</v>
      </c>
      <c r="M172" s="317" t="s">
        <v>977</v>
      </c>
      <c r="N172" s="303" t="s">
        <v>978</v>
      </c>
      <c r="O172" s="11"/>
    </row>
    <row r="173" spans="2:15" ht="117">
      <c r="B173" s="313">
        <v>2025</v>
      </c>
      <c r="C173" s="313" t="s">
        <v>131</v>
      </c>
      <c r="D173" s="313" t="s">
        <v>287</v>
      </c>
      <c r="E173" s="313" t="s">
        <v>62</v>
      </c>
      <c r="F173" s="313" t="s">
        <v>62</v>
      </c>
      <c r="G173" s="313">
        <v>371</v>
      </c>
      <c r="H173" s="318">
        <v>45727</v>
      </c>
      <c r="I173" s="318">
        <v>45727</v>
      </c>
      <c r="J173" s="205" t="s">
        <v>289</v>
      </c>
      <c r="K173" s="205" t="s">
        <v>290</v>
      </c>
      <c r="L173" s="316">
        <v>45727</v>
      </c>
      <c r="M173" s="317" t="s">
        <v>979</v>
      </c>
      <c r="N173" s="303" t="s">
        <v>980</v>
      </c>
      <c r="O173" s="11"/>
    </row>
    <row r="174" spans="2:15" ht="117">
      <c r="B174" s="313">
        <v>2025</v>
      </c>
      <c r="C174" s="313" t="s">
        <v>131</v>
      </c>
      <c r="D174" s="313" t="s">
        <v>287</v>
      </c>
      <c r="E174" s="313" t="s">
        <v>62</v>
      </c>
      <c r="F174" s="313" t="s">
        <v>62</v>
      </c>
      <c r="G174" s="313">
        <v>162</v>
      </c>
      <c r="H174" s="318">
        <v>45727</v>
      </c>
      <c r="I174" s="318">
        <v>45727</v>
      </c>
      <c r="J174" s="205" t="s">
        <v>289</v>
      </c>
      <c r="K174" s="205" t="s">
        <v>290</v>
      </c>
      <c r="L174" s="316">
        <v>45727</v>
      </c>
      <c r="M174" s="317" t="s">
        <v>981</v>
      </c>
      <c r="N174" s="303" t="s">
        <v>982</v>
      </c>
      <c r="O174" s="11"/>
    </row>
    <row r="175" spans="2:15" ht="117">
      <c r="B175" s="313">
        <v>2025</v>
      </c>
      <c r="C175" s="313" t="s">
        <v>131</v>
      </c>
      <c r="D175" s="313" t="s">
        <v>287</v>
      </c>
      <c r="E175" s="313" t="s">
        <v>62</v>
      </c>
      <c r="F175" s="313" t="s">
        <v>62</v>
      </c>
      <c r="G175" s="313">
        <v>164</v>
      </c>
      <c r="H175" s="318">
        <v>45727</v>
      </c>
      <c r="I175" s="318">
        <v>45727</v>
      </c>
      <c r="J175" s="205" t="s">
        <v>289</v>
      </c>
      <c r="K175" s="205" t="s">
        <v>290</v>
      </c>
      <c r="L175" s="316">
        <v>45727</v>
      </c>
      <c r="M175" s="317" t="s">
        <v>983</v>
      </c>
      <c r="N175" s="303" t="s">
        <v>514</v>
      </c>
      <c r="O175" s="11"/>
    </row>
    <row r="176" spans="2:15" ht="117">
      <c r="B176" s="313">
        <v>2025</v>
      </c>
      <c r="C176" s="313" t="s">
        <v>131</v>
      </c>
      <c r="D176" s="313" t="s">
        <v>287</v>
      </c>
      <c r="E176" s="313" t="s">
        <v>62</v>
      </c>
      <c r="F176" s="313" t="s">
        <v>62</v>
      </c>
      <c r="G176" s="313">
        <v>163</v>
      </c>
      <c r="H176" s="318">
        <v>45727</v>
      </c>
      <c r="I176" s="318">
        <v>45727</v>
      </c>
      <c r="J176" s="205" t="s">
        <v>289</v>
      </c>
      <c r="K176" s="205" t="s">
        <v>290</v>
      </c>
      <c r="L176" s="316">
        <v>45727</v>
      </c>
      <c r="M176" s="317" t="s">
        <v>984</v>
      </c>
      <c r="N176" s="303" t="s">
        <v>985</v>
      </c>
      <c r="O176" s="11"/>
    </row>
    <row r="177" spans="2:15" ht="117">
      <c r="B177" s="313">
        <v>2025</v>
      </c>
      <c r="C177" s="313" t="s">
        <v>131</v>
      </c>
      <c r="D177" s="313" t="s">
        <v>287</v>
      </c>
      <c r="E177" s="313" t="s">
        <v>62</v>
      </c>
      <c r="F177" s="313" t="s">
        <v>62</v>
      </c>
      <c r="G177" s="313">
        <v>154</v>
      </c>
      <c r="H177" s="318">
        <v>45726</v>
      </c>
      <c r="I177" s="318">
        <v>45726</v>
      </c>
      <c r="J177" s="205" t="s">
        <v>289</v>
      </c>
      <c r="K177" s="205" t="s">
        <v>290</v>
      </c>
      <c r="L177" s="316">
        <v>45726</v>
      </c>
      <c r="M177" s="317" t="s">
        <v>986</v>
      </c>
      <c r="N177" s="302" t="s">
        <v>987</v>
      </c>
      <c r="O177" s="11"/>
    </row>
    <row r="178" spans="2:15" ht="117">
      <c r="B178" s="313">
        <v>2025</v>
      </c>
      <c r="C178" s="313" t="s">
        <v>131</v>
      </c>
      <c r="D178" s="313" t="s">
        <v>287</v>
      </c>
      <c r="E178" s="313" t="s">
        <v>62</v>
      </c>
      <c r="F178" s="313" t="s">
        <v>62</v>
      </c>
      <c r="G178" s="313">
        <v>177</v>
      </c>
      <c r="H178" s="318">
        <v>45730</v>
      </c>
      <c r="I178" s="318">
        <v>45730</v>
      </c>
      <c r="J178" s="205" t="s">
        <v>289</v>
      </c>
      <c r="K178" s="205" t="s">
        <v>290</v>
      </c>
      <c r="L178" s="316">
        <v>45730</v>
      </c>
      <c r="M178" s="317" t="s">
        <v>988</v>
      </c>
      <c r="N178" s="303" t="s">
        <v>989</v>
      </c>
      <c r="O178" s="11"/>
    </row>
    <row r="179" spans="2:15" ht="117">
      <c r="B179" s="313">
        <v>2025</v>
      </c>
      <c r="C179" s="313" t="s">
        <v>131</v>
      </c>
      <c r="D179" s="313" t="s">
        <v>287</v>
      </c>
      <c r="E179" s="313" t="s">
        <v>62</v>
      </c>
      <c r="F179" s="313" t="s">
        <v>62</v>
      </c>
      <c r="G179" s="313">
        <v>178</v>
      </c>
      <c r="H179" s="318">
        <v>45730</v>
      </c>
      <c r="I179" s="318">
        <v>45730</v>
      </c>
      <c r="J179" s="205" t="s">
        <v>289</v>
      </c>
      <c r="K179" s="205" t="s">
        <v>290</v>
      </c>
      <c r="L179" s="316">
        <v>45730</v>
      </c>
      <c r="M179" s="317" t="s">
        <v>990</v>
      </c>
      <c r="N179" s="302" t="s">
        <v>991</v>
      </c>
      <c r="O179" s="11"/>
    </row>
    <row r="180" spans="2:15" ht="117">
      <c r="B180" s="313">
        <v>2025</v>
      </c>
      <c r="C180" s="313" t="s">
        <v>131</v>
      </c>
      <c r="D180" s="313" t="s">
        <v>287</v>
      </c>
      <c r="E180" s="313" t="s">
        <v>62</v>
      </c>
      <c r="F180" s="313" t="s">
        <v>62</v>
      </c>
      <c r="G180" s="313">
        <v>179</v>
      </c>
      <c r="H180" s="318">
        <v>45730</v>
      </c>
      <c r="I180" s="318">
        <v>45730</v>
      </c>
      <c r="J180" s="205" t="s">
        <v>289</v>
      </c>
      <c r="K180" s="205" t="s">
        <v>290</v>
      </c>
      <c r="L180" s="316">
        <v>45730</v>
      </c>
      <c r="M180" s="317" t="s">
        <v>992</v>
      </c>
      <c r="N180" s="303" t="s">
        <v>993</v>
      </c>
      <c r="O180" s="11"/>
    </row>
    <row r="181" spans="2:15" ht="117">
      <c r="B181" s="313">
        <v>2025</v>
      </c>
      <c r="C181" s="313" t="s">
        <v>131</v>
      </c>
      <c r="D181" s="313" t="s">
        <v>287</v>
      </c>
      <c r="E181" s="313" t="s">
        <v>62</v>
      </c>
      <c r="F181" s="313" t="s">
        <v>62</v>
      </c>
      <c r="G181" s="313">
        <v>176</v>
      </c>
      <c r="H181" s="318">
        <v>45730</v>
      </c>
      <c r="I181" s="318">
        <v>45730</v>
      </c>
      <c r="J181" s="205" t="s">
        <v>289</v>
      </c>
      <c r="K181" s="205" t="s">
        <v>290</v>
      </c>
      <c r="L181" s="316">
        <v>45730</v>
      </c>
      <c r="M181" s="317" t="s">
        <v>994</v>
      </c>
      <c r="N181" s="303" t="s">
        <v>995</v>
      </c>
      <c r="O181" s="11"/>
    </row>
    <row r="182" spans="2:15" ht="117">
      <c r="B182" s="313">
        <v>2025</v>
      </c>
      <c r="C182" s="313" t="s">
        <v>131</v>
      </c>
      <c r="D182" s="313" t="s">
        <v>287</v>
      </c>
      <c r="E182" s="313" t="s">
        <v>62</v>
      </c>
      <c r="F182" s="313" t="s">
        <v>62</v>
      </c>
      <c r="G182" s="313">
        <v>252</v>
      </c>
      <c r="H182" s="318">
        <v>45727</v>
      </c>
      <c r="I182" s="318">
        <v>45727</v>
      </c>
      <c r="J182" s="205" t="s">
        <v>289</v>
      </c>
      <c r="K182" s="205" t="s">
        <v>290</v>
      </c>
      <c r="L182" s="316">
        <v>45727</v>
      </c>
      <c r="M182" s="317" t="s">
        <v>996</v>
      </c>
      <c r="N182" s="303" t="s">
        <v>515</v>
      </c>
      <c r="O182" s="11"/>
    </row>
    <row r="183" spans="2:15" ht="117">
      <c r="B183" s="313">
        <v>2025</v>
      </c>
      <c r="C183" s="313" t="s">
        <v>131</v>
      </c>
      <c r="D183" s="313" t="s">
        <v>287</v>
      </c>
      <c r="E183" s="313" t="s">
        <v>62</v>
      </c>
      <c r="F183" s="313" t="s">
        <v>62</v>
      </c>
      <c r="G183" s="313">
        <v>222</v>
      </c>
      <c r="H183" s="318">
        <v>45719</v>
      </c>
      <c r="I183" s="318">
        <v>45719</v>
      </c>
      <c r="J183" s="205" t="s">
        <v>289</v>
      </c>
      <c r="K183" s="205" t="s">
        <v>290</v>
      </c>
      <c r="L183" s="316">
        <v>45719</v>
      </c>
      <c r="M183" s="317" t="s">
        <v>997</v>
      </c>
      <c r="N183" s="303" t="s">
        <v>516</v>
      </c>
      <c r="O183" s="11"/>
    </row>
    <row r="184" spans="2:15" ht="117">
      <c r="B184" s="313">
        <v>2025</v>
      </c>
      <c r="C184" s="313" t="s">
        <v>131</v>
      </c>
      <c r="D184" s="313" t="s">
        <v>287</v>
      </c>
      <c r="E184" s="313" t="s">
        <v>62</v>
      </c>
      <c r="F184" s="313" t="s">
        <v>62</v>
      </c>
      <c r="G184" s="313">
        <v>223</v>
      </c>
      <c r="H184" s="318">
        <v>45719</v>
      </c>
      <c r="I184" s="318">
        <v>45719</v>
      </c>
      <c r="J184" s="205" t="s">
        <v>289</v>
      </c>
      <c r="K184" s="205" t="s">
        <v>290</v>
      </c>
      <c r="L184" s="316">
        <v>45719</v>
      </c>
      <c r="M184" s="317" t="s">
        <v>998</v>
      </c>
      <c r="N184" s="303" t="s">
        <v>517</v>
      </c>
      <c r="O184" s="11"/>
    </row>
    <row r="185" spans="2:15" ht="117">
      <c r="B185" s="313">
        <v>2025</v>
      </c>
      <c r="C185" s="313" t="s">
        <v>131</v>
      </c>
      <c r="D185" s="313" t="s">
        <v>287</v>
      </c>
      <c r="E185" s="313" t="s">
        <v>62</v>
      </c>
      <c r="F185" s="313" t="s">
        <v>62</v>
      </c>
      <c r="G185" s="313">
        <v>224</v>
      </c>
      <c r="H185" s="318">
        <v>45719</v>
      </c>
      <c r="I185" s="318">
        <v>45719</v>
      </c>
      <c r="J185" s="205" t="s">
        <v>289</v>
      </c>
      <c r="K185" s="205" t="s">
        <v>290</v>
      </c>
      <c r="L185" s="316">
        <v>45719</v>
      </c>
      <c r="M185" s="317" t="s">
        <v>999</v>
      </c>
      <c r="N185" s="303" t="s">
        <v>518</v>
      </c>
      <c r="O185" s="11"/>
    </row>
    <row r="186" spans="2:15" ht="117">
      <c r="B186" s="313">
        <v>2025</v>
      </c>
      <c r="C186" s="313" t="s">
        <v>131</v>
      </c>
      <c r="D186" s="313" t="s">
        <v>287</v>
      </c>
      <c r="E186" s="313" t="s">
        <v>62</v>
      </c>
      <c r="F186" s="313" t="s">
        <v>62</v>
      </c>
      <c r="G186" s="313">
        <v>221</v>
      </c>
      <c r="H186" s="318">
        <v>45719</v>
      </c>
      <c r="I186" s="318">
        <v>45719</v>
      </c>
      <c r="J186" s="205" t="s">
        <v>289</v>
      </c>
      <c r="K186" s="205" t="s">
        <v>290</v>
      </c>
      <c r="L186" s="316">
        <v>45719</v>
      </c>
      <c r="M186" s="317" t="s">
        <v>1000</v>
      </c>
      <c r="N186" s="303" t="s">
        <v>519</v>
      </c>
      <c r="O186" s="11"/>
    </row>
    <row r="187" spans="2:15" ht="117">
      <c r="B187" s="313">
        <v>2025</v>
      </c>
      <c r="C187" s="313" t="s">
        <v>131</v>
      </c>
      <c r="D187" s="313" t="s">
        <v>287</v>
      </c>
      <c r="E187" s="313" t="s">
        <v>62</v>
      </c>
      <c r="F187" s="313" t="s">
        <v>62</v>
      </c>
      <c r="G187" s="313">
        <v>253</v>
      </c>
      <c r="H187" s="318">
        <v>45727</v>
      </c>
      <c r="I187" s="318">
        <v>45727</v>
      </c>
      <c r="J187" s="205" t="s">
        <v>289</v>
      </c>
      <c r="K187" s="205" t="s">
        <v>290</v>
      </c>
      <c r="L187" s="316">
        <v>45727</v>
      </c>
      <c r="M187" s="317" t="s">
        <v>1001</v>
      </c>
      <c r="N187" s="303" t="s">
        <v>520</v>
      </c>
      <c r="O187" s="11"/>
    </row>
    <row r="188" spans="2:15" ht="117">
      <c r="B188" s="313">
        <v>2025</v>
      </c>
      <c r="C188" s="313" t="s">
        <v>131</v>
      </c>
      <c r="D188" s="313" t="s">
        <v>287</v>
      </c>
      <c r="E188" s="313" t="s">
        <v>62</v>
      </c>
      <c r="F188" s="313" t="s">
        <v>62</v>
      </c>
      <c r="G188" s="313">
        <v>288</v>
      </c>
      <c r="H188" s="318">
        <v>45735</v>
      </c>
      <c r="I188" s="318">
        <v>45735</v>
      </c>
      <c r="J188" s="205" t="s">
        <v>289</v>
      </c>
      <c r="K188" s="205" t="s">
        <v>290</v>
      </c>
      <c r="L188" s="316">
        <v>45735</v>
      </c>
      <c r="M188" s="317" t="s">
        <v>1002</v>
      </c>
      <c r="N188" s="303" t="s">
        <v>1003</v>
      </c>
      <c r="O188" s="11"/>
    </row>
    <row r="189" spans="2:15" ht="117">
      <c r="B189" s="313">
        <v>2025</v>
      </c>
      <c r="C189" s="313" t="s">
        <v>131</v>
      </c>
      <c r="D189" s="313" t="s">
        <v>287</v>
      </c>
      <c r="E189" s="313" t="s">
        <v>62</v>
      </c>
      <c r="F189" s="313" t="s">
        <v>62</v>
      </c>
      <c r="G189" s="313">
        <v>254</v>
      </c>
      <c r="H189" s="318">
        <v>45727</v>
      </c>
      <c r="I189" s="318">
        <v>45727</v>
      </c>
      <c r="J189" s="205" t="s">
        <v>289</v>
      </c>
      <c r="K189" s="205" t="s">
        <v>290</v>
      </c>
      <c r="L189" s="316">
        <v>45727</v>
      </c>
      <c r="M189" s="317" t="s">
        <v>1004</v>
      </c>
      <c r="N189" s="303" t="s">
        <v>1005</v>
      </c>
      <c r="O189" s="11"/>
    </row>
    <row r="190" spans="2:15" ht="117">
      <c r="B190" s="313">
        <v>2025</v>
      </c>
      <c r="C190" s="313" t="s">
        <v>131</v>
      </c>
      <c r="D190" s="313" t="s">
        <v>287</v>
      </c>
      <c r="E190" s="313" t="s">
        <v>62</v>
      </c>
      <c r="F190" s="313" t="s">
        <v>62</v>
      </c>
      <c r="G190" s="313">
        <v>134</v>
      </c>
      <c r="H190" s="318">
        <v>45721</v>
      </c>
      <c r="I190" s="318">
        <v>45721</v>
      </c>
      <c r="J190" s="205" t="s">
        <v>289</v>
      </c>
      <c r="K190" s="205" t="s">
        <v>290</v>
      </c>
      <c r="L190" s="316">
        <v>45721</v>
      </c>
      <c r="M190" s="317" t="s">
        <v>1006</v>
      </c>
      <c r="N190" s="303" t="s">
        <v>521</v>
      </c>
      <c r="O190" s="11"/>
    </row>
    <row r="191" spans="2:15" ht="117">
      <c r="B191" s="313">
        <v>2025</v>
      </c>
      <c r="C191" s="313" t="s">
        <v>131</v>
      </c>
      <c r="D191" s="313" t="s">
        <v>287</v>
      </c>
      <c r="E191" s="313" t="s">
        <v>62</v>
      </c>
      <c r="F191" s="313" t="s">
        <v>62</v>
      </c>
      <c r="G191" s="313">
        <v>170</v>
      </c>
      <c r="H191" s="318">
        <v>45735</v>
      </c>
      <c r="I191" s="318">
        <v>45735</v>
      </c>
      <c r="J191" s="205" t="s">
        <v>289</v>
      </c>
      <c r="K191" s="205" t="s">
        <v>290</v>
      </c>
      <c r="L191" s="316">
        <v>45735</v>
      </c>
      <c r="M191" s="317" t="s">
        <v>1007</v>
      </c>
      <c r="N191" s="303" t="s">
        <v>1008</v>
      </c>
      <c r="O191" s="11"/>
    </row>
    <row r="192" spans="2:15" ht="117">
      <c r="B192" s="313">
        <v>2025</v>
      </c>
      <c r="C192" s="313" t="s">
        <v>131</v>
      </c>
      <c r="D192" s="313" t="s">
        <v>287</v>
      </c>
      <c r="E192" s="313" t="s">
        <v>62</v>
      </c>
      <c r="F192" s="313" t="s">
        <v>62</v>
      </c>
      <c r="G192" s="313">
        <v>153</v>
      </c>
      <c r="H192" s="318">
        <v>45728</v>
      </c>
      <c r="I192" s="318">
        <v>45728</v>
      </c>
      <c r="J192" s="205" t="s">
        <v>289</v>
      </c>
      <c r="K192" s="205" t="s">
        <v>290</v>
      </c>
      <c r="L192" s="316">
        <v>45728</v>
      </c>
      <c r="M192" s="317" t="s">
        <v>1009</v>
      </c>
      <c r="N192" s="303" t="s">
        <v>522</v>
      </c>
      <c r="O192" s="11"/>
    </row>
    <row r="193" spans="2:15" ht="117">
      <c r="B193" s="313">
        <v>2025</v>
      </c>
      <c r="C193" s="313" t="s">
        <v>131</v>
      </c>
      <c r="D193" s="313" t="s">
        <v>287</v>
      </c>
      <c r="E193" s="313" t="s">
        <v>62</v>
      </c>
      <c r="F193" s="313" t="s">
        <v>62</v>
      </c>
      <c r="G193" s="313">
        <v>212</v>
      </c>
      <c r="H193" s="318">
        <v>45744</v>
      </c>
      <c r="I193" s="318">
        <v>45744</v>
      </c>
      <c r="J193" s="205" t="s">
        <v>289</v>
      </c>
      <c r="K193" s="205" t="s">
        <v>290</v>
      </c>
      <c r="L193" s="316">
        <v>45744</v>
      </c>
      <c r="M193" s="317" t="s">
        <v>1010</v>
      </c>
      <c r="N193" s="303" t="s">
        <v>1011</v>
      </c>
      <c r="O193" s="11"/>
    </row>
    <row r="194" spans="2:15" ht="117">
      <c r="B194" s="313">
        <v>2025</v>
      </c>
      <c r="C194" s="313" t="s">
        <v>131</v>
      </c>
      <c r="D194" s="313" t="s">
        <v>287</v>
      </c>
      <c r="E194" s="313" t="s">
        <v>62</v>
      </c>
      <c r="F194" s="313" t="s">
        <v>62</v>
      </c>
      <c r="G194" s="313">
        <v>169</v>
      </c>
      <c r="H194" s="318">
        <v>45721</v>
      </c>
      <c r="I194" s="318">
        <v>45721</v>
      </c>
      <c r="J194" s="205" t="s">
        <v>289</v>
      </c>
      <c r="K194" s="205" t="s">
        <v>290</v>
      </c>
      <c r="L194" s="316">
        <v>45721</v>
      </c>
      <c r="M194" s="317" t="s">
        <v>1012</v>
      </c>
      <c r="N194" s="303" t="s">
        <v>1013</v>
      </c>
      <c r="O194" s="11"/>
    </row>
    <row r="195" spans="2:15" ht="117">
      <c r="B195" s="313">
        <v>2025</v>
      </c>
      <c r="C195" s="313" t="s">
        <v>131</v>
      </c>
      <c r="D195" s="313" t="s">
        <v>287</v>
      </c>
      <c r="E195" s="313" t="s">
        <v>62</v>
      </c>
      <c r="F195" s="313" t="s">
        <v>62</v>
      </c>
      <c r="G195" s="313">
        <v>159</v>
      </c>
      <c r="H195" s="318">
        <v>45721</v>
      </c>
      <c r="I195" s="318">
        <v>45721</v>
      </c>
      <c r="J195" s="205" t="s">
        <v>289</v>
      </c>
      <c r="K195" s="205" t="s">
        <v>290</v>
      </c>
      <c r="L195" s="316">
        <v>45721</v>
      </c>
      <c r="M195" s="317" t="s">
        <v>1014</v>
      </c>
      <c r="N195" s="303" t="s">
        <v>1015</v>
      </c>
      <c r="O195" s="11"/>
    </row>
    <row r="196" spans="2:15" ht="117">
      <c r="B196" s="313">
        <v>2025</v>
      </c>
      <c r="C196" s="313" t="s">
        <v>131</v>
      </c>
      <c r="D196" s="313" t="s">
        <v>287</v>
      </c>
      <c r="E196" s="313" t="s">
        <v>62</v>
      </c>
      <c r="F196" s="313" t="s">
        <v>62</v>
      </c>
      <c r="G196" s="313">
        <v>196</v>
      </c>
      <c r="H196" s="318">
        <v>45728</v>
      </c>
      <c r="I196" s="318">
        <v>45728</v>
      </c>
      <c r="J196" s="205" t="s">
        <v>289</v>
      </c>
      <c r="K196" s="205" t="s">
        <v>290</v>
      </c>
      <c r="L196" s="316">
        <v>45728</v>
      </c>
      <c r="M196" s="317" t="s">
        <v>1016</v>
      </c>
      <c r="N196" s="303" t="s">
        <v>1017</v>
      </c>
      <c r="O196" s="11"/>
    </row>
    <row r="197" spans="2:15" ht="117">
      <c r="B197" s="313">
        <v>2025</v>
      </c>
      <c r="C197" s="313" t="s">
        <v>131</v>
      </c>
      <c r="D197" s="313" t="s">
        <v>287</v>
      </c>
      <c r="E197" s="313" t="s">
        <v>62</v>
      </c>
      <c r="F197" s="313" t="s">
        <v>62</v>
      </c>
      <c r="G197" s="313">
        <v>191</v>
      </c>
      <c r="H197" s="318">
        <v>45728</v>
      </c>
      <c r="I197" s="318">
        <v>45728</v>
      </c>
      <c r="J197" s="205" t="s">
        <v>289</v>
      </c>
      <c r="K197" s="205" t="s">
        <v>290</v>
      </c>
      <c r="L197" s="316">
        <v>45728</v>
      </c>
      <c r="M197" s="317" t="s">
        <v>1018</v>
      </c>
      <c r="N197" s="303" t="s">
        <v>1019</v>
      </c>
      <c r="O197" s="11"/>
    </row>
    <row r="198" spans="2:15" ht="117">
      <c r="B198" s="313">
        <v>2025</v>
      </c>
      <c r="C198" s="313" t="s">
        <v>131</v>
      </c>
      <c r="D198" s="313" t="s">
        <v>287</v>
      </c>
      <c r="E198" s="313" t="s">
        <v>62</v>
      </c>
      <c r="F198" s="313" t="s">
        <v>62</v>
      </c>
      <c r="G198" s="313">
        <v>203</v>
      </c>
      <c r="H198" s="318">
        <v>45730</v>
      </c>
      <c r="I198" s="318">
        <v>45730</v>
      </c>
      <c r="J198" s="205" t="s">
        <v>289</v>
      </c>
      <c r="K198" s="205" t="s">
        <v>290</v>
      </c>
      <c r="L198" s="316">
        <v>45730</v>
      </c>
      <c r="M198" s="317" t="s">
        <v>1020</v>
      </c>
      <c r="N198" s="303" t="s">
        <v>1021</v>
      </c>
      <c r="O198" s="11"/>
    </row>
    <row r="199" spans="2:15" ht="117">
      <c r="B199" s="313">
        <v>2025</v>
      </c>
      <c r="C199" s="313" t="s">
        <v>131</v>
      </c>
      <c r="D199" s="313" t="s">
        <v>287</v>
      </c>
      <c r="E199" s="313" t="s">
        <v>62</v>
      </c>
      <c r="F199" s="313" t="s">
        <v>62</v>
      </c>
      <c r="G199" s="313">
        <v>195</v>
      </c>
      <c r="H199" s="318">
        <v>45728</v>
      </c>
      <c r="I199" s="318">
        <v>45728</v>
      </c>
      <c r="J199" s="205" t="s">
        <v>289</v>
      </c>
      <c r="K199" s="205" t="s">
        <v>290</v>
      </c>
      <c r="L199" s="316">
        <v>45728</v>
      </c>
      <c r="M199" s="317" t="s">
        <v>1022</v>
      </c>
      <c r="N199" s="303" t="s">
        <v>1023</v>
      </c>
      <c r="O199" s="11"/>
    </row>
    <row r="200" spans="2:15" ht="117">
      <c r="B200" s="313">
        <v>2025</v>
      </c>
      <c r="C200" s="313" t="s">
        <v>131</v>
      </c>
      <c r="D200" s="313" t="s">
        <v>287</v>
      </c>
      <c r="E200" s="313" t="s">
        <v>62</v>
      </c>
      <c r="F200" s="313" t="s">
        <v>62</v>
      </c>
      <c r="G200" s="313">
        <v>204</v>
      </c>
      <c r="H200" s="318">
        <v>45730</v>
      </c>
      <c r="I200" s="318">
        <v>45730</v>
      </c>
      <c r="J200" s="205" t="s">
        <v>289</v>
      </c>
      <c r="K200" s="205" t="s">
        <v>290</v>
      </c>
      <c r="L200" s="316">
        <v>45730</v>
      </c>
      <c r="M200" s="317" t="s">
        <v>1024</v>
      </c>
      <c r="N200" s="303" t="s">
        <v>1025</v>
      </c>
      <c r="O200" s="11"/>
    </row>
    <row r="201" spans="2:15" ht="117">
      <c r="B201" s="313">
        <v>2025</v>
      </c>
      <c r="C201" s="313" t="s">
        <v>131</v>
      </c>
      <c r="D201" s="313" t="s">
        <v>287</v>
      </c>
      <c r="E201" s="313" t="s">
        <v>62</v>
      </c>
      <c r="F201" s="313" t="s">
        <v>62</v>
      </c>
      <c r="G201" s="313">
        <v>233</v>
      </c>
      <c r="H201" s="318">
        <v>45740</v>
      </c>
      <c r="I201" s="318">
        <v>45740</v>
      </c>
      <c r="J201" s="205" t="s">
        <v>289</v>
      </c>
      <c r="K201" s="205" t="s">
        <v>290</v>
      </c>
      <c r="L201" s="316">
        <v>45740</v>
      </c>
      <c r="M201" s="317" t="s">
        <v>1026</v>
      </c>
      <c r="N201" s="303" t="s">
        <v>1027</v>
      </c>
      <c r="O201" s="11"/>
    </row>
    <row r="202" spans="2:15" ht="117">
      <c r="B202" s="313">
        <v>2025</v>
      </c>
      <c r="C202" s="313" t="s">
        <v>131</v>
      </c>
      <c r="D202" s="313" t="s">
        <v>287</v>
      </c>
      <c r="E202" s="313" t="s">
        <v>62</v>
      </c>
      <c r="F202" s="313" t="s">
        <v>62</v>
      </c>
      <c r="G202" s="313">
        <v>252</v>
      </c>
      <c r="H202" s="318">
        <v>45743</v>
      </c>
      <c r="I202" s="318">
        <v>45743</v>
      </c>
      <c r="J202" s="205" t="s">
        <v>289</v>
      </c>
      <c r="K202" s="205" t="s">
        <v>290</v>
      </c>
      <c r="L202" s="316">
        <v>45743</v>
      </c>
      <c r="M202" s="317" t="s">
        <v>1028</v>
      </c>
      <c r="N202" s="303" t="s">
        <v>1029</v>
      </c>
      <c r="O202" s="11"/>
    </row>
    <row r="203" spans="2:15" ht="117">
      <c r="B203" s="313">
        <v>2025</v>
      </c>
      <c r="C203" s="313" t="s">
        <v>131</v>
      </c>
      <c r="D203" s="313" t="s">
        <v>287</v>
      </c>
      <c r="E203" s="313" t="s">
        <v>62</v>
      </c>
      <c r="F203" s="313" t="s">
        <v>62</v>
      </c>
      <c r="G203" s="313">
        <v>202</v>
      </c>
      <c r="H203" s="318">
        <v>45730</v>
      </c>
      <c r="I203" s="318">
        <v>45730</v>
      </c>
      <c r="J203" s="205" t="s">
        <v>289</v>
      </c>
      <c r="K203" s="205" t="s">
        <v>290</v>
      </c>
      <c r="L203" s="316">
        <v>45730</v>
      </c>
      <c r="M203" s="317" t="s">
        <v>1030</v>
      </c>
      <c r="N203" s="303" t="s">
        <v>1031</v>
      </c>
      <c r="O203" s="11"/>
    </row>
    <row r="204" spans="2:15" ht="117">
      <c r="B204" s="313">
        <v>2025</v>
      </c>
      <c r="C204" s="313" t="s">
        <v>131</v>
      </c>
      <c r="D204" s="313" t="s">
        <v>287</v>
      </c>
      <c r="E204" s="313" t="s">
        <v>62</v>
      </c>
      <c r="F204" s="313" t="s">
        <v>62</v>
      </c>
      <c r="G204" s="313">
        <v>201</v>
      </c>
      <c r="H204" s="318">
        <v>45730</v>
      </c>
      <c r="I204" s="318">
        <v>45730</v>
      </c>
      <c r="J204" s="205" t="s">
        <v>289</v>
      </c>
      <c r="K204" s="205" t="s">
        <v>290</v>
      </c>
      <c r="L204" s="316">
        <v>45730</v>
      </c>
      <c r="M204" s="317" t="s">
        <v>1032</v>
      </c>
      <c r="N204" s="303" t="s">
        <v>1033</v>
      </c>
      <c r="O204" s="11"/>
    </row>
    <row r="205" spans="2:15" ht="117">
      <c r="B205" s="313">
        <v>2025</v>
      </c>
      <c r="C205" s="313" t="s">
        <v>131</v>
      </c>
      <c r="D205" s="313" t="s">
        <v>287</v>
      </c>
      <c r="E205" s="313" t="s">
        <v>62</v>
      </c>
      <c r="F205" s="313" t="s">
        <v>62</v>
      </c>
      <c r="G205" s="313">
        <v>253</v>
      </c>
      <c r="H205" s="318">
        <v>45743</v>
      </c>
      <c r="I205" s="318">
        <v>45743</v>
      </c>
      <c r="J205" s="205" t="s">
        <v>289</v>
      </c>
      <c r="K205" s="205" t="s">
        <v>290</v>
      </c>
      <c r="L205" s="316">
        <v>45743</v>
      </c>
      <c r="M205" s="317" t="s">
        <v>1034</v>
      </c>
      <c r="N205" s="303" t="s">
        <v>1035</v>
      </c>
      <c r="O205" s="11"/>
    </row>
    <row r="206" spans="2:15" ht="117">
      <c r="B206" s="313">
        <v>2025</v>
      </c>
      <c r="C206" s="313" t="s">
        <v>131</v>
      </c>
      <c r="D206" s="313" t="s">
        <v>287</v>
      </c>
      <c r="E206" s="313" t="s">
        <v>62</v>
      </c>
      <c r="F206" s="313" t="s">
        <v>62</v>
      </c>
      <c r="G206" s="313">
        <v>205</v>
      </c>
      <c r="H206" s="318">
        <v>45730</v>
      </c>
      <c r="I206" s="318">
        <v>45730</v>
      </c>
      <c r="J206" s="205" t="s">
        <v>289</v>
      </c>
      <c r="K206" s="205" t="s">
        <v>290</v>
      </c>
      <c r="L206" s="316">
        <v>45730</v>
      </c>
      <c r="M206" s="317" t="s">
        <v>1036</v>
      </c>
      <c r="N206" s="303" t="s">
        <v>1037</v>
      </c>
      <c r="O206" s="11"/>
    </row>
    <row r="207" spans="2:15" ht="117">
      <c r="B207" s="313">
        <v>2025</v>
      </c>
      <c r="C207" s="313" t="s">
        <v>131</v>
      </c>
      <c r="D207" s="313" t="s">
        <v>287</v>
      </c>
      <c r="E207" s="313" t="s">
        <v>62</v>
      </c>
      <c r="F207" s="313" t="s">
        <v>62</v>
      </c>
      <c r="G207" s="313">
        <v>200</v>
      </c>
      <c r="H207" s="318">
        <v>45730</v>
      </c>
      <c r="I207" s="318">
        <v>45730</v>
      </c>
      <c r="J207" s="205" t="s">
        <v>289</v>
      </c>
      <c r="K207" s="205" t="s">
        <v>290</v>
      </c>
      <c r="L207" s="316">
        <v>45730</v>
      </c>
      <c r="M207" s="317" t="s">
        <v>1038</v>
      </c>
      <c r="N207" s="303" t="s">
        <v>1039</v>
      </c>
      <c r="O207" s="11"/>
    </row>
    <row r="208" spans="2:15" ht="117">
      <c r="B208" s="313">
        <v>2025</v>
      </c>
      <c r="C208" s="313" t="s">
        <v>131</v>
      </c>
      <c r="D208" s="313" t="s">
        <v>287</v>
      </c>
      <c r="E208" s="313" t="s">
        <v>62</v>
      </c>
      <c r="F208" s="313" t="s">
        <v>62</v>
      </c>
      <c r="G208" s="313">
        <v>189</v>
      </c>
      <c r="H208" s="318">
        <v>45728</v>
      </c>
      <c r="I208" s="318">
        <v>45728</v>
      </c>
      <c r="J208" s="205" t="s">
        <v>289</v>
      </c>
      <c r="K208" s="205" t="s">
        <v>290</v>
      </c>
      <c r="L208" s="316">
        <v>45728</v>
      </c>
      <c r="M208" s="317" t="s">
        <v>1040</v>
      </c>
      <c r="N208" s="303" t="s">
        <v>1041</v>
      </c>
      <c r="O208" s="11"/>
    </row>
    <row r="209" spans="2:15" ht="117">
      <c r="B209" s="313">
        <v>2025</v>
      </c>
      <c r="C209" s="313" t="s">
        <v>131</v>
      </c>
      <c r="D209" s="313" t="s">
        <v>287</v>
      </c>
      <c r="E209" s="313" t="s">
        <v>62</v>
      </c>
      <c r="F209" s="313" t="s">
        <v>62</v>
      </c>
      <c r="G209" s="313">
        <v>170</v>
      </c>
      <c r="H209" s="318">
        <v>45721</v>
      </c>
      <c r="I209" s="318">
        <v>45721</v>
      </c>
      <c r="J209" s="205" t="s">
        <v>289</v>
      </c>
      <c r="K209" s="205" t="s">
        <v>290</v>
      </c>
      <c r="L209" s="316">
        <v>45721</v>
      </c>
      <c r="M209" s="317" t="s">
        <v>1042</v>
      </c>
      <c r="N209" s="303" t="s">
        <v>1043</v>
      </c>
      <c r="O209" s="11"/>
    </row>
    <row r="210" spans="2:15" ht="117">
      <c r="B210" s="313">
        <v>2025</v>
      </c>
      <c r="C210" s="313" t="s">
        <v>131</v>
      </c>
      <c r="D210" s="313" t="s">
        <v>287</v>
      </c>
      <c r="E210" s="313" t="s">
        <v>62</v>
      </c>
      <c r="F210" s="313" t="s">
        <v>62</v>
      </c>
      <c r="G210" s="313">
        <v>237</v>
      </c>
      <c r="H210" s="318">
        <v>45743</v>
      </c>
      <c r="I210" s="318">
        <v>45743</v>
      </c>
      <c r="J210" s="205" t="s">
        <v>289</v>
      </c>
      <c r="K210" s="205" t="s">
        <v>290</v>
      </c>
      <c r="L210" s="316">
        <v>45743</v>
      </c>
      <c r="M210" s="317" t="s">
        <v>1044</v>
      </c>
      <c r="N210" s="303" t="s">
        <v>1045</v>
      </c>
      <c r="O210" s="11"/>
    </row>
    <row r="211" spans="2:15" ht="117">
      <c r="B211" s="313">
        <v>2025</v>
      </c>
      <c r="C211" s="313" t="s">
        <v>131</v>
      </c>
      <c r="D211" s="313" t="s">
        <v>287</v>
      </c>
      <c r="E211" s="313" t="s">
        <v>62</v>
      </c>
      <c r="F211" s="313" t="s">
        <v>62</v>
      </c>
      <c r="G211" s="313">
        <v>371</v>
      </c>
      <c r="H211" s="318">
        <v>45740</v>
      </c>
      <c r="I211" s="318">
        <v>45740</v>
      </c>
      <c r="J211" s="205" t="s">
        <v>289</v>
      </c>
      <c r="K211" s="205" t="s">
        <v>290</v>
      </c>
      <c r="L211" s="316">
        <v>45740</v>
      </c>
      <c r="M211" s="317" t="s">
        <v>1046</v>
      </c>
      <c r="N211" s="303" t="s">
        <v>1047</v>
      </c>
      <c r="O211" s="11"/>
    </row>
    <row r="212" spans="2:15" ht="117">
      <c r="B212" s="313">
        <v>2025</v>
      </c>
      <c r="C212" s="313" t="s">
        <v>131</v>
      </c>
      <c r="D212" s="313" t="s">
        <v>287</v>
      </c>
      <c r="E212" s="313" t="s">
        <v>62</v>
      </c>
      <c r="F212" s="313" t="s">
        <v>62</v>
      </c>
      <c r="G212" s="313">
        <v>352</v>
      </c>
      <c r="H212" s="318">
        <v>45735</v>
      </c>
      <c r="I212" s="318">
        <v>45735</v>
      </c>
      <c r="J212" s="205" t="s">
        <v>289</v>
      </c>
      <c r="K212" s="205" t="s">
        <v>290</v>
      </c>
      <c r="L212" s="316">
        <v>45735</v>
      </c>
      <c r="M212" s="317" t="s">
        <v>1048</v>
      </c>
      <c r="N212" s="303" t="s">
        <v>1049</v>
      </c>
      <c r="O212" s="11"/>
    </row>
    <row r="213" spans="2:15" ht="117">
      <c r="B213" s="313">
        <v>2025</v>
      </c>
      <c r="C213" s="313" t="s">
        <v>131</v>
      </c>
      <c r="D213" s="313" t="s">
        <v>287</v>
      </c>
      <c r="E213" s="313" t="s">
        <v>62</v>
      </c>
      <c r="F213" s="313" t="s">
        <v>62</v>
      </c>
      <c r="G213" s="313">
        <v>358</v>
      </c>
      <c r="H213" s="318">
        <v>45736</v>
      </c>
      <c r="I213" s="318">
        <v>45736</v>
      </c>
      <c r="J213" s="205" t="s">
        <v>289</v>
      </c>
      <c r="K213" s="205" t="s">
        <v>290</v>
      </c>
      <c r="L213" s="316">
        <v>45736</v>
      </c>
      <c r="M213" s="317" t="s">
        <v>1050</v>
      </c>
      <c r="N213" s="303" t="s">
        <v>1051</v>
      </c>
      <c r="O213" s="11"/>
    </row>
    <row r="214" spans="2:15" ht="117">
      <c r="B214" s="313">
        <v>2025</v>
      </c>
      <c r="C214" s="313" t="s">
        <v>131</v>
      </c>
      <c r="D214" s="313" t="s">
        <v>287</v>
      </c>
      <c r="E214" s="313" t="s">
        <v>62</v>
      </c>
      <c r="F214" s="313" t="s">
        <v>62</v>
      </c>
      <c r="G214" s="313">
        <v>376</v>
      </c>
      <c r="H214" s="318">
        <v>45741</v>
      </c>
      <c r="I214" s="318">
        <v>45741</v>
      </c>
      <c r="J214" s="205" t="s">
        <v>289</v>
      </c>
      <c r="K214" s="205" t="s">
        <v>290</v>
      </c>
      <c r="L214" s="316">
        <v>45741</v>
      </c>
      <c r="M214" s="317" t="s">
        <v>1052</v>
      </c>
      <c r="N214" s="303" t="s">
        <v>1053</v>
      </c>
      <c r="O214" s="11"/>
    </row>
    <row r="215" spans="2:15" ht="117">
      <c r="B215" s="313">
        <v>2025</v>
      </c>
      <c r="C215" s="313" t="s">
        <v>131</v>
      </c>
      <c r="D215" s="313" t="s">
        <v>287</v>
      </c>
      <c r="E215" s="313" t="s">
        <v>62</v>
      </c>
      <c r="F215" s="313" t="s">
        <v>62</v>
      </c>
      <c r="G215" s="313">
        <v>351</v>
      </c>
      <c r="H215" s="318">
        <v>45735</v>
      </c>
      <c r="I215" s="318">
        <v>45735</v>
      </c>
      <c r="J215" s="205" t="s">
        <v>289</v>
      </c>
      <c r="K215" s="205" t="s">
        <v>290</v>
      </c>
      <c r="L215" s="316">
        <v>45735</v>
      </c>
      <c r="M215" s="317" t="s">
        <v>1054</v>
      </c>
      <c r="N215" s="303" t="s">
        <v>1055</v>
      </c>
      <c r="O215" s="11"/>
    </row>
    <row r="216" spans="2:15" ht="117">
      <c r="B216" s="313">
        <v>2025</v>
      </c>
      <c r="C216" s="313" t="s">
        <v>131</v>
      </c>
      <c r="D216" s="313" t="s">
        <v>287</v>
      </c>
      <c r="E216" s="313" t="s">
        <v>62</v>
      </c>
      <c r="F216" s="313" t="s">
        <v>62</v>
      </c>
      <c r="G216" s="313">
        <v>120</v>
      </c>
      <c r="H216" s="318">
        <v>45720</v>
      </c>
      <c r="I216" s="318">
        <v>45720</v>
      </c>
      <c r="J216" s="205" t="s">
        <v>289</v>
      </c>
      <c r="K216" s="205" t="s">
        <v>290</v>
      </c>
      <c r="L216" s="316">
        <v>45720</v>
      </c>
      <c r="M216" s="317" t="s">
        <v>1056</v>
      </c>
      <c r="N216" s="303" t="s">
        <v>523</v>
      </c>
      <c r="O216" s="11"/>
    </row>
    <row r="217" spans="2:15" ht="117">
      <c r="B217" s="313">
        <v>2025</v>
      </c>
      <c r="C217" s="313" t="s">
        <v>131</v>
      </c>
      <c r="D217" s="313" t="s">
        <v>287</v>
      </c>
      <c r="E217" s="313" t="s">
        <v>62</v>
      </c>
      <c r="F217" s="313" t="s">
        <v>62</v>
      </c>
      <c r="G217" s="313">
        <v>156</v>
      </c>
      <c r="H217" s="318">
        <v>45729</v>
      </c>
      <c r="I217" s="318">
        <v>45729</v>
      </c>
      <c r="J217" s="205" t="s">
        <v>289</v>
      </c>
      <c r="K217" s="205" t="s">
        <v>290</v>
      </c>
      <c r="L217" s="316">
        <v>45729</v>
      </c>
      <c r="M217" s="317" t="s">
        <v>1057</v>
      </c>
      <c r="N217" s="302" t="s">
        <v>1058</v>
      </c>
      <c r="O217" s="11"/>
    </row>
    <row r="218" spans="2:15" ht="117">
      <c r="B218" s="313">
        <v>2025</v>
      </c>
      <c r="C218" s="313" t="s">
        <v>131</v>
      </c>
      <c r="D218" s="313" t="s">
        <v>287</v>
      </c>
      <c r="E218" s="313" t="s">
        <v>62</v>
      </c>
      <c r="F218" s="313" t="s">
        <v>62</v>
      </c>
      <c r="G218" s="313">
        <v>121</v>
      </c>
      <c r="H218" s="318">
        <v>45720</v>
      </c>
      <c r="I218" s="318">
        <v>45720</v>
      </c>
      <c r="J218" s="205" t="s">
        <v>289</v>
      </c>
      <c r="K218" s="205" t="s">
        <v>290</v>
      </c>
      <c r="L218" s="316">
        <v>45720</v>
      </c>
      <c r="M218" s="317" t="s">
        <v>1059</v>
      </c>
      <c r="N218" s="303" t="s">
        <v>524</v>
      </c>
      <c r="O218" s="11"/>
    </row>
    <row r="219" spans="2:15" ht="117">
      <c r="B219" s="313">
        <v>2025</v>
      </c>
      <c r="C219" s="313" t="s">
        <v>131</v>
      </c>
      <c r="D219" s="313" t="s">
        <v>287</v>
      </c>
      <c r="E219" s="313" t="s">
        <v>62</v>
      </c>
      <c r="F219" s="313" t="s">
        <v>62</v>
      </c>
      <c r="G219" s="313">
        <v>274</v>
      </c>
      <c r="H219" s="318">
        <v>45719</v>
      </c>
      <c r="I219" s="318">
        <v>45719</v>
      </c>
      <c r="J219" s="205" t="s">
        <v>289</v>
      </c>
      <c r="K219" s="205" t="s">
        <v>290</v>
      </c>
      <c r="L219" s="316">
        <v>45719</v>
      </c>
      <c r="M219" s="317" t="s">
        <v>1060</v>
      </c>
      <c r="N219" s="303" t="s">
        <v>1061</v>
      </c>
      <c r="O219" s="11"/>
    </row>
    <row r="220" spans="2:15" ht="117">
      <c r="B220" s="313">
        <v>2025</v>
      </c>
      <c r="C220" s="313" t="s">
        <v>131</v>
      </c>
      <c r="D220" s="313" t="s">
        <v>287</v>
      </c>
      <c r="E220" s="313" t="s">
        <v>62</v>
      </c>
      <c r="F220" s="313" t="s">
        <v>62</v>
      </c>
      <c r="G220" s="313">
        <v>366</v>
      </c>
      <c r="H220" s="318">
        <v>45734</v>
      </c>
      <c r="I220" s="318">
        <v>45734</v>
      </c>
      <c r="J220" s="205" t="s">
        <v>289</v>
      </c>
      <c r="K220" s="205" t="s">
        <v>290</v>
      </c>
      <c r="L220" s="316">
        <v>45734</v>
      </c>
      <c r="M220" s="317" t="s">
        <v>1062</v>
      </c>
      <c r="N220" s="303" t="s">
        <v>1063</v>
      </c>
      <c r="O220" s="11"/>
    </row>
    <row r="221" spans="2:15" ht="117">
      <c r="B221" s="313">
        <v>2025</v>
      </c>
      <c r="C221" s="313" t="s">
        <v>131</v>
      </c>
      <c r="D221" s="313" t="s">
        <v>287</v>
      </c>
      <c r="E221" s="313" t="s">
        <v>62</v>
      </c>
      <c r="F221" s="313" t="s">
        <v>62</v>
      </c>
      <c r="G221" s="313">
        <v>314</v>
      </c>
      <c r="H221" s="318">
        <v>45726</v>
      </c>
      <c r="I221" s="318">
        <v>45726</v>
      </c>
      <c r="J221" s="205" t="s">
        <v>289</v>
      </c>
      <c r="K221" s="205" t="s">
        <v>290</v>
      </c>
      <c r="L221" s="316">
        <v>45726</v>
      </c>
      <c r="M221" s="317" t="s">
        <v>1064</v>
      </c>
      <c r="N221" s="303" t="s">
        <v>1065</v>
      </c>
      <c r="O221" s="11"/>
    </row>
    <row r="222" spans="2:15" ht="117">
      <c r="B222" s="313">
        <v>2025</v>
      </c>
      <c r="C222" s="313" t="s">
        <v>131</v>
      </c>
      <c r="D222" s="313" t="s">
        <v>287</v>
      </c>
      <c r="E222" s="313" t="s">
        <v>62</v>
      </c>
      <c r="F222" s="313" t="s">
        <v>62</v>
      </c>
      <c r="G222" s="313">
        <v>386</v>
      </c>
      <c r="H222" s="318">
        <v>45734</v>
      </c>
      <c r="I222" s="318">
        <v>45734</v>
      </c>
      <c r="J222" s="205" t="s">
        <v>289</v>
      </c>
      <c r="K222" s="205" t="s">
        <v>290</v>
      </c>
      <c r="L222" s="316">
        <v>45734</v>
      </c>
      <c r="M222" s="317" t="s">
        <v>1066</v>
      </c>
      <c r="N222" s="303" t="s">
        <v>1067</v>
      </c>
      <c r="O222" s="11"/>
    </row>
    <row r="223" spans="2:15" ht="117">
      <c r="B223" s="313">
        <v>2025</v>
      </c>
      <c r="C223" s="313" t="s">
        <v>131</v>
      </c>
      <c r="D223" s="313" t="s">
        <v>287</v>
      </c>
      <c r="E223" s="313" t="s">
        <v>62</v>
      </c>
      <c r="F223" s="313" t="s">
        <v>62</v>
      </c>
      <c r="G223" s="313">
        <v>273</v>
      </c>
      <c r="H223" s="318">
        <v>45719</v>
      </c>
      <c r="I223" s="318">
        <v>45719</v>
      </c>
      <c r="J223" s="205" t="s">
        <v>289</v>
      </c>
      <c r="K223" s="205" t="s">
        <v>290</v>
      </c>
      <c r="L223" s="316">
        <v>45719</v>
      </c>
      <c r="M223" s="317" t="s">
        <v>1068</v>
      </c>
      <c r="N223" s="303" t="s">
        <v>1069</v>
      </c>
      <c r="O223" s="11"/>
    </row>
    <row r="224" spans="2:15" ht="117">
      <c r="B224" s="313">
        <v>2025</v>
      </c>
      <c r="C224" s="313" t="s">
        <v>131</v>
      </c>
      <c r="D224" s="313" t="s">
        <v>287</v>
      </c>
      <c r="E224" s="313" t="s">
        <v>62</v>
      </c>
      <c r="F224" s="313" t="s">
        <v>62</v>
      </c>
      <c r="G224" s="313">
        <v>199</v>
      </c>
      <c r="H224" s="318">
        <v>45722</v>
      </c>
      <c r="I224" s="318">
        <v>45722</v>
      </c>
      <c r="J224" s="205" t="s">
        <v>289</v>
      </c>
      <c r="K224" s="205" t="s">
        <v>290</v>
      </c>
      <c r="L224" s="316">
        <v>45722</v>
      </c>
      <c r="M224" s="317" t="s">
        <v>1070</v>
      </c>
      <c r="N224" s="303" t="s">
        <v>525</v>
      </c>
      <c r="O224" s="11"/>
    </row>
    <row r="225" spans="2:15" ht="117">
      <c r="B225" s="313">
        <v>2025</v>
      </c>
      <c r="C225" s="313" t="s">
        <v>131</v>
      </c>
      <c r="D225" s="313" t="s">
        <v>287</v>
      </c>
      <c r="E225" s="313" t="s">
        <v>62</v>
      </c>
      <c r="F225" s="313" t="s">
        <v>62</v>
      </c>
      <c r="G225" s="313">
        <v>257</v>
      </c>
      <c r="H225" s="318">
        <v>45730</v>
      </c>
      <c r="I225" s="318">
        <v>45730</v>
      </c>
      <c r="J225" s="205" t="s">
        <v>289</v>
      </c>
      <c r="K225" s="205" t="s">
        <v>290</v>
      </c>
      <c r="L225" s="316">
        <v>45730</v>
      </c>
      <c r="M225" s="317" t="s">
        <v>1071</v>
      </c>
      <c r="N225" s="303" t="s">
        <v>1072</v>
      </c>
      <c r="O225" s="11"/>
    </row>
    <row r="226" spans="2:15" ht="117">
      <c r="B226" s="313">
        <v>2025</v>
      </c>
      <c r="C226" s="313" t="s">
        <v>131</v>
      </c>
      <c r="D226" s="313" t="s">
        <v>287</v>
      </c>
      <c r="E226" s="313" t="s">
        <v>62</v>
      </c>
      <c r="F226" s="313" t="s">
        <v>62</v>
      </c>
      <c r="G226" s="313">
        <v>198</v>
      </c>
      <c r="H226" s="318">
        <v>45722</v>
      </c>
      <c r="I226" s="318">
        <v>45722</v>
      </c>
      <c r="J226" s="205" t="s">
        <v>289</v>
      </c>
      <c r="K226" s="205" t="s">
        <v>290</v>
      </c>
      <c r="L226" s="316">
        <v>45722</v>
      </c>
      <c r="M226" s="317" t="s">
        <v>1073</v>
      </c>
      <c r="N226" s="303" t="s">
        <v>526</v>
      </c>
      <c r="O226" s="11"/>
    </row>
    <row r="227" spans="2:15" ht="117">
      <c r="B227" s="313">
        <v>2025</v>
      </c>
      <c r="C227" s="313" t="s">
        <v>131</v>
      </c>
      <c r="D227" s="313" t="s">
        <v>287</v>
      </c>
      <c r="E227" s="313" t="s">
        <v>62</v>
      </c>
      <c r="F227" s="313" t="s">
        <v>62</v>
      </c>
      <c r="G227" s="313">
        <v>197</v>
      </c>
      <c r="H227" s="318">
        <v>45722</v>
      </c>
      <c r="I227" s="318">
        <v>45722</v>
      </c>
      <c r="J227" s="205" t="s">
        <v>289</v>
      </c>
      <c r="K227" s="205" t="s">
        <v>290</v>
      </c>
      <c r="L227" s="316">
        <v>45722</v>
      </c>
      <c r="M227" s="317" t="s">
        <v>1074</v>
      </c>
      <c r="N227" s="303" t="s">
        <v>527</v>
      </c>
      <c r="O227" s="11"/>
    </row>
    <row r="228" spans="2:15" ht="117">
      <c r="B228" s="313">
        <v>2025</v>
      </c>
      <c r="C228" s="313" t="s">
        <v>131</v>
      </c>
      <c r="D228" s="313" t="s">
        <v>287</v>
      </c>
      <c r="E228" s="313" t="s">
        <v>62</v>
      </c>
      <c r="F228" s="313" t="s">
        <v>62</v>
      </c>
      <c r="G228" s="313">
        <v>206</v>
      </c>
      <c r="H228" s="318">
        <v>45729</v>
      </c>
      <c r="I228" s="318">
        <v>45729</v>
      </c>
      <c r="J228" s="205" t="s">
        <v>289</v>
      </c>
      <c r="K228" s="205" t="s">
        <v>290</v>
      </c>
      <c r="L228" s="316">
        <v>45729</v>
      </c>
      <c r="M228" s="317" t="s">
        <v>1075</v>
      </c>
      <c r="N228" s="303" t="s">
        <v>1076</v>
      </c>
      <c r="O228" s="11"/>
    </row>
    <row r="229" spans="2:15" ht="117">
      <c r="B229" s="313">
        <v>2025</v>
      </c>
      <c r="C229" s="313" t="s">
        <v>131</v>
      </c>
      <c r="D229" s="313" t="s">
        <v>287</v>
      </c>
      <c r="E229" s="313" t="s">
        <v>62</v>
      </c>
      <c r="F229" s="313" t="s">
        <v>62</v>
      </c>
      <c r="G229" s="313">
        <v>256</v>
      </c>
      <c r="H229" s="318">
        <v>45730</v>
      </c>
      <c r="I229" s="318">
        <v>45730</v>
      </c>
      <c r="J229" s="205" t="s">
        <v>289</v>
      </c>
      <c r="K229" s="205" t="s">
        <v>290</v>
      </c>
      <c r="L229" s="316">
        <v>45730</v>
      </c>
      <c r="M229" s="317" t="s">
        <v>1077</v>
      </c>
      <c r="N229" s="303" t="s">
        <v>528</v>
      </c>
      <c r="O229" s="11"/>
    </row>
    <row r="230" spans="2:15" ht="117">
      <c r="B230" s="313">
        <v>2025</v>
      </c>
      <c r="C230" s="313" t="s">
        <v>131</v>
      </c>
      <c r="D230" s="313" t="s">
        <v>287</v>
      </c>
      <c r="E230" s="313" t="s">
        <v>62</v>
      </c>
      <c r="F230" s="313" t="s">
        <v>62</v>
      </c>
      <c r="G230" s="313">
        <v>268</v>
      </c>
      <c r="H230" s="318">
        <v>45719</v>
      </c>
      <c r="I230" s="318">
        <v>45719</v>
      </c>
      <c r="J230" s="205" t="s">
        <v>289</v>
      </c>
      <c r="K230" s="205" t="s">
        <v>290</v>
      </c>
      <c r="L230" s="316">
        <v>45719</v>
      </c>
      <c r="M230" s="317" t="s">
        <v>1078</v>
      </c>
      <c r="N230" s="303" t="s">
        <v>529</v>
      </c>
      <c r="O230" s="11"/>
    </row>
    <row r="231" spans="2:15" ht="117">
      <c r="B231" s="313">
        <v>2025</v>
      </c>
      <c r="C231" s="313" t="s">
        <v>131</v>
      </c>
      <c r="D231" s="313" t="s">
        <v>287</v>
      </c>
      <c r="E231" s="313" t="s">
        <v>62</v>
      </c>
      <c r="F231" s="313" t="s">
        <v>62</v>
      </c>
      <c r="G231" s="313">
        <v>695</v>
      </c>
      <c r="H231" s="318">
        <v>45743</v>
      </c>
      <c r="I231" s="318">
        <v>45743</v>
      </c>
      <c r="J231" s="205" t="s">
        <v>289</v>
      </c>
      <c r="K231" s="205" t="s">
        <v>290</v>
      </c>
      <c r="L231" s="316">
        <v>45743</v>
      </c>
      <c r="M231" s="317" t="s">
        <v>1079</v>
      </c>
      <c r="N231" s="303" t="s">
        <v>1080</v>
      </c>
      <c r="O231" s="11"/>
    </row>
    <row r="232" spans="2:15" ht="117">
      <c r="B232" s="313">
        <v>2025</v>
      </c>
      <c r="C232" s="313" t="s">
        <v>131</v>
      </c>
      <c r="D232" s="313" t="s">
        <v>287</v>
      </c>
      <c r="E232" s="313" t="s">
        <v>62</v>
      </c>
      <c r="F232" s="313" t="s">
        <v>62</v>
      </c>
      <c r="G232" s="313">
        <v>513</v>
      </c>
      <c r="H232" s="318">
        <v>45727</v>
      </c>
      <c r="I232" s="318">
        <v>45727</v>
      </c>
      <c r="J232" s="205" t="s">
        <v>289</v>
      </c>
      <c r="K232" s="205" t="s">
        <v>290</v>
      </c>
      <c r="L232" s="316">
        <v>45727</v>
      </c>
      <c r="M232" s="317" t="s">
        <v>1081</v>
      </c>
      <c r="N232" s="303" t="s">
        <v>1082</v>
      </c>
      <c r="O232" s="11"/>
    </row>
    <row r="233" spans="2:15" ht="117">
      <c r="B233" s="313">
        <v>2025</v>
      </c>
      <c r="C233" s="313" t="s">
        <v>131</v>
      </c>
      <c r="D233" s="313" t="s">
        <v>287</v>
      </c>
      <c r="E233" s="313" t="s">
        <v>62</v>
      </c>
      <c r="F233" s="313" t="s">
        <v>62</v>
      </c>
      <c r="G233" s="313">
        <v>697</v>
      </c>
      <c r="H233" s="318">
        <v>45743</v>
      </c>
      <c r="I233" s="318">
        <v>45743</v>
      </c>
      <c r="J233" s="205" t="s">
        <v>289</v>
      </c>
      <c r="K233" s="205" t="s">
        <v>290</v>
      </c>
      <c r="L233" s="316">
        <v>45743</v>
      </c>
      <c r="M233" s="317" t="s">
        <v>1083</v>
      </c>
      <c r="N233" s="303" t="s">
        <v>1084</v>
      </c>
      <c r="O233" s="11"/>
    </row>
    <row r="234" spans="2:15" ht="117">
      <c r="B234" s="313">
        <v>2025</v>
      </c>
      <c r="C234" s="313" t="s">
        <v>131</v>
      </c>
      <c r="D234" s="313" t="s">
        <v>287</v>
      </c>
      <c r="E234" s="313" t="s">
        <v>62</v>
      </c>
      <c r="F234" s="313" t="s">
        <v>62</v>
      </c>
      <c r="G234" s="313">
        <v>676</v>
      </c>
      <c r="H234" s="318">
        <v>45743</v>
      </c>
      <c r="I234" s="318">
        <v>45743</v>
      </c>
      <c r="J234" s="205" t="s">
        <v>289</v>
      </c>
      <c r="K234" s="205" t="s">
        <v>290</v>
      </c>
      <c r="L234" s="316">
        <v>45743</v>
      </c>
      <c r="M234" s="317" t="s">
        <v>1085</v>
      </c>
      <c r="N234" s="303" t="s">
        <v>1086</v>
      </c>
      <c r="O234" s="11"/>
    </row>
    <row r="235" spans="2:15" ht="117">
      <c r="B235" s="313">
        <v>2025</v>
      </c>
      <c r="C235" s="313" t="s">
        <v>131</v>
      </c>
      <c r="D235" s="313" t="s">
        <v>287</v>
      </c>
      <c r="E235" s="313" t="s">
        <v>62</v>
      </c>
      <c r="F235" s="313" t="s">
        <v>62</v>
      </c>
      <c r="G235" s="313">
        <v>529</v>
      </c>
      <c r="H235" s="318">
        <v>45729</v>
      </c>
      <c r="I235" s="318">
        <v>45729</v>
      </c>
      <c r="J235" s="205" t="s">
        <v>289</v>
      </c>
      <c r="K235" s="205" t="s">
        <v>290</v>
      </c>
      <c r="L235" s="316">
        <v>45729</v>
      </c>
      <c r="M235" s="317" t="s">
        <v>1087</v>
      </c>
      <c r="N235" s="303" t="s">
        <v>1088</v>
      </c>
      <c r="O235" s="11"/>
    </row>
    <row r="236" spans="2:15" ht="117">
      <c r="B236" s="313">
        <v>2025</v>
      </c>
      <c r="C236" s="313" t="s">
        <v>131</v>
      </c>
      <c r="D236" s="313" t="s">
        <v>287</v>
      </c>
      <c r="E236" s="313" t="s">
        <v>62</v>
      </c>
      <c r="F236" s="313" t="s">
        <v>62</v>
      </c>
      <c r="G236" s="313">
        <v>713</v>
      </c>
      <c r="H236" s="318">
        <v>45744</v>
      </c>
      <c r="I236" s="318">
        <v>45744</v>
      </c>
      <c r="J236" s="205" t="s">
        <v>289</v>
      </c>
      <c r="K236" s="205" t="s">
        <v>290</v>
      </c>
      <c r="L236" s="316">
        <v>45744</v>
      </c>
      <c r="M236" s="317" t="s">
        <v>1089</v>
      </c>
      <c r="N236" s="303" t="s">
        <v>1090</v>
      </c>
      <c r="O236" s="11"/>
    </row>
    <row r="237" spans="2:15" ht="117">
      <c r="B237" s="313">
        <v>2025</v>
      </c>
      <c r="C237" s="313" t="s">
        <v>131</v>
      </c>
      <c r="D237" s="313" t="s">
        <v>287</v>
      </c>
      <c r="E237" s="313" t="s">
        <v>62</v>
      </c>
      <c r="F237" s="313" t="s">
        <v>62</v>
      </c>
      <c r="G237" s="313">
        <v>530</v>
      </c>
      <c r="H237" s="318">
        <v>45729</v>
      </c>
      <c r="I237" s="318">
        <v>45729</v>
      </c>
      <c r="J237" s="205" t="s">
        <v>289</v>
      </c>
      <c r="K237" s="205" t="s">
        <v>290</v>
      </c>
      <c r="L237" s="316">
        <v>45729</v>
      </c>
      <c r="M237" s="317" t="s">
        <v>1091</v>
      </c>
      <c r="N237" s="303" t="s">
        <v>1092</v>
      </c>
      <c r="O237" s="11"/>
    </row>
    <row r="238" spans="2:15" ht="117">
      <c r="B238" s="313">
        <v>2025</v>
      </c>
      <c r="C238" s="313" t="s">
        <v>131</v>
      </c>
      <c r="D238" s="313" t="s">
        <v>287</v>
      </c>
      <c r="E238" s="313" t="s">
        <v>62</v>
      </c>
      <c r="F238" s="313" t="s">
        <v>62</v>
      </c>
      <c r="G238" s="313">
        <v>696</v>
      </c>
      <c r="H238" s="318">
        <v>45743</v>
      </c>
      <c r="I238" s="318">
        <v>45743</v>
      </c>
      <c r="J238" s="205" t="s">
        <v>289</v>
      </c>
      <c r="K238" s="205" t="s">
        <v>290</v>
      </c>
      <c r="L238" s="316">
        <v>45743</v>
      </c>
      <c r="M238" s="317" t="s">
        <v>1093</v>
      </c>
      <c r="N238" s="303" t="s">
        <v>1094</v>
      </c>
      <c r="O238" s="11"/>
    </row>
    <row r="239" spans="2:15" ht="117">
      <c r="B239" s="313">
        <v>2025</v>
      </c>
      <c r="C239" s="313" t="s">
        <v>131</v>
      </c>
      <c r="D239" s="313" t="s">
        <v>287</v>
      </c>
      <c r="E239" s="313" t="s">
        <v>62</v>
      </c>
      <c r="F239" s="313" t="s">
        <v>62</v>
      </c>
      <c r="G239" s="313">
        <v>698</v>
      </c>
      <c r="H239" s="318">
        <v>45743</v>
      </c>
      <c r="I239" s="318">
        <v>45743</v>
      </c>
      <c r="J239" s="205" t="s">
        <v>289</v>
      </c>
      <c r="K239" s="205" t="s">
        <v>290</v>
      </c>
      <c r="L239" s="316">
        <v>45743</v>
      </c>
      <c r="M239" s="317" t="s">
        <v>1095</v>
      </c>
      <c r="N239" s="302" t="s">
        <v>1096</v>
      </c>
      <c r="O239" s="11"/>
    </row>
    <row r="240" spans="2:15" ht="117">
      <c r="B240" s="313">
        <v>2025</v>
      </c>
      <c r="C240" s="313" t="s">
        <v>131</v>
      </c>
      <c r="D240" s="313" t="s">
        <v>287</v>
      </c>
      <c r="E240" s="313" t="s">
        <v>62</v>
      </c>
      <c r="F240" s="313" t="s">
        <v>62</v>
      </c>
      <c r="G240" s="313">
        <v>694</v>
      </c>
      <c r="H240" s="318">
        <v>45743</v>
      </c>
      <c r="I240" s="318">
        <v>45743</v>
      </c>
      <c r="J240" s="205" t="s">
        <v>289</v>
      </c>
      <c r="K240" s="205" t="s">
        <v>290</v>
      </c>
      <c r="L240" s="316">
        <v>45743</v>
      </c>
      <c r="M240" s="317" t="s">
        <v>1097</v>
      </c>
      <c r="N240" s="303" t="s">
        <v>1098</v>
      </c>
      <c r="O240" s="11"/>
    </row>
    <row r="241" spans="2:15" ht="117">
      <c r="B241" s="313">
        <v>2025</v>
      </c>
      <c r="C241" s="313" t="s">
        <v>131</v>
      </c>
      <c r="D241" s="313" t="s">
        <v>287</v>
      </c>
      <c r="E241" s="313" t="s">
        <v>62</v>
      </c>
      <c r="F241" s="313" t="s">
        <v>62</v>
      </c>
      <c r="G241" s="313">
        <v>692</v>
      </c>
      <c r="H241" s="318">
        <v>45743</v>
      </c>
      <c r="I241" s="318">
        <v>45743</v>
      </c>
      <c r="J241" s="205" t="s">
        <v>289</v>
      </c>
      <c r="K241" s="205" t="s">
        <v>290</v>
      </c>
      <c r="L241" s="316">
        <v>45743</v>
      </c>
      <c r="M241" s="317" t="s">
        <v>1099</v>
      </c>
      <c r="N241" s="303" t="s">
        <v>1100</v>
      </c>
      <c r="O241" s="11"/>
    </row>
    <row r="242" spans="2:15" ht="117">
      <c r="B242" s="313">
        <v>2025</v>
      </c>
      <c r="C242" s="313" t="s">
        <v>131</v>
      </c>
      <c r="D242" s="313" t="s">
        <v>287</v>
      </c>
      <c r="E242" s="313" t="s">
        <v>62</v>
      </c>
      <c r="F242" s="313" t="s">
        <v>62</v>
      </c>
      <c r="G242" s="313">
        <v>711</v>
      </c>
      <c r="H242" s="318">
        <v>45744</v>
      </c>
      <c r="I242" s="318">
        <v>45744</v>
      </c>
      <c r="J242" s="205" t="s">
        <v>289</v>
      </c>
      <c r="K242" s="205" t="s">
        <v>290</v>
      </c>
      <c r="L242" s="316">
        <v>45744</v>
      </c>
      <c r="M242" s="317" t="s">
        <v>1101</v>
      </c>
      <c r="N242" s="303" t="s">
        <v>1102</v>
      </c>
      <c r="O242" s="11"/>
    </row>
    <row r="243" spans="2:15" ht="117">
      <c r="B243" s="313">
        <v>2025</v>
      </c>
      <c r="C243" s="313" t="s">
        <v>131</v>
      </c>
      <c r="D243" s="313" t="s">
        <v>287</v>
      </c>
      <c r="E243" s="313" t="s">
        <v>62</v>
      </c>
      <c r="F243" s="313" t="s">
        <v>62</v>
      </c>
      <c r="G243" s="313">
        <v>675</v>
      </c>
      <c r="H243" s="318">
        <v>45743</v>
      </c>
      <c r="I243" s="318">
        <v>45743</v>
      </c>
      <c r="J243" s="205" t="s">
        <v>289</v>
      </c>
      <c r="K243" s="205" t="s">
        <v>290</v>
      </c>
      <c r="L243" s="316">
        <v>45743</v>
      </c>
      <c r="M243" s="317" t="s">
        <v>1103</v>
      </c>
      <c r="N243" s="302" t="s">
        <v>1104</v>
      </c>
      <c r="O243" s="11"/>
    </row>
    <row r="244" spans="2:15" ht="117">
      <c r="B244" s="313">
        <v>2025</v>
      </c>
      <c r="C244" s="313" t="s">
        <v>131</v>
      </c>
      <c r="D244" s="313" t="s">
        <v>287</v>
      </c>
      <c r="E244" s="313" t="s">
        <v>62</v>
      </c>
      <c r="F244" s="313" t="s">
        <v>62</v>
      </c>
      <c r="G244" s="313">
        <v>553</v>
      </c>
      <c r="H244" s="318">
        <v>45730</v>
      </c>
      <c r="I244" s="318">
        <v>45730</v>
      </c>
      <c r="J244" s="205" t="s">
        <v>289</v>
      </c>
      <c r="K244" s="205" t="s">
        <v>290</v>
      </c>
      <c r="L244" s="316">
        <v>45730</v>
      </c>
      <c r="M244" s="317" t="s">
        <v>1105</v>
      </c>
      <c r="N244" s="303" t="s">
        <v>1106</v>
      </c>
      <c r="O244" s="11"/>
    </row>
    <row r="245" spans="2:15" ht="117">
      <c r="B245" s="313">
        <v>2025</v>
      </c>
      <c r="C245" s="313" t="s">
        <v>131</v>
      </c>
      <c r="D245" s="313" t="s">
        <v>287</v>
      </c>
      <c r="E245" s="313" t="s">
        <v>62</v>
      </c>
      <c r="F245" s="313" t="s">
        <v>62</v>
      </c>
      <c r="G245" s="313">
        <v>693</v>
      </c>
      <c r="H245" s="318">
        <v>45743</v>
      </c>
      <c r="I245" s="318">
        <v>45743</v>
      </c>
      <c r="J245" s="205" t="s">
        <v>289</v>
      </c>
      <c r="K245" s="205" t="s">
        <v>290</v>
      </c>
      <c r="L245" s="316">
        <v>45743</v>
      </c>
      <c r="M245" s="317" t="s">
        <v>1107</v>
      </c>
      <c r="N245" s="303" t="s">
        <v>1108</v>
      </c>
      <c r="O245" s="11"/>
    </row>
    <row r="246" spans="2:15" ht="117">
      <c r="B246" s="313">
        <v>2025</v>
      </c>
      <c r="C246" s="313" t="s">
        <v>131</v>
      </c>
      <c r="D246" s="313" t="s">
        <v>287</v>
      </c>
      <c r="E246" s="313" t="s">
        <v>62</v>
      </c>
      <c r="F246" s="313" t="s">
        <v>62</v>
      </c>
      <c r="G246" s="313">
        <v>512</v>
      </c>
      <c r="H246" s="318">
        <v>45727</v>
      </c>
      <c r="I246" s="318">
        <v>45727</v>
      </c>
      <c r="J246" s="205" t="s">
        <v>289</v>
      </c>
      <c r="K246" s="205" t="s">
        <v>290</v>
      </c>
      <c r="L246" s="316">
        <v>45727</v>
      </c>
      <c r="M246" s="317" t="s">
        <v>1109</v>
      </c>
      <c r="N246" s="303" t="s">
        <v>1110</v>
      </c>
      <c r="O246" s="11"/>
    </row>
    <row r="247" spans="2:15" ht="117">
      <c r="B247" s="313">
        <v>2025</v>
      </c>
      <c r="C247" s="313" t="s">
        <v>131</v>
      </c>
      <c r="D247" s="313" t="s">
        <v>287</v>
      </c>
      <c r="E247" s="313" t="s">
        <v>62</v>
      </c>
      <c r="F247" s="313" t="s">
        <v>62</v>
      </c>
      <c r="G247" s="313">
        <v>691</v>
      </c>
      <c r="H247" s="318">
        <v>45743</v>
      </c>
      <c r="I247" s="318">
        <v>45743</v>
      </c>
      <c r="J247" s="205" t="s">
        <v>289</v>
      </c>
      <c r="K247" s="205" t="s">
        <v>290</v>
      </c>
      <c r="L247" s="316">
        <v>45743</v>
      </c>
      <c r="M247" s="317" t="s">
        <v>1111</v>
      </c>
      <c r="N247" s="303" t="s">
        <v>1112</v>
      </c>
      <c r="O247" s="11"/>
    </row>
    <row r="248" spans="2:15" ht="117">
      <c r="B248" s="313">
        <v>2025</v>
      </c>
      <c r="C248" s="313" t="s">
        <v>131</v>
      </c>
      <c r="D248" s="313" t="s">
        <v>287</v>
      </c>
      <c r="E248" s="313" t="s">
        <v>62</v>
      </c>
      <c r="F248" s="313" t="s">
        <v>62</v>
      </c>
      <c r="G248" s="313">
        <v>690</v>
      </c>
      <c r="H248" s="318">
        <v>45743</v>
      </c>
      <c r="I248" s="318">
        <v>45743</v>
      </c>
      <c r="J248" s="205" t="s">
        <v>289</v>
      </c>
      <c r="K248" s="205" t="s">
        <v>290</v>
      </c>
      <c r="L248" s="316">
        <v>45743</v>
      </c>
      <c r="M248" s="317" t="s">
        <v>1113</v>
      </c>
      <c r="N248" s="303" t="s">
        <v>1114</v>
      </c>
      <c r="O248" s="11"/>
    </row>
    <row r="249" spans="2:15" ht="117">
      <c r="B249" s="313">
        <v>2025</v>
      </c>
      <c r="C249" s="313" t="s">
        <v>131</v>
      </c>
      <c r="D249" s="313" t="s">
        <v>287</v>
      </c>
      <c r="E249" s="313" t="s">
        <v>62</v>
      </c>
      <c r="F249" s="313" t="s">
        <v>62</v>
      </c>
      <c r="G249" s="313">
        <v>712</v>
      </c>
      <c r="H249" s="318">
        <v>45744</v>
      </c>
      <c r="I249" s="318">
        <v>45744</v>
      </c>
      <c r="J249" s="205" t="s">
        <v>289</v>
      </c>
      <c r="K249" s="205" t="s">
        <v>290</v>
      </c>
      <c r="L249" s="316">
        <v>45744</v>
      </c>
      <c r="M249" s="317" t="s">
        <v>1115</v>
      </c>
      <c r="N249" s="303" t="s">
        <v>1116</v>
      </c>
      <c r="O249" s="11"/>
    </row>
    <row r="250" spans="2:15" ht="117">
      <c r="B250" s="313">
        <v>2025</v>
      </c>
      <c r="C250" s="313" t="s">
        <v>131</v>
      </c>
      <c r="D250" s="313" t="s">
        <v>287</v>
      </c>
      <c r="E250" s="313" t="s">
        <v>62</v>
      </c>
      <c r="F250" s="313" t="s">
        <v>62</v>
      </c>
      <c r="G250" s="313">
        <v>689</v>
      </c>
      <c r="H250" s="318">
        <v>45743</v>
      </c>
      <c r="I250" s="318">
        <v>45743</v>
      </c>
      <c r="J250" s="205" t="s">
        <v>289</v>
      </c>
      <c r="K250" s="205" t="s">
        <v>290</v>
      </c>
      <c r="L250" s="316">
        <v>45743</v>
      </c>
      <c r="M250" s="317" t="s">
        <v>1117</v>
      </c>
      <c r="N250" s="303" t="s">
        <v>1118</v>
      </c>
      <c r="O250" s="11"/>
    </row>
    <row r="251" spans="2:15" ht="117">
      <c r="B251" s="313">
        <v>2025</v>
      </c>
      <c r="C251" s="313" t="s">
        <v>131</v>
      </c>
      <c r="D251" s="313" t="s">
        <v>287</v>
      </c>
      <c r="E251" s="313" t="s">
        <v>62</v>
      </c>
      <c r="F251" s="313" t="s">
        <v>62</v>
      </c>
      <c r="G251" s="313">
        <v>688</v>
      </c>
      <c r="H251" s="318">
        <v>45743</v>
      </c>
      <c r="I251" s="318">
        <v>45743</v>
      </c>
      <c r="J251" s="205" t="s">
        <v>289</v>
      </c>
      <c r="K251" s="205" t="s">
        <v>290</v>
      </c>
      <c r="L251" s="316">
        <v>45743</v>
      </c>
      <c r="M251" s="317" t="s">
        <v>1119</v>
      </c>
      <c r="N251" s="303" t="s">
        <v>1120</v>
      </c>
      <c r="O251" s="11"/>
    </row>
    <row r="252" spans="2:15" ht="117">
      <c r="B252" s="313">
        <v>2025</v>
      </c>
      <c r="C252" s="313" t="s">
        <v>131</v>
      </c>
      <c r="D252" s="313" t="s">
        <v>287</v>
      </c>
      <c r="E252" s="313" t="s">
        <v>62</v>
      </c>
      <c r="F252" s="313" t="s">
        <v>62</v>
      </c>
      <c r="G252" s="313">
        <v>634</v>
      </c>
      <c r="H252" s="318">
        <v>45740</v>
      </c>
      <c r="I252" s="318">
        <v>45740</v>
      </c>
      <c r="J252" s="205" t="s">
        <v>289</v>
      </c>
      <c r="K252" s="205" t="s">
        <v>290</v>
      </c>
      <c r="L252" s="316">
        <v>45740</v>
      </c>
      <c r="M252" s="317" t="s">
        <v>1121</v>
      </c>
      <c r="N252" s="303" t="s">
        <v>1122</v>
      </c>
      <c r="O252" s="11"/>
    </row>
    <row r="253" spans="2:15" ht="117">
      <c r="B253" s="313">
        <v>2025</v>
      </c>
      <c r="C253" s="313" t="s">
        <v>131</v>
      </c>
      <c r="D253" s="313" t="s">
        <v>287</v>
      </c>
      <c r="E253" s="313" t="s">
        <v>62</v>
      </c>
      <c r="F253" s="313" t="s">
        <v>62</v>
      </c>
      <c r="G253" s="313">
        <v>687</v>
      </c>
      <c r="H253" s="318">
        <v>45743</v>
      </c>
      <c r="I253" s="318">
        <v>45743</v>
      </c>
      <c r="J253" s="205" t="s">
        <v>289</v>
      </c>
      <c r="K253" s="205" t="s">
        <v>290</v>
      </c>
      <c r="L253" s="316">
        <v>45743</v>
      </c>
      <c r="M253" s="317" t="s">
        <v>1123</v>
      </c>
      <c r="N253" s="303" t="s">
        <v>1124</v>
      </c>
      <c r="O253" s="11"/>
    </row>
    <row r="254" spans="2:15" ht="117">
      <c r="B254" s="313">
        <v>2025</v>
      </c>
      <c r="C254" s="313" t="s">
        <v>131</v>
      </c>
      <c r="D254" s="313" t="s">
        <v>287</v>
      </c>
      <c r="E254" s="313" t="s">
        <v>62</v>
      </c>
      <c r="F254" s="313" t="s">
        <v>62</v>
      </c>
      <c r="G254" s="313">
        <v>528</v>
      </c>
      <c r="H254" s="318">
        <v>45729</v>
      </c>
      <c r="I254" s="318">
        <v>45729</v>
      </c>
      <c r="J254" s="205" t="s">
        <v>289</v>
      </c>
      <c r="K254" s="205" t="s">
        <v>290</v>
      </c>
      <c r="L254" s="316">
        <v>45729</v>
      </c>
      <c r="M254" s="317" t="s">
        <v>1125</v>
      </c>
      <c r="N254" s="303" t="s">
        <v>1126</v>
      </c>
      <c r="O254" s="11"/>
    </row>
    <row r="255" spans="2:15" ht="117">
      <c r="B255" s="313">
        <v>2025</v>
      </c>
      <c r="C255" s="313" t="s">
        <v>131</v>
      </c>
      <c r="D255" s="313" t="s">
        <v>287</v>
      </c>
      <c r="E255" s="313" t="s">
        <v>62</v>
      </c>
      <c r="F255" s="313" t="s">
        <v>62</v>
      </c>
      <c r="G255" s="313">
        <v>716</v>
      </c>
      <c r="H255" s="318">
        <v>45744</v>
      </c>
      <c r="I255" s="318">
        <v>45744</v>
      </c>
      <c r="J255" s="205" t="s">
        <v>289</v>
      </c>
      <c r="K255" s="205" t="s">
        <v>290</v>
      </c>
      <c r="L255" s="316">
        <v>45744</v>
      </c>
      <c r="M255" s="317" t="s">
        <v>1127</v>
      </c>
      <c r="N255" s="303" t="s">
        <v>1128</v>
      </c>
      <c r="O255" s="11"/>
    </row>
    <row r="256" spans="2:15" ht="117">
      <c r="B256" s="313">
        <v>2025</v>
      </c>
      <c r="C256" s="313" t="s">
        <v>131</v>
      </c>
      <c r="D256" s="313" t="s">
        <v>287</v>
      </c>
      <c r="E256" s="313" t="s">
        <v>62</v>
      </c>
      <c r="F256" s="313" t="s">
        <v>62</v>
      </c>
      <c r="G256" s="313">
        <v>554</v>
      </c>
      <c r="H256" s="318">
        <v>45730</v>
      </c>
      <c r="I256" s="318">
        <v>45730</v>
      </c>
      <c r="J256" s="205" t="s">
        <v>289</v>
      </c>
      <c r="K256" s="205" t="s">
        <v>290</v>
      </c>
      <c r="L256" s="316">
        <v>45730</v>
      </c>
      <c r="M256" s="317" t="s">
        <v>1129</v>
      </c>
      <c r="N256" s="303" t="s">
        <v>1130</v>
      </c>
      <c r="O256" s="11"/>
    </row>
    <row r="257" spans="2:15" ht="117">
      <c r="B257" s="313">
        <v>2025</v>
      </c>
      <c r="C257" s="313" t="s">
        <v>131</v>
      </c>
      <c r="D257" s="313" t="s">
        <v>287</v>
      </c>
      <c r="E257" s="313" t="s">
        <v>62</v>
      </c>
      <c r="F257" s="313" t="s">
        <v>62</v>
      </c>
      <c r="G257" s="313">
        <v>514</v>
      </c>
      <c r="H257" s="318">
        <v>45727</v>
      </c>
      <c r="I257" s="318">
        <v>45727</v>
      </c>
      <c r="J257" s="205" t="s">
        <v>289</v>
      </c>
      <c r="K257" s="205" t="s">
        <v>290</v>
      </c>
      <c r="L257" s="316">
        <v>45727</v>
      </c>
      <c r="M257" s="317" t="s">
        <v>1131</v>
      </c>
      <c r="N257" s="303" t="s">
        <v>1132</v>
      </c>
      <c r="O257" s="11"/>
    </row>
    <row r="258" spans="2:15" ht="117">
      <c r="B258" s="313">
        <v>2025</v>
      </c>
      <c r="C258" s="313" t="s">
        <v>131</v>
      </c>
      <c r="D258" s="313" t="s">
        <v>287</v>
      </c>
      <c r="E258" s="313" t="s">
        <v>62</v>
      </c>
      <c r="F258" s="313" t="s">
        <v>62</v>
      </c>
      <c r="G258" s="313">
        <v>31</v>
      </c>
      <c r="H258" s="318">
        <v>45723</v>
      </c>
      <c r="I258" s="318">
        <v>45723</v>
      </c>
      <c r="J258" s="205" t="s">
        <v>289</v>
      </c>
      <c r="K258" s="205" t="s">
        <v>290</v>
      </c>
      <c r="L258" s="316">
        <v>45723</v>
      </c>
      <c r="M258" s="317" t="s">
        <v>530</v>
      </c>
      <c r="N258" s="310" t="s">
        <v>531</v>
      </c>
      <c r="O258" s="11"/>
    </row>
    <row r="259" spans="2:15" ht="91">
      <c r="B259" s="313">
        <v>2025</v>
      </c>
      <c r="C259" s="313" t="s">
        <v>131</v>
      </c>
      <c r="D259" s="313" t="s">
        <v>287</v>
      </c>
      <c r="E259" s="313" t="s">
        <v>62</v>
      </c>
      <c r="F259" s="313" t="s">
        <v>62</v>
      </c>
      <c r="G259" s="313">
        <v>245</v>
      </c>
      <c r="H259" s="318">
        <v>45737</v>
      </c>
      <c r="I259" s="318">
        <v>45737</v>
      </c>
      <c r="J259" s="205" t="s">
        <v>289</v>
      </c>
      <c r="K259" s="205" t="s">
        <v>290</v>
      </c>
      <c r="L259" s="316">
        <v>45737</v>
      </c>
      <c r="M259" s="317" t="s">
        <v>1133</v>
      </c>
      <c r="N259" s="303" t="s">
        <v>1134</v>
      </c>
      <c r="O259" s="11"/>
    </row>
    <row r="260" spans="2:15" ht="91">
      <c r="B260" s="313">
        <v>2025</v>
      </c>
      <c r="C260" s="313" t="s">
        <v>131</v>
      </c>
      <c r="D260" s="313" t="s">
        <v>287</v>
      </c>
      <c r="E260" s="313" t="s">
        <v>62</v>
      </c>
      <c r="F260" s="313" t="s">
        <v>62</v>
      </c>
      <c r="G260" s="313">
        <v>211</v>
      </c>
      <c r="H260" s="318">
        <v>45730</v>
      </c>
      <c r="I260" s="318">
        <v>45730</v>
      </c>
      <c r="J260" s="205" t="s">
        <v>289</v>
      </c>
      <c r="K260" s="205" t="s">
        <v>290</v>
      </c>
      <c r="L260" s="316">
        <v>45730</v>
      </c>
      <c r="M260" s="317" t="s">
        <v>1135</v>
      </c>
      <c r="N260" s="303" t="s">
        <v>1136</v>
      </c>
      <c r="O260" s="11"/>
    </row>
    <row r="261" spans="2:15" ht="91">
      <c r="B261" s="313">
        <v>2025</v>
      </c>
      <c r="C261" s="313" t="s">
        <v>131</v>
      </c>
      <c r="D261" s="313" t="s">
        <v>287</v>
      </c>
      <c r="E261" s="313" t="s">
        <v>62</v>
      </c>
      <c r="F261" s="313" t="s">
        <v>62</v>
      </c>
      <c r="G261" s="313">
        <v>340</v>
      </c>
      <c r="H261" s="318">
        <v>45728</v>
      </c>
      <c r="I261" s="318">
        <v>45728</v>
      </c>
      <c r="J261" s="205" t="s">
        <v>289</v>
      </c>
      <c r="K261" s="205" t="s">
        <v>290</v>
      </c>
      <c r="L261" s="316">
        <v>45728</v>
      </c>
      <c r="M261" s="317" t="s">
        <v>1137</v>
      </c>
      <c r="N261" s="303" t="s">
        <v>1138</v>
      </c>
      <c r="O261" s="11"/>
    </row>
    <row r="262" spans="2:15" ht="91">
      <c r="B262" s="313">
        <v>2025</v>
      </c>
      <c r="C262" s="313" t="s">
        <v>131</v>
      </c>
      <c r="D262" s="313" t="s">
        <v>287</v>
      </c>
      <c r="E262" s="313" t="s">
        <v>62</v>
      </c>
      <c r="F262" s="313" t="s">
        <v>62</v>
      </c>
      <c r="G262" s="313">
        <v>332</v>
      </c>
      <c r="H262" s="318">
        <v>45730</v>
      </c>
      <c r="I262" s="318">
        <v>45730</v>
      </c>
      <c r="J262" s="205" t="s">
        <v>289</v>
      </c>
      <c r="K262" s="205" t="s">
        <v>290</v>
      </c>
      <c r="L262" s="316">
        <v>45730</v>
      </c>
      <c r="M262" s="317" t="s">
        <v>1139</v>
      </c>
      <c r="N262" s="303" t="s">
        <v>1140</v>
      </c>
      <c r="O262" s="11"/>
    </row>
    <row r="263" spans="2:15" ht="91">
      <c r="B263" s="313">
        <v>2025</v>
      </c>
      <c r="C263" s="313" t="s">
        <v>131</v>
      </c>
      <c r="D263" s="313" t="s">
        <v>287</v>
      </c>
      <c r="E263" s="313" t="s">
        <v>62</v>
      </c>
      <c r="F263" s="313" t="s">
        <v>62</v>
      </c>
      <c r="G263" s="313">
        <v>304</v>
      </c>
      <c r="H263" s="318">
        <v>45722</v>
      </c>
      <c r="I263" s="318">
        <v>45722</v>
      </c>
      <c r="J263" s="205" t="s">
        <v>289</v>
      </c>
      <c r="K263" s="205" t="s">
        <v>290</v>
      </c>
      <c r="L263" s="316">
        <v>45722</v>
      </c>
      <c r="M263" s="317" t="s">
        <v>484</v>
      </c>
      <c r="N263" s="303" t="s">
        <v>485</v>
      </c>
      <c r="O263" s="11"/>
    </row>
    <row r="264" spans="2:15" ht="91">
      <c r="B264" s="313">
        <v>2025</v>
      </c>
      <c r="C264" s="313" t="s">
        <v>131</v>
      </c>
      <c r="D264" s="313" t="s">
        <v>287</v>
      </c>
      <c r="E264" s="313" t="s">
        <v>62</v>
      </c>
      <c r="F264" s="313" t="s">
        <v>62</v>
      </c>
      <c r="G264" s="313">
        <v>310</v>
      </c>
      <c r="H264" s="318">
        <v>45721</v>
      </c>
      <c r="I264" s="318">
        <v>45721</v>
      </c>
      <c r="J264" s="205" t="s">
        <v>289</v>
      </c>
      <c r="K264" s="205" t="s">
        <v>290</v>
      </c>
      <c r="L264" s="316">
        <v>45721</v>
      </c>
      <c r="M264" s="317" t="s">
        <v>486</v>
      </c>
      <c r="N264" s="303" t="s">
        <v>487</v>
      </c>
      <c r="O264" s="11"/>
    </row>
    <row r="265" spans="2:15" ht="91">
      <c r="B265" s="313">
        <v>2025</v>
      </c>
      <c r="C265" s="313" t="s">
        <v>131</v>
      </c>
      <c r="D265" s="313" t="s">
        <v>287</v>
      </c>
      <c r="E265" s="313" t="s">
        <v>62</v>
      </c>
      <c r="F265" s="313" t="s">
        <v>62</v>
      </c>
      <c r="G265" s="313">
        <v>336</v>
      </c>
      <c r="H265" s="318">
        <v>45721</v>
      </c>
      <c r="I265" s="318">
        <v>45721</v>
      </c>
      <c r="J265" s="205" t="s">
        <v>289</v>
      </c>
      <c r="K265" s="205" t="s">
        <v>290</v>
      </c>
      <c r="L265" s="316">
        <v>45721</v>
      </c>
      <c r="M265" s="317" t="s">
        <v>1141</v>
      </c>
      <c r="N265" s="303" t="s">
        <v>1142</v>
      </c>
      <c r="O265" s="11"/>
    </row>
    <row r="266" spans="2:15" ht="91">
      <c r="B266" s="313">
        <v>2025</v>
      </c>
      <c r="C266" s="313" t="s">
        <v>131</v>
      </c>
      <c r="D266" s="313" t="s">
        <v>287</v>
      </c>
      <c r="E266" s="313" t="s">
        <v>62</v>
      </c>
      <c r="F266" s="313" t="s">
        <v>62</v>
      </c>
      <c r="G266" s="313">
        <v>118</v>
      </c>
      <c r="H266" s="318">
        <v>45728</v>
      </c>
      <c r="I266" s="318">
        <v>45728</v>
      </c>
      <c r="J266" s="205" t="s">
        <v>289</v>
      </c>
      <c r="K266" s="205" t="s">
        <v>290</v>
      </c>
      <c r="L266" s="316">
        <v>45728</v>
      </c>
      <c r="M266" s="317" t="s">
        <v>488</v>
      </c>
      <c r="N266" s="303" t="s">
        <v>489</v>
      </c>
      <c r="O266" s="11"/>
    </row>
    <row r="267" spans="2:15" ht="91">
      <c r="B267" s="313">
        <v>2025</v>
      </c>
      <c r="C267" s="313" t="s">
        <v>131</v>
      </c>
      <c r="D267" s="313" t="s">
        <v>287</v>
      </c>
      <c r="E267" s="313" t="s">
        <v>62</v>
      </c>
      <c r="F267" s="313" t="s">
        <v>62</v>
      </c>
      <c r="G267" s="313">
        <v>154</v>
      </c>
      <c r="H267" s="318">
        <v>45721</v>
      </c>
      <c r="I267" s="318">
        <v>45721</v>
      </c>
      <c r="J267" s="205" t="s">
        <v>289</v>
      </c>
      <c r="K267" s="205" t="s">
        <v>290</v>
      </c>
      <c r="L267" s="316">
        <v>45721</v>
      </c>
      <c r="M267" s="317" t="s">
        <v>1143</v>
      </c>
      <c r="N267" s="303" t="s">
        <v>1144</v>
      </c>
      <c r="O267" s="11"/>
    </row>
    <row r="268" spans="2:15" ht="91">
      <c r="B268" s="313">
        <v>2025</v>
      </c>
      <c r="C268" s="313" t="s">
        <v>131</v>
      </c>
      <c r="D268" s="313" t="s">
        <v>287</v>
      </c>
      <c r="E268" s="313" t="s">
        <v>62</v>
      </c>
      <c r="F268" s="313" t="s">
        <v>62</v>
      </c>
      <c r="G268" s="313">
        <v>123</v>
      </c>
      <c r="H268" s="318">
        <v>45730</v>
      </c>
      <c r="I268" s="318">
        <v>45730</v>
      </c>
      <c r="J268" s="205" t="s">
        <v>289</v>
      </c>
      <c r="K268" s="205" t="s">
        <v>290</v>
      </c>
      <c r="L268" s="316">
        <v>45730</v>
      </c>
      <c r="M268" s="317" t="s">
        <v>490</v>
      </c>
      <c r="N268" s="303" t="s">
        <v>491</v>
      </c>
      <c r="O268" s="11"/>
    </row>
    <row r="269" spans="2:15" ht="91">
      <c r="B269" s="313">
        <v>2025</v>
      </c>
      <c r="C269" s="313" t="s">
        <v>131</v>
      </c>
      <c r="D269" s="313" t="s">
        <v>287</v>
      </c>
      <c r="E269" s="313" t="s">
        <v>62</v>
      </c>
      <c r="F269" s="313" t="s">
        <v>62</v>
      </c>
      <c r="G269" s="313">
        <v>120</v>
      </c>
      <c r="H269" s="318">
        <v>45719</v>
      </c>
      <c r="I269" s="318">
        <v>45719</v>
      </c>
      <c r="J269" s="205" t="s">
        <v>289</v>
      </c>
      <c r="K269" s="205" t="s">
        <v>290</v>
      </c>
      <c r="L269" s="316">
        <v>45719</v>
      </c>
      <c r="M269" s="317" t="s">
        <v>492</v>
      </c>
      <c r="N269" s="302" t="s">
        <v>493</v>
      </c>
      <c r="O269" s="11"/>
    </row>
    <row r="270" spans="2:15" ht="91">
      <c r="B270" s="313">
        <v>2025</v>
      </c>
      <c r="C270" s="313" t="s">
        <v>131</v>
      </c>
      <c r="D270" s="313" t="s">
        <v>287</v>
      </c>
      <c r="E270" s="313" t="s">
        <v>62</v>
      </c>
      <c r="F270" s="313" t="s">
        <v>62</v>
      </c>
      <c r="G270" s="313">
        <v>121</v>
      </c>
      <c r="H270" s="318">
        <v>45721</v>
      </c>
      <c r="I270" s="318">
        <v>45721</v>
      </c>
      <c r="J270" s="205" t="s">
        <v>289</v>
      </c>
      <c r="K270" s="205" t="s">
        <v>290</v>
      </c>
      <c r="L270" s="316">
        <v>45721</v>
      </c>
      <c r="M270" s="317" t="s">
        <v>494</v>
      </c>
      <c r="N270" s="302" t="s">
        <v>495</v>
      </c>
      <c r="O270" s="11"/>
    </row>
    <row r="271" spans="2:15" ht="91">
      <c r="B271" s="313">
        <v>2025</v>
      </c>
      <c r="C271" s="313" t="s">
        <v>131</v>
      </c>
      <c r="D271" s="313" t="s">
        <v>287</v>
      </c>
      <c r="E271" s="313" t="s">
        <v>62</v>
      </c>
      <c r="F271" s="313" t="s">
        <v>62</v>
      </c>
      <c r="G271" s="313">
        <v>241</v>
      </c>
      <c r="H271" s="318">
        <v>45747</v>
      </c>
      <c r="I271" s="318">
        <v>45747</v>
      </c>
      <c r="J271" s="205" t="s">
        <v>289</v>
      </c>
      <c r="K271" s="205" t="s">
        <v>290</v>
      </c>
      <c r="L271" s="316">
        <v>45747</v>
      </c>
      <c r="M271" s="317" t="s">
        <v>1145</v>
      </c>
      <c r="N271" s="303" t="s">
        <v>1146</v>
      </c>
      <c r="O271" s="11"/>
    </row>
    <row r="272" spans="2:15" ht="91">
      <c r="B272" s="313">
        <v>2025</v>
      </c>
      <c r="C272" s="313" t="s">
        <v>131</v>
      </c>
      <c r="D272" s="313" t="s">
        <v>287</v>
      </c>
      <c r="E272" s="313" t="s">
        <v>62</v>
      </c>
      <c r="F272" s="313" t="s">
        <v>62</v>
      </c>
      <c r="G272" s="313">
        <v>184</v>
      </c>
      <c r="H272" s="318">
        <v>45733</v>
      </c>
      <c r="I272" s="318">
        <v>45733</v>
      </c>
      <c r="J272" s="205" t="s">
        <v>289</v>
      </c>
      <c r="K272" s="205" t="s">
        <v>290</v>
      </c>
      <c r="L272" s="316">
        <v>45733</v>
      </c>
      <c r="M272" s="317" t="s">
        <v>496</v>
      </c>
      <c r="N272" s="303" t="s">
        <v>497</v>
      </c>
      <c r="O272" s="11"/>
    </row>
    <row r="273" spans="2:15" ht="91">
      <c r="B273" s="313">
        <v>2025</v>
      </c>
      <c r="C273" s="313" t="s">
        <v>131</v>
      </c>
      <c r="D273" s="313" t="s">
        <v>287</v>
      </c>
      <c r="E273" s="313" t="s">
        <v>62</v>
      </c>
      <c r="F273" s="313" t="s">
        <v>62</v>
      </c>
      <c r="G273" s="313">
        <v>471</v>
      </c>
      <c r="H273" s="318">
        <v>45721</v>
      </c>
      <c r="I273" s="318">
        <v>45721</v>
      </c>
      <c r="J273" s="205" t="s">
        <v>289</v>
      </c>
      <c r="K273" s="205" t="s">
        <v>290</v>
      </c>
      <c r="L273" s="316">
        <v>45721</v>
      </c>
      <c r="M273" s="317" t="s">
        <v>498</v>
      </c>
      <c r="N273" s="303" t="s">
        <v>499</v>
      </c>
      <c r="O273" s="11"/>
    </row>
    <row r="274" spans="2:15" ht="91">
      <c r="B274" s="313">
        <v>2025</v>
      </c>
      <c r="C274" s="313" t="s">
        <v>131</v>
      </c>
      <c r="D274" s="313" t="s">
        <v>287</v>
      </c>
      <c r="E274" s="313" t="s">
        <v>62</v>
      </c>
      <c r="F274" s="313" t="s">
        <v>62</v>
      </c>
      <c r="G274" s="313">
        <v>532</v>
      </c>
      <c r="H274" s="318">
        <v>45729</v>
      </c>
      <c r="I274" s="318">
        <v>45729</v>
      </c>
      <c r="J274" s="205" t="s">
        <v>289</v>
      </c>
      <c r="K274" s="205" t="s">
        <v>290</v>
      </c>
      <c r="L274" s="316">
        <v>45729</v>
      </c>
      <c r="M274" s="317" t="s">
        <v>1147</v>
      </c>
      <c r="N274" s="302" t="s">
        <v>1148</v>
      </c>
      <c r="O274" s="11"/>
    </row>
    <row r="275" spans="2:15" ht="91">
      <c r="B275" s="313">
        <v>2025</v>
      </c>
      <c r="C275" s="313" t="s">
        <v>131</v>
      </c>
      <c r="D275" s="313" t="s">
        <v>287</v>
      </c>
      <c r="E275" s="313" t="s">
        <v>62</v>
      </c>
      <c r="F275" s="313" t="s">
        <v>62</v>
      </c>
      <c r="G275" s="313">
        <v>485</v>
      </c>
      <c r="H275" s="318">
        <v>45726</v>
      </c>
      <c r="I275" s="318">
        <v>45726</v>
      </c>
      <c r="J275" s="205" t="s">
        <v>289</v>
      </c>
      <c r="K275" s="205" t="s">
        <v>290</v>
      </c>
      <c r="L275" s="316">
        <v>45726</v>
      </c>
      <c r="M275" s="317" t="s">
        <v>1149</v>
      </c>
      <c r="N275" s="303" t="s">
        <v>1150</v>
      </c>
      <c r="O275" s="11"/>
    </row>
    <row r="276" spans="2:15" ht="91">
      <c r="B276" s="313">
        <v>2025</v>
      </c>
      <c r="C276" s="313" t="s">
        <v>131</v>
      </c>
      <c r="D276" s="313" t="s">
        <v>287</v>
      </c>
      <c r="E276" s="313" t="s">
        <v>62</v>
      </c>
      <c r="F276" s="313" t="s">
        <v>62</v>
      </c>
      <c r="G276" s="313">
        <v>472</v>
      </c>
      <c r="H276" s="318">
        <v>45721</v>
      </c>
      <c r="I276" s="318">
        <v>45721</v>
      </c>
      <c r="J276" s="205" t="s">
        <v>289</v>
      </c>
      <c r="K276" s="205" t="s">
        <v>290</v>
      </c>
      <c r="L276" s="316">
        <v>45721</v>
      </c>
      <c r="M276" s="317" t="s">
        <v>1151</v>
      </c>
      <c r="N276" s="303" t="s">
        <v>1152</v>
      </c>
      <c r="O276" s="11"/>
    </row>
    <row r="277" spans="2:15" ht="91">
      <c r="B277" s="313">
        <v>2025</v>
      </c>
      <c r="C277" s="313" t="s">
        <v>131</v>
      </c>
      <c r="D277" s="313" t="s">
        <v>287</v>
      </c>
      <c r="E277" s="313" t="s">
        <v>62</v>
      </c>
      <c r="F277" s="313" t="s">
        <v>62</v>
      </c>
      <c r="G277" s="313">
        <v>605</v>
      </c>
      <c r="H277" s="318">
        <v>45737</v>
      </c>
      <c r="I277" s="318">
        <v>45737</v>
      </c>
      <c r="J277" s="205" t="s">
        <v>289</v>
      </c>
      <c r="K277" s="205" t="s">
        <v>290</v>
      </c>
      <c r="L277" s="316">
        <v>45737</v>
      </c>
      <c r="M277" s="317" t="s">
        <v>1153</v>
      </c>
      <c r="N277" s="303" t="s">
        <v>1154</v>
      </c>
      <c r="O277" s="11"/>
    </row>
    <row r="278" spans="2:15" ht="91">
      <c r="B278" s="313">
        <v>2025</v>
      </c>
      <c r="C278" s="313" t="s">
        <v>131</v>
      </c>
      <c r="D278" s="313" t="s">
        <v>287</v>
      </c>
      <c r="E278" s="313" t="s">
        <v>62</v>
      </c>
      <c r="F278" s="313" t="s">
        <v>62</v>
      </c>
      <c r="G278" s="313">
        <v>475</v>
      </c>
      <c r="H278" s="318">
        <v>45722</v>
      </c>
      <c r="I278" s="318">
        <v>45722</v>
      </c>
      <c r="J278" s="205" t="s">
        <v>289</v>
      </c>
      <c r="K278" s="205" t="s">
        <v>290</v>
      </c>
      <c r="L278" s="316">
        <v>45722</v>
      </c>
      <c r="M278" s="317" t="s">
        <v>500</v>
      </c>
      <c r="N278" s="303" t="s">
        <v>501</v>
      </c>
      <c r="O278" s="11"/>
    </row>
    <row r="279" spans="2:15" ht="91">
      <c r="B279" s="313">
        <v>2025</v>
      </c>
      <c r="C279" s="313" t="s">
        <v>131</v>
      </c>
      <c r="D279" s="313" t="s">
        <v>287</v>
      </c>
      <c r="E279" s="313" t="s">
        <v>62</v>
      </c>
      <c r="F279" s="313" t="s">
        <v>62</v>
      </c>
      <c r="G279" s="313">
        <v>484</v>
      </c>
      <c r="H279" s="318">
        <v>45726</v>
      </c>
      <c r="I279" s="318">
        <v>45726</v>
      </c>
      <c r="J279" s="205" t="s">
        <v>289</v>
      </c>
      <c r="K279" s="205" t="s">
        <v>290</v>
      </c>
      <c r="L279" s="316">
        <v>45726</v>
      </c>
      <c r="M279" s="317" t="s">
        <v>1155</v>
      </c>
      <c r="N279" s="303" t="s">
        <v>1156</v>
      </c>
      <c r="O279" s="11"/>
    </row>
    <row r="280" spans="2:15" ht="91">
      <c r="B280" s="313">
        <v>2025</v>
      </c>
      <c r="C280" s="313" t="s">
        <v>131</v>
      </c>
      <c r="D280" s="313" t="s">
        <v>287</v>
      </c>
      <c r="E280" s="313" t="s">
        <v>62</v>
      </c>
      <c r="F280" s="313" t="s">
        <v>62</v>
      </c>
      <c r="G280" s="313">
        <v>617</v>
      </c>
      <c r="H280" s="318">
        <v>45737</v>
      </c>
      <c r="I280" s="318">
        <v>45737</v>
      </c>
      <c r="J280" s="205" t="s">
        <v>289</v>
      </c>
      <c r="K280" s="205" t="s">
        <v>290</v>
      </c>
      <c r="L280" s="316">
        <v>45737</v>
      </c>
      <c r="M280" s="317" t="s">
        <v>1157</v>
      </c>
      <c r="N280" s="303" t="s">
        <v>1158</v>
      </c>
      <c r="O280" s="11"/>
    </row>
    <row r="281" spans="2:15" ht="91">
      <c r="B281" s="313">
        <v>2025</v>
      </c>
      <c r="C281" s="313" t="s">
        <v>131</v>
      </c>
      <c r="D281" s="313" t="s">
        <v>287</v>
      </c>
      <c r="E281" s="313" t="s">
        <v>62</v>
      </c>
      <c r="F281" s="313" t="s">
        <v>62</v>
      </c>
      <c r="G281" s="313">
        <v>483</v>
      </c>
      <c r="H281" s="318">
        <v>45726</v>
      </c>
      <c r="I281" s="318">
        <v>45726</v>
      </c>
      <c r="J281" s="205" t="s">
        <v>289</v>
      </c>
      <c r="K281" s="205" t="s">
        <v>290</v>
      </c>
      <c r="L281" s="316">
        <v>45726</v>
      </c>
      <c r="M281" s="317" t="s">
        <v>1159</v>
      </c>
      <c r="N281" s="303" t="s">
        <v>1160</v>
      </c>
      <c r="O281" s="11"/>
    </row>
    <row r="282" spans="2:15" ht="91">
      <c r="B282" s="313">
        <v>2025</v>
      </c>
      <c r="C282" s="313" t="s">
        <v>131</v>
      </c>
      <c r="D282" s="313" t="s">
        <v>287</v>
      </c>
      <c r="E282" s="313" t="s">
        <v>62</v>
      </c>
      <c r="F282" s="313" t="s">
        <v>62</v>
      </c>
      <c r="G282" s="313">
        <v>482</v>
      </c>
      <c r="H282" s="318">
        <v>45726</v>
      </c>
      <c r="I282" s="318">
        <v>45726</v>
      </c>
      <c r="J282" s="205" t="s">
        <v>289</v>
      </c>
      <c r="K282" s="205" t="s">
        <v>290</v>
      </c>
      <c r="L282" s="316">
        <v>45726</v>
      </c>
      <c r="M282" s="317" t="s">
        <v>1161</v>
      </c>
      <c r="N282" s="303" t="s">
        <v>1162</v>
      </c>
      <c r="O282" s="11"/>
    </row>
    <row r="283" spans="2:15" ht="91">
      <c r="B283" s="313">
        <v>2025</v>
      </c>
      <c r="C283" s="313" t="s">
        <v>131</v>
      </c>
      <c r="D283" s="313" t="s">
        <v>287</v>
      </c>
      <c r="E283" s="313" t="s">
        <v>62</v>
      </c>
      <c r="F283" s="313" t="s">
        <v>62</v>
      </c>
      <c r="G283" s="313">
        <v>86</v>
      </c>
      <c r="H283" s="318">
        <v>45728</v>
      </c>
      <c r="I283" s="318">
        <v>45728</v>
      </c>
      <c r="J283" s="205" t="s">
        <v>289</v>
      </c>
      <c r="K283" s="205" t="s">
        <v>290</v>
      </c>
      <c r="L283" s="316">
        <v>45728</v>
      </c>
      <c r="M283" s="317" t="s">
        <v>1163</v>
      </c>
      <c r="N283" s="303" t="s">
        <v>1164</v>
      </c>
      <c r="O283" s="11"/>
    </row>
    <row r="284" spans="2:15" ht="91">
      <c r="B284" s="313">
        <v>2025</v>
      </c>
      <c r="C284" s="313" t="s">
        <v>131</v>
      </c>
      <c r="D284" s="313" t="s">
        <v>287</v>
      </c>
      <c r="E284" s="313" t="s">
        <v>62</v>
      </c>
      <c r="F284" s="313" t="s">
        <v>62</v>
      </c>
      <c r="G284" s="313">
        <v>156</v>
      </c>
      <c r="H284" s="318">
        <v>45726</v>
      </c>
      <c r="I284" s="318">
        <v>45726</v>
      </c>
      <c r="J284" s="205" t="s">
        <v>289</v>
      </c>
      <c r="K284" s="205" t="s">
        <v>290</v>
      </c>
      <c r="L284" s="316">
        <v>45726</v>
      </c>
      <c r="M284" s="317" t="s">
        <v>1165</v>
      </c>
      <c r="N284" s="302" t="s">
        <v>1166</v>
      </c>
      <c r="O284" s="11"/>
    </row>
    <row r="285" spans="2:15" ht="91">
      <c r="B285" s="313">
        <v>2025</v>
      </c>
      <c r="C285" s="313" t="s">
        <v>131</v>
      </c>
      <c r="D285" s="313" t="s">
        <v>287</v>
      </c>
      <c r="E285" s="313" t="s">
        <v>62</v>
      </c>
      <c r="F285" s="313" t="s">
        <v>62</v>
      </c>
      <c r="G285" s="313">
        <v>180</v>
      </c>
      <c r="H285" s="318">
        <v>45730</v>
      </c>
      <c r="I285" s="318">
        <v>45730</v>
      </c>
      <c r="J285" s="205" t="s">
        <v>289</v>
      </c>
      <c r="K285" s="205" t="s">
        <v>290</v>
      </c>
      <c r="L285" s="316">
        <v>45730</v>
      </c>
      <c r="M285" s="317" t="s">
        <v>1167</v>
      </c>
      <c r="N285" s="303" t="s">
        <v>1168</v>
      </c>
      <c r="O285" s="11"/>
    </row>
    <row r="286" spans="2:15" ht="91">
      <c r="B286" s="313">
        <v>2025</v>
      </c>
      <c r="C286" s="313" t="s">
        <v>131</v>
      </c>
      <c r="D286" s="313" t="s">
        <v>287</v>
      </c>
      <c r="E286" s="313" t="s">
        <v>62</v>
      </c>
      <c r="F286" s="313" t="s">
        <v>62</v>
      </c>
      <c r="G286" s="313">
        <v>152</v>
      </c>
      <c r="H286" s="318">
        <v>45742</v>
      </c>
      <c r="I286" s="318">
        <v>45742</v>
      </c>
      <c r="J286" s="205" t="s">
        <v>289</v>
      </c>
      <c r="K286" s="205" t="s">
        <v>290</v>
      </c>
      <c r="L286" s="316">
        <v>45742</v>
      </c>
      <c r="M286" s="317" t="s">
        <v>1169</v>
      </c>
      <c r="N286" s="303" t="s">
        <v>1170</v>
      </c>
      <c r="O286" s="11"/>
    </row>
    <row r="287" spans="2:15" ht="91">
      <c r="B287" s="313">
        <v>2025</v>
      </c>
      <c r="C287" s="313" t="s">
        <v>131</v>
      </c>
      <c r="D287" s="313" t="s">
        <v>287</v>
      </c>
      <c r="E287" s="313" t="s">
        <v>62</v>
      </c>
      <c r="F287" s="313" t="s">
        <v>62</v>
      </c>
      <c r="G287" s="313">
        <v>85</v>
      </c>
      <c r="H287" s="318">
        <v>45729</v>
      </c>
      <c r="I287" s="318">
        <v>45729</v>
      </c>
      <c r="J287" s="205" t="s">
        <v>289</v>
      </c>
      <c r="K287" s="205" t="s">
        <v>290</v>
      </c>
      <c r="L287" s="316">
        <v>45729</v>
      </c>
      <c r="M287" s="317" t="s">
        <v>502</v>
      </c>
      <c r="N287" s="303" t="s">
        <v>503</v>
      </c>
      <c r="O287" s="11"/>
    </row>
    <row r="288" spans="2:15" ht="91">
      <c r="B288" s="313">
        <v>2025</v>
      </c>
      <c r="C288" s="313" t="s">
        <v>131</v>
      </c>
      <c r="D288" s="313" t="s">
        <v>287</v>
      </c>
      <c r="E288" s="313" t="s">
        <v>62</v>
      </c>
      <c r="F288" s="313" t="s">
        <v>62</v>
      </c>
      <c r="G288" s="313">
        <v>190</v>
      </c>
      <c r="H288" s="318">
        <v>45737</v>
      </c>
      <c r="I288" s="318">
        <v>45737</v>
      </c>
      <c r="J288" s="205" t="s">
        <v>289</v>
      </c>
      <c r="K288" s="205" t="s">
        <v>290</v>
      </c>
      <c r="L288" s="316">
        <v>45737</v>
      </c>
      <c r="M288" s="317" t="s">
        <v>1171</v>
      </c>
      <c r="N288" s="303" t="s">
        <v>1172</v>
      </c>
      <c r="O288" s="11"/>
    </row>
    <row r="289" spans="2:15" ht="91">
      <c r="B289" s="313">
        <v>2025</v>
      </c>
      <c r="C289" s="313" t="s">
        <v>131</v>
      </c>
      <c r="D289" s="313" t="s">
        <v>287</v>
      </c>
      <c r="E289" s="313" t="s">
        <v>62</v>
      </c>
      <c r="F289" s="313" t="s">
        <v>62</v>
      </c>
      <c r="G289" s="313">
        <v>219</v>
      </c>
      <c r="H289" s="318">
        <v>45719</v>
      </c>
      <c r="I289" s="318">
        <v>45719</v>
      </c>
      <c r="J289" s="205" t="s">
        <v>289</v>
      </c>
      <c r="K289" s="205" t="s">
        <v>290</v>
      </c>
      <c r="L289" s="316">
        <v>45719</v>
      </c>
      <c r="M289" s="317" t="s">
        <v>1173</v>
      </c>
      <c r="N289" s="303" t="s">
        <v>1174</v>
      </c>
      <c r="O289" s="11"/>
    </row>
    <row r="290" spans="2:15" ht="91">
      <c r="B290" s="313">
        <v>2025</v>
      </c>
      <c r="C290" s="313" t="s">
        <v>131</v>
      </c>
      <c r="D290" s="313" t="s">
        <v>287</v>
      </c>
      <c r="E290" s="313" t="s">
        <v>62</v>
      </c>
      <c r="F290" s="313" t="s">
        <v>62</v>
      </c>
      <c r="G290" s="313">
        <v>132</v>
      </c>
      <c r="H290" s="318">
        <v>45721</v>
      </c>
      <c r="I290" s="318">
        <v>45721</v>
      </c>
      <c r="J290" s="205" t="s">
        <v>289</v>
      </c>
      <c r="K290" s="205" t="s">
        <v>290</v>
      </c>
      <c r="L290" s="316">
        <v>45721</v>
      </c>
      <c r="M290" s="317" t="s">
        <v>504</v>
      </c>
      <c r="N290" s="303" t="s">
        <v>505</v>
      </c>
      <c r="O290" s="11"/>
    </row>
    <row r="291" spans="2:15" ht="91">
      <c r="B291" s="313">
        <v>2025</v>
      </c>
      <c r="C291" s="313" t="s">
        <v>131</v>
      </c>
      <c r="D291" s="313" t="s">
        <v>287</v>
      </c>
      <c r="E291" s="313" t="s">
        <v>62</v>
      </c>
      <c r="F291" s="313" t="s">
        <v>62</v>
      </c>
      <c r="G291" s="313">
        <v>148</v>
      </c>
      <c r="H291" s="318">
        <v>45728</v>
      </c>
      <c r="I291" s="318">
        <v>45728</v>
      </c>
      <c r="J291" s="205" t="s">
        <v>289</v>
      </c>
      <c r="K291" s="205" t="s">
        <v>290</v>
      </c>
      <c r="L291" s="316">
        <v>45728</v>
      </c>
      <c r="M291" s="317" t="s">
        <v>506</v>
      </c>
      <c r="N291" s="303" t="s">
        <v>507</v>
      </c>
      <c r="O291" s="11"/>
    </row>
    <row r="292" spans="2:15" ht="91">
      <c r="B292" s="313">
        <v>2025</v>
      </c>
      <c r="C292" s="313" t="s">
        <v>131</v>
      </c>
      <c r="D292" s="313" t="s">
        <v>287</v>
      </c>
      <c r="E292" s="313" t="s">
        <v>62</v>
      </c>
      <c r="F292" s="313" t="s">
        <v>62</v>
      </c>
      <c r="G292" s="313">
        <v>199</v>
      </c>
      <c r="H292" s="318">
        <v>45730</v>
      </c>
      <c r="I292" s="318">
        <v>45730</v>
      </c>
      <c r="J292" s="205" t="s">
        <v>289</v>
      </c>
      <c r="K292" s="205" t="s">
        <v>290</v>
      </c>
      <c r="L292" s="316">
        <v>45730</v>
      </c>
      <c r="M292" s="317" t="s">
        <v>1175</v>
      </c>
      <c r="N292" s="303" t="s">
        <v>1176</v>
      </c>
      <c r="O292" s="11"/>
    </row>
    <row r="293" spans="2:15" ht="91">
      <c r="B293" s="313">
        <v>2025</v>
      </c>
      <c r="C293" s="313" t="s">
        <v>131</v>
      </c>
      <c r="D293" s="313" t="s">
        <v>287</v>
      </c>
      <c r="E293" s="313" t="s">
        <v>62</v>
      </c>
      <c r="F293" s="313" t="s">
        <v>62</v>
      </c>
      <c r="G293" s="313">
        <v>171</v>
      </c>
      <c r="H293" s="318">
        <v>45721</v>
      </c>
      <c r="I293" s="318">
        <v>45721</v>
      </c>
      <c r="J293" s="205" t="s">
        <v>289</v>
      </c>
      <c r="K293" s="205" t="s">
        <v>290</v>
      </c>
      <c r="L293" s="316">
        <v>45721</v>
      </c>
      <c r="M293" s="317" t="s">
        <v>508</v>
      </c>
      <c r="N293" s="303" t="s">
        <v>509</v>
      </c>
      <c r="O293" s="11"/>
    </row>
    <row r="294" spans="2:15" ht="91">
      <c r="B294" s="313">
        <v>2025</v>
      </c>
      <c r="C294" s="313" t="s">
        <v>131</v>
      </c>
      <c r="D294" s="313" t="s">
        <v>287</v>
      </c>
      <c r="E294" s="313" t="s">
        <v>62</v>
      </c>
      <c r="F294" s="313" t="s">
        <v>62</v>
      </c>
      <c r="G294" s="313">
        <v>317</v>
      </c>
      <c r="H294" s="318">
        <v>45728</v>
      </c>
      <c r="I294" s="318">
        <v>45728</v>
      </c>
      <c r="J294" s="205" t="s">
        <v>289</v>
      </c>
      <c r="K294" s="205" t="s">
        <v>290</v>
      </c>
      <c r="L294" s="316">
        <v>45728</v>
      </c>
      <c r="M294" s="317" t="s">
        <v>1177</v>
      </c>
      <c r="N294" s="303" t="s">
        <v>1178</v>
      </c>
      <c r="O294" s="11"/>
    </row>
    <row r="295" spans="2:15" ht="91">
      <c r="B295" s="313">
        <v>2025</v>
      </c>
      <c r="C295" s="313" t="s">
        <v>131</v>
      </c>
      <c r="D295" s="313" t="s">
        <v>287</v>
      </c>
      <c r="E295" s="313" t="s">
        <v>62</v>
      </c>
      <c r="F295" s="313" t="s">
        <v>62</v>
      </c>
      <c r="G295" s="313">
        <v>320</v>
      </c>
      <c r="H295" s="318">
        <v>45728</v>
      </c>
      <c r="I295" s="318">
        <v>45728</v>
      </c>
      <c r="J295" s="205" t="s">
        <v>289</v>
      </c>
      <c r="K295" s="205" t="s">
        <v>290</v>
      </c>
      <c r="L295" s="316">
        <v>45728</v>
      </c>
      <c r="M295" s="317" t="s">
        <v>1179</v>
      </c>
      <c r="N295" s="303" t="s">
        <v>1180</v>
      </c>
      <c r="O295" s="11"/>
    </row>
    <row r="296" spans="2:15" ht="91">
      <c r="B296" s="313">
        <v>2025</v>
      </c>
      <c r="C296" s="313" t="s">
        <v>131</v>
      </c>
      <c r="D296" s="313" t="s">
        <v>287</v>
      </c>
      <c r="E296" s="313" t="s">
        <v>62</v>
      </c>
      <c r="F296" s="313" t="s">
        <v>62</v>
      </c>
      <c r="G296" s="313">
        <v>318</v>
      </c>
      <c r="H296" s="318">
        <v>45728</v>
      </c>
      <c r="I296" s="318">
        <v>45728</v>
      </c>
      <c r="J296" s="205" t="s">
        <v>289</v>
      </c>
      <c r="K296" s="205" t="s">
        <v>290</v>
      </c>
      <c r="L296" s="316">
        <v>45728</v>
      </c>
      <c r="M296" s="317" t="s">
        <v>1181</v>
      </c>
      <c r="N296" s="303" t="s">
        <v>1182</v>
      </c>
      <c r="O296" s="11"/>
    </row>
    <row r="297" spans="2:15" ht="91">
      <c r="B297" s="313">
        <v>2025</v>
      </c>
      <c r="C297" s="313" t="s">
        <v>131</v>
      </c>
      <c r="D297" s="313" t="s">
        <v>287</v>
      </c>
      <c r="E297" s="313" t="s">
        <v>62</v>
      </c>
      <c r="F297" s="313" t="s">
        <v>62</v>
      </c>
      <c r="G297" s="313">
        <v>319</v>
      </c>
      <c r="H297" s="318">
        <v>45728</v>
      </c>
      <c r="I297" s="318">
        <v>45728</v>
      </c>
      <c r="J297" s="205" t="s">
        <v>289</v>
      </c>
      <c r="K297" s="205" t="s">
        <v>290</v>
      </c>
      <c r="L297" s="316">
        <v>45728</v>
      </c>
      <c r="M297" s="317" t="s">
        <v>1183</v>
      </c>
      <c r="N297" s="303" t="s">
        <v>1184</v>
      </c>
      <c r="O297" s="11"/>
    </row>
    <row r="298" spans="2:15" ht="91">
      <c r="B298" s="313">
        <v>2025</v>
      </c>
      <c r="C298" s="313" t="s">
        <v>131</v>
      </c>
      <c r="D298" s="313" t="s">
        <v>287</v>
      </c>
      <c r="E298" s="313" t="s">
        <v>62</v>
      </c>
      <c r="F298" s="313" t="s">
        <v>62</v>
      </c>
      <c r="G298" s="313">
        <v>423</v>
      </c>
      <c r="H298" s="318">
        <v>45743</v>
      </c>
      <c r="I298" s="318">
        <v>45743</v>
      </c>
      <c r="J298" s="205" t="s">
        <v>289</v>
      </c>
      <c r="K298" s="205" t="s">
        <v>290</v>
      </c>
      <c r="L298" s="316">
        <v>45743</v>
      </c>
      <c r="M298" s="317" t="s">
        <v>1185</v>
      </c>
      <c r="N298" s="303" t="s">
        <v>1186</v>
      </c>
      <c r="O298" s="11"/>
    </row>
    <row r="299" spans="2:15" ht="91">
      <c r="B299" s="313">
        <v>2025</v>
      </c>
      <c r="C299" s="313" t="s">
        <v>131</v>
      </c>
      <c r="D299" s="313" t="s">
        <v>287</v>
      </c>
      <c r="E299" s="313" t="s">
        <v>62</v>
      </c>
      <c r="F299" s="313" t="s">
        <v>62</v>
      </c>
      <c r="G299" s="313">
        <v>316</v>
      </c>
      <c r="H299" s="318">
        <v>45728</v>
      </c>
      <c r="I299" s="318">
        <v>45728</v>
      </c>
      <c r="J299" s="205" t="s">
        <v>289</v>
      </c>
      <c r="K299" s="205" t="s">
        <v>290</v>
      </c>
      <c r="L299" s="316">
        <v>45728</v>
      </c>
      <c r="M299" s="317" t="s">
        <v>1187</v>
      </c>
      <c r="N299" s="303" t="s">
        <v>1188</v>
      </c>
      <c r="O299" s="11"/>
    </row>
    <row r="300" spans="2:15" ht="91">
      <c r="B300" s="313">
        <v>2025</v>
      </c>
      <c r="C300" s="313" t="s">
        <v>131</v>
      </c>
      <c r="D300" s="313" t="s">
        <v>287</v>
      </c>
      <c r="E300" s="313" t="s">
        <v>62</v>
      </c>
      <c r="F300" s="313" t="s">
        <v>62</v>
      </c>
      <c r="G300" s="313">
        <v>412</v>
      </c>
      <c r="H300" s="318">
        <v>45741</v>
      </c>
      <c r="I300" s="318">
        <v>45741</v>
      </c>
      <c r="J300" s="205" t="s">
        <v>289</v>
      </c>
      <c r="K300" s="205" t="s">
        <v>290</v>
      </c>
      <c r="L300" s="316">
        <v>45741</v>
      </c>
      <c r="M300" s="317" t="s">
        <v>1189</v>
      </c>
      <c r="N300" s="303" t="s">
        <v>1190</v>
      </c>
      <c r="O300" s="11"/>
    </row>
    <row r="301" spans="2:15" ht="91">
      <c r="B301" s="313">
        <v>2025</v>
      </c>
      <c r="C301" s="313" t="s">
        <v>131</v>
      </c>
      <c r="D301" s="313" t="s">
        <v>287</v>
      </c>
      <c r="E301" s="313" t="s">
        <v>62</v>
      </c>
      <c r="F301" s="313" t="s">
        <v>62</v>
      </c>
      <c r="G301" s="313">
        <v>361</v>
      </c>
      <c r="H301" s="318">
        <v>45734</v>
      </c>
      <c r="I301" s="318">
        <v>45734</v>
      </c>
      <c r="J301" s="205" t="s">
        <v>289</v>
      </c>
      <c r="K301" s="205" t="s">
        <v>290</v>
      </c>
      <c r="L301" s="316">
        <v>45734</v>
      </c>
      <c r="M301" s="317" t="s">
        <v>1191</v>
      </c>
      <c r="N301" s="303" t="s">
        <v>1192</v>
      </c>
      <c r="O301" s="11"/>
    </row>
    <row r="302" spans="2:15" ht="91">
      <c r="B302" s="313">
        <v>2025</v>
      </c>
      <c r="C302" s="313" t="s">
        <v>131</v>
      </c>
      <c r="D302" s="313" t="s">
        <v>287</v>
      </c>
      <c r="E302" s="313" t="s">
        <v>62</v>
      </c>
      <c r="F302" s="313" t="s">
        <v>62</v>
      </c>
      <c r="G302" s="313">
        <v>362</v>
      </c>
      <c r="H302" s="318">
        <v>45734</v>
      </c>
      <c r="I302" s="318">
        <v>45734</v>
      </c>
      <c r="J302" s="205" t="s">
        <v>289</v>
      </c>
      <c r="K302" s="205" t="s">
        <v>290</v>
      </c>
      <c r="L302" s="316">
        <v>45734</v>
      </c>
      <c r="M302" s="317" t="s">
        <v>1193</v>
      </c>
      <c r="N302" s="303" t="s">
        <v>1194</v>
      </c>
      <c r="O302" s="11"/>
    </row>
    <row r="303" spans="2:15" ht="91">
      <c r="B303" s="313">
        <v>2025</v>
      </c>
      <c r="C303" s="313" t="s">
        <v>131</v>
      </c>
      <c r="D303" s="313" t="s">
        <v>287</v>
      </c>
      <c r="E303" s="313" t="s">
        <v>62</v>
      </c>
      <c r="F303" s="313" t="s">
        <v>62</v>
      </c>
      <c r="G303" s="313">
        <v>441</v>
      </c>
      <c r="H303" s="318">
        <v>45742</v>
      </c>
      <c r="I303" s="318">
        <v>45742</v>
      </c>
      <c r="J303" s="205" t="s">
        <v>289</v>
      </c>
      <c r="K303" s="205" t="s">
        <v>290</v>
      </c>
      <c r="L303" s="316">
        <v>45742</v>
      </c>
      <c r="M303" s="317" t="s">
        <v>1195</v>
      </c>
      <c r="N303" s="303" t="s">
        <v>1196</v>
      </c>
      <c r="O303" s="11"/>
    </row>
    <row r="304" spans="2:15" ht="91">
      <c r="B304" s="313">
        <v>2025</v>
      </c>
      <c r="C304" s="313" t="s">
        <v>131</v>
      </c>
      <c r="D304" s="313" t="s">
        <v>287</v>
      </c>
      <c r="E304" s="313" t="s">
        <v>62</v>
      </c>
      <c r="F304" s="313" t="s">
        <v>62</v>
      </c>
      <c r="G304" s="313">
        <v>242</v>
      </c>
      <c r="H304" s="318">
        <v>45733</v>
      </c>
      <c r="I304" s="318">
        <v>45733</v>
      </c>
      <c r="J304" s="205" t="s">
        <v>289</v>
      </c>
      <c r="K304" s="205" t="s">
        <v>290</v>
      </c>
      <c r="L304" s="316">
        <v>45733</v>
      </c>
      <c r="M304" s="317" t="s">
        <v>1197</v>
      </c>
      <c r="N304" s="303" t="s">
        <v>1198</v>
      </c>
      <c r="O304" s="11"/>
    </row>
    <row r="305" spans="2:15" ht="91">
      <c r="B305" s="313">
        <v>2025</v>
      </c>
      <c r="C305" s="313" t="s">
        <v>131</v>
      </c>
      <c r="D305" s="313" t="s">
        <v>287</v>
      </c>
      <c r="E305" s="313" t="s">
        <v>62</v>
      </c>
      <c r="F305" s="313" t="s">
        <v>62</v>
      </c>
      <c r="G305" s="313">
        <v>205</v>
      </c>
      <c r="H305" s="318">
        <v>45729</v>
      </c>
      <c r="I305" s="318">
        <v>45729</v>
      </c>
      <c r="J305" s="205" t="s">
        <v>289</v>
      </c>
      <c r="K305" s="205" t="s">
        <v>290</v>
      </c>
      <c r="L305" s="316">
        <v>45729</v>
      </c>
      <c r="M305" s="317" t="s">
        <v>510</v>
      </c>
      <c r="N305" s="303" t="s">
        <v>511</v>
      </c>
      <c r="O305" s="11"/>
    </row>
    <row r="306" spans="2:15" ht="91">
      <c r="B306" s="313">
        <v>2025</v>
      </c>
      <c r="C306" s="313" t="s">
        <v>131</v>
      </c>
      <c r="D306" s="313" t="s">
        <v>287</v>
      </c>
      <c r="E306" s="313" t="s">
        <v>62</v>
      </c>
      <c r="F306" s="313" t="s">
        <v>62</v>
      </c>
      <c r="G306" s="313">
        <v>258</v>
      </c>
      <c r="H306" s="318">
        <v>45734</v>
      </c>
      <c r="I306" s="318">
        <v>45734</v>
      </c>
      <c r="J306" s="205" t="s">
        <v>289</v>
      </c>
      <c r="K306" s="205" t="s">
        <v>290</v>
      </c>
      <c r="L306" s="316">
        <v>45734</v>
      </c>
      <c r="M306" s="317" t="s">
        <v>512</v>
      </c>
      <c r="N306" s="303" t="s">
        <v>513</v>
      </c>
      <c r="O306" s="11"/>
    </row>
    <row r="307" spans="2:15" ht="91">
      <c r="B307" s="313">
        <v>2025</v>
      </c>
      <c r="C307" s="313" t="s">
        <v>131</v>
      </c>
      <c r="D307" s="313" t="s">
        <v>287</v>
      </c>
      <c r="E307" s="313" t="s">
        <v>62</v>
      </c>
      <c r="F307" s="313" t="s">
        <v>62</v>
      </c>
      <c r="G307" s="313">
        <v>255</v>
      </c>
      <c r="H307" s="318">
        <v>45730</v>
      </c>
      <c r="I307" s="318">
        <v>45730</v>
      </c>
      <c r="J307" s="205" t="s">
        <v>289</v>
      </c>
      <c r="K307" s="205" t="s">
        <v>290</v>
      </c>
      <c r="L307" s="316">
        <v>45730</v>
      </c>
      <c r="M307" s="317" t="s">
        <v>1199</v>
      </c>
      <c r="N307" s="303" t="s">
        <v>1200</v>
      </c>
      <c r="O307" s="11"/>
    </row>
    <row r="308" spans="2:15" ht="104">
      <c r="B308" s="313">
        <v>2025</v>
      </c>
      <c r="C308" s="313" t="s">
        <v>131</v>
      </c>
      <c r="D308" s="313" t="s">
        <v>287</v>
      </c>
      <c r="E308" s="313" t="s">
        <v>62</v>
      </c>
      <c r="F308" s="313" t="s">
        <v>62</v>
      </c>
      <c r="G308" s="313">
        <v>242</v>
      </c>
      <c r="H308" s="318">
        <v>45737</v>
      </c>
      <c r="I308" s="318">
        <v>45737</v>
      </c>
      <c r="J308" s="205" t="s">
        <v>289</v>
      </c>
      <c r="K308" s="205" t="s">
        <v>290</v>
      </c>
      <c r="L308" s="316">
        <v>45737</v>
      </c>
      <c r="M308" s="317" t="s">
        <v>1201</v>
      </c>
      <c r="N308" s="303" t="s">
        <v>1202</v>
      </c>
      <c r="O308" s="11"/>
    </row>
    <row r="309" spans="2:15" ht="104">
      <c r="B309" s="313">
        <v>2025</v>
      </c>
      <c r="C309" s="313" t="s">
        <v>131</v>
      </c>
      <c r="D309" s="313" t="s">
        <v>287</v>
      </c>
      <c r="E309" s="313" t="s">
        <v>62</v>
      </c>
      <c r="F309" s="313" t="s">
        <v>62</v>
      </c>
      <c r="G309" s="313">
        <v>406</v>
      </c>
      <c r="H309" s="318">
        <v>45736</v>
      </c>
      <c r="I309" s="318">
        <v>45736</v>
      </c>
      <c r="J309" s="205" t="s">
        <v>289</v>
      </c>
      <c r="K309" s="205" t="s">
        <v>290</v>
      </c>
      <c r="L309" s="316">
        <v>45736</v>
      </c>
      <c r="M309" s="317" t="s">
        <v>1203</v>
      </c>
      <c r="N309" s="303" t="s">
        <v>1204</v>
      </c>
      <c r="O309" s="11"/>
    </row>
    <row r="310" spans="2:15" ht="104">
      <c r="B310" s="313">
        <v>2025</v>
      </c>
      <c r="C310" s="313" t="s">
        <v>131</v>
      </c>
      <c r="D310" s="313" t="s">
        <v>287</v>
      </c>
      <c r="E310" s="313" t="s">
        <v>62</v>
      </c>
      <c r="F310" s="313" t="s">
        <v>62</v>
      </c>
      <c r="G310" s="313">
        <v>427</v>
      </c>
      <c r="H310" s="318">
        <v>45742</v>
      </c>
      <c r="I310" s="318">
        <v>45742</v>
      </c>
      <c r="J310" s="205" t="s">
        <v>289</v>
      </c>
      <c r="K310" s="205" t="s">
        <v>290</v>
      </c>
      <c r="L310" s="316">
        <v>45742</v>
      </c>
      <c r="M310" s="317" t="s">
        <v>1205</v>
      </c>
      <c r="N310" s="303" t="s">
        <v>1206</v>
      </c>
      <c r="O310" s="11"/>
    </row>
    <row r="311" spans="2:15" ht="104">
      <c r="B311" s="313">
        <v>2025</v>
      </c>
      <c r="C311" s="313" t="s">
        <v>131</v>
      </c>
      <c r="D311" s="313" t="s">
        <v>287</v>
      </c>
      <c r="E311" s="313" t="s">
        <v>62</v>
      </c>
      <c r="F311" s="313" t="s">
        <v>62</v>
      </c>
      <c r="G311" s="313">
        <v>441</v>
      </c>
      <c r="H311" s="318">
        <v>45742</v>
      </c>
      <c r="I311" s="318">
        <v>45742</v>
      </c>
      <c r="J311" s="205" t="s">
        <v>289</v>
      </c>
      <c r="K311" s="205" t="s">
        <v>290</v>
      </c>
      <c r="L311" s="316">
        <v>45742</v>
      </c>
      <c r="M311" s="317" t="s">
        <v>1207</v>
      </c>
      <c r="N311" s="303" t="s">
        <v>1208</v>
      </c>
      <c r="O311" s="11"/>
    </row>
    <row r="312" spans="2:15" ht="104">
      <c r="B312" s="313">
        <v>2025</v>
      </c>
      <c r="C312" s="313" t="s">
        <v>131</v>
      </c>
      <c r="D312" s="313" t="s">
        <v>287</v>
      </c>
      <c r="E312" s="313" t="s">
        <v>62</v>
      </c>
      <c r="F312" s="313" t="s">
        <v>62</v>
      </c>
      <c r="G312" s="313">
        <v>424</v>
      </c>
      <c r="H312" s="318">
        <v>45741</v>
      </c>
      <c r="I312" s="318">
        <v>45741</v>
      </c>
      <c r="J312" s="205" t="s">
        <v>289</v>
      </c>
      <c r="K312" s="205" t="s">
        <v>290</v>
      </c>
      <c r="L312" s="316">
        <v>45741</v>
      </c>
      <c r="M312" s="317" t="s">
        <v>1209</v>
      </c>
      <c r="N312" s="303" t="s">
        <v>1210</v>
      </c>
      <c r="O312" s="11"/>
    </row>
    <row r="313" spans="2:15" ht="104">
      <c r="B313" s="313">
        <v>2025</v>
      </c>
      <c r="C313" s="313" t="s">
        <v>131</v>
      </c>
      <c r="D313" s="313" t="s">
        <v>287</v>
      </c>
      <c r="E313" s="313" t="s">
        <v>62</v>
      </c>
      <c r="F313" s="313" t="s">
        <v>62</v>
      </c>
      <c r="G313" s="313">
        <v>426</v>
      </c>
      <c r="H313" s="318">
        <v>45741</v>
      </c>
      <c r="I313" s="318">
        <v>45741</v>
      </c>
      <c r="J313" s="205" t="s">
        <v>289</v>
      </c>
      <c r="K313" s="205" t="s">
        <v>290</v>
      </c>
      <c r="L313" s="316">
        <v>45741</v>
      </c>
      <c r="M313" s="317" t="s">
        <v>1211</v>
      </c>
      <c r="N313" s="303" t="s">
        <v>1212</v>
      </c>
      <c r="O313" s="11"/>
    </row>
    <row r="314" spans="2:15" ht="104">
      <c r="B314" s="313">
        <v>2025</v>
      </c>
      <c r="C314" s="313" t="s">
        <v>131</v>
      </c>
      <c r="D314" s="313" t="s">
        <v>287</v>
      </c>
      <c r="E314" s="313" t="s">
        <v>62</v>
      </c>
      <c r="F314" s="313" t="s">
        <v>62</v>
      </c>
      <c r="G314" s="313">
        <v>464</v>
      </c>
      <c r="H314" s="318">
        <v>45744</v>
      </c>
      <c r="I314" s="318">
        <v>45744</v>
      </c>
      <c r="J314" s="205" t="s">
        <v>289</v>
      </c>
      <c r="K314" s="205" t="s">
        <v>290</v>
      </c>
      <c r="L314" s="316">
        <v>45744</v>
      </c>
      <c r="M314" s="317" t="s">
        <v>1213</v>
      </c>
      <c r="N314" s="303" t="s">
        <v>1214</v>
      </c>
      <c r="O314" s="11"/>
    </row>
    <row r="315" spans="2:15" ht="104">
      <c r="B315" s="313">
        <v>2025</v>
      </c>
      <c r="C315" s="313" t="s">
        <v>131</v>
      </c>
      <c r="D315" s="313" t="s">
        <v>287</v>
      </c>
      <c r="E315" s="313" t="s">
        <v>62</v>
      </c>
      <c r="F315" s="313" t="s">
        <v>62</v>
      </c>
      <c r="G315" s="313">
        <v>387</v>
      </c>
      <c r="H315" s="318">
        <v>45728</v>
      </c>
      <c r="I315" s="318">
        <v>45728</v>
      </c>
      <c r="J315" s="205" t="s">
        <v>289</v>
      </c>
      <c r="K315" s="205" t="s">
        <v>290</v>
      </c>
      <c r="L315" s="316">
        <v>45728</v>
      </c>
      <c r="M315" s="317" t="s">
        <v>1215</v>
      </c>
      <c r="N315" s="303" t="s">
        <v>1216</v>
      </c>
      <c r="O315" s="11"/>
    </row>
    <row r="316" spans="2:15" ht="104">
      <c r="B316" s="313">
        <v>2025</v>
      </c>
      <c r="C316" s="313" t="s">
        <v>131</v>
      </c>
      <c r="D316" s="313" t="s">
        <v>287</v>
      </c>
      <c r="E316" s="313" t="s">
        <v>62</v>
      </c>
      <c r="F316" s="313" t="s">
        <v>62</v>
      </c>
      <c r="G316" s="313">
        <v>445</v>
      </c>
      <c r="H316" s="318">
        <v>45737</v>
      </c>
      <c r="I316" s="318">
        <v>45737</v>
      </c>
      <c r="J316" s="205" t="s">
        <v>289</v>
      </c>
      <c r="K316" s="205" t="s">
        <v>290</v>
      </c>
      <c r="L316" s="316">
        <v>45737</v>
      </c>
      <c r="M316" s="317" t="s">
        <v>1217</v>
      </c>
      <c r="N316" s="303" t="s">
        <v>1218</v>
      </c>
      <c r="O316" s="11"/>
    </row>
    <row r="317" spans="2:15" ht="104">
      <c r="B317" s="313">
        <v>2025</v>
      </c>
      <c r="C317" s="313" t="s">
        <v>131</v>
      </c>
      <c r="D317" s="313" t="s">
        <v>287</v>
      </c>
      <c r="E317" s="313" t="s">
        <v>62</v>
      </c>
      <c r="F317" s="313" t="s">
        <v>62</v>
      </c>
      <c r="G317" s="313">
        <v>399</v>
      </c>
      <c r="H317" s="318">
        <v>45730</v>
      </c>
      <c r="I317" s="318">
        <v>45730</v>
      </c>
      <c r="J317" s="205" t="s">
        <v>289</v>
      </c>
      <c r="K317" s="205" t="s">
        <v>290</v>
      </c>
      <c r="L317" s="316">
        <v>45730</v>
      </c>
      <c r="M317" s="317" t="s">
        <v>1219</v>
      </c>
      <c r="N317" s="303" t="s">
        <v>1220</v>
      </c>
      <c r="O317" s="11"/>
    </row>
    <row r="318" spans="2:15" ht="104">
      <c r="B318" s="313">
        <v>2025</v>
      </c>
      <c r="C318" s="313" t="s">
        <v>131</v>
      </c>
      <c r="D318" s="313" t="s">
        <v>287</v>
      </c>
      <c r="E318" s="313" t="s">
        <v>62</v>
      </c>
      <c r="F318" s="313" t="s">
        <v>62</v>
      </c>
      <c r="G318" s="313">
        <v>446</v>
      </c>
      <c r="H318" s="318">
        <v>45737</v>
      </c>
      <c r="I318" s="318">
        <v>45737</v>
      </c>
      <c r="J318" s="205" t="s">
        <v>289</v>
      </c>
      <c r="K318" s="205" t="s">
        <v>290</v>
      </c>
      <c r="L318" s="316">
        <v>45737</v>
      </c>
      <c r="M318" s="317" t="s">
        <v>1221</v>
      </c>
      <c r="N318" s="303" t="s">
        <v>1222</v>
      </c>
      <c r="O318" s="11"/>
    </row>
    <row r="319" spans="2:15" ht="104">
      <c r="B319" s="313">
        <v>2025</v>
      </c>
      <c r="C319" s="313" t="s">
        <v>131</v>
      </c>
      <c r="D319" s="313" t="s">
        <v>287</v>
      </c>
      <c r="E319" s="313" t="s">
        <v>62</v>
      </c>
      <c r="F319" s="313" t="s">
        <v>62</v>
      </c>
      <c r="G319" s="313">
        <v>185</v>
      </c>
      <c r="H319" s="318">
        <v>45729</v>
      </c>
      <c r="I319" s="318">
        <v>45729</v>
      </c>
      <c r="J319" s="205" t="s">
        <v>289</v>
      </c>
      <c r="K319" s="205" t="s">
        <v>290</v>
      </c>
      <c r="L319" s="316">
        <v>45729</v>
      </c>
      <c r="M319" s="317" t="s">
        <v>1223</v>
      </c>
      <c r="N319" s="303" t="s">
        <v>1224</v>
      </c>
      <c r="O319" s="11"/>
    </row>
    <row r="320" spans="2:15" ht="104">
      <c r="B320" s="313">
        <v>2025</v>
      </c>
      <c r="C320" s="313" t="s">
        <v>131</v>
      </c>
      <c r="D320" s="313" t="s">
        <v>287</v>
      </c>
      <c r="E320" s="313" t="s">
        <v>62</v>
      </c>
      <c r="F320" s="313" t="s">
        <v>62</v>
      </c>
      <c r="G320" s="313">
        <v>173</v>
      </c>
      <c r="H320" s="318">
        <v>45727</v>
      </c>
      <c r="I320" s="318">
        <v>45727</v>
      </c>
      <c r="J320" s="205" t="s">
        <v>289</v>
      </c>
      <c r="K320" s="205" t="s">
        <v>290</v>
      </c>
      <c r="L320" s="316">
        <v>45727</v>
      </c>
      <c r="M320" s="317" t="s">
        <v>1225</v>
      </c>
      <c r="N320" s="303" t="s">
        <v>1226</v>
      </c>
      <c r="O320" s="11"/>
    </row>
    <row r="321" spans="2:15" ht="104">
      <c r="B321" s="313">
        <v>2025</v>
      </c>
      <c r="C321" s="313" t="s">
        <v>131</v>
      </c>
      <c r="D321" s="313" t="s">
        <v>287</v>
      </c>
      <c r="E321" s="313" t="s">
        <v>62</v>
      </c>
      <c r="F321" s="313" t="s">
        <v>62</v>
      </c>
      <c r="G321" s="313">
        <v>157</v>
      </c>
      <c r="H321" s="318">
        <v>45726</v>
      </c>
      <c r="I321" s="318">
        <v>45726</v>
      </c>
      <c r="J321" s="205" t="s">
        <v>289</v>
      </c>
      <c r="K321" s="205" t="s">
        <v>290</v>
      </c>
      <c r="L321" s="316">
        <v>45726</v>
      </c>
      <c r="M321" s="317" t="s">
        <v>1227</v>
      </c>
      <c r="N321" s="303" t="s">
        <v>1228</v>
      </c>
      <c r="O321" s="11"/>
    </row>
    <row r="322" spans="2:15" ht="104">
      <c r="B322" s="313">
        <v>2025</v>
      </c>
      <c r="C322" s="313" t="s">
        <v>131</v>
      </c>
      <c r="D322" s="313" t="s">
        <v>287</v>
      </c>
      <c r="E322" s="313" t="s">
        <v>62</v>
      </c>
      <c r="F322" s="313" t="s">
        <v>62</v>
      </c>
      <c r="G322" s="313">
        <v>246</v>
      </c>
      <c r="H322" s="318">
        <v>45743</v>
      </c>
      <c r="I322" s="318">
        <v>45743</v>
      </c>
      <c r="J322" s="205" t="s">
        <v>289</v>
      </c>
      <c r="K322" s="205" t="s">
        <v>290</v>
      </c>
      <c r="L322" s="316">
        <v>45743</v>
      </c>
      <c r="M322" s="317" t="s">
        <v>1229</v>
      </c>
      <c r="N322" s="303" t="s">
        <v>1230</v>
      </c>
      <c r="O322" s="11"/>
    </row>
    <row r="323" spans="2:15" ht="104">
      <c r="B323" s="313">
        <v>2025</v>
      </c>
      <c r="C323" s="313" t="s">
        <v>131</v>
      </c>
      <c r="D323" s="313" t="s">
        <v>287</v>
      </c>
      <c r="E323" s="313" t="s">
        <v>62</v>
      </c>
      <c r="F323" s="313" t="s">
        <v>62</v>
      </c>
      <c r="G323" s="313">
        <v>238</v>
      </c>
      <c r="H323" s="318">
        <v>45743</v>
      </c>
      <c r="I323" s="318">
        <v>45743</v>
      </c>
      <c r="J323" s="205" t="s">
        <v>289</v>
      </c>
      <c r="K323" s="205" t="s">
        <v>290</v>
      </c>
      <c r="L323" s="316">
        <v>45743</v>
      </c>
      <c r="M323" s="317" t="s">
        <v>1231</v>
      </c>
      <c r="N323" s="303" t="s">
        <v>1232</v>
      </c>
      <c r="O323" s="11"/>
    </row>
    <row r="324" spans="2:15" ht="104">
      <c r="B324" s="313">
        <v>2025</v>
      </c>
      <c r="C324" s="313" t="s">
        <v>131</v>
      </c>
      <c r="D324" s="313" t="s">
        <v>287</v>
      </c>
      <c r="E324" s="313" t="s">
        <v>62</v>
      </c>
      <c r="F324" s="313" t="s">
        <v>62</v>
      </c>
      <c r="G324" s="313">
        <v>244</v>
      </c>
      <c r="H324" s="318">
        <v>45743</v>
      </c>
      <c r="I324" s="318">
        <v>45743</v>
      </c>
      <c r="J324" s="205" t="s">
        <v>289</v>
      </c>
      <c r="K324" s="205" t="s">
        <v>290</v>
      </c>
      <c r="L324" s="316">
        <v>45743</v>
      </c>
      <c r="M324" s="317" t="s">
        <v>1233</v>
      </c>
      <c r="N324" s="303" t="s">
        <v>1234</v>
      </c>
      <c r="O324" s="11"/>
    </row>
    <row r="325" spans="2:15" ht="104">
      <c r="B325" s="313">
        <v>2025</v>
      </c>
      <c r="C325" s="313" t="s">
        <v>131</v>
      </c>
      <c r="D325" s="313" t="s">
        <v>287</v>
      </c>
      <c r="E325" s="313" t="s">
        <v>62</v>
      </c>
      <c r="F325" s="313" t="s">
        <v>62</v>
      </c>
      <c r="G325" s="313">
        <v>240</v>
      </c>
      <c r="H325" s="318">
        <v>45743</v>
      </c>
      <c r="I325" s="318">
        <v>45743</v>
      </c>
      <c r="J325" s="205" t="s">
        <v>289</v>
      </c>
      <c r="K325" s="205" t="s">
        <v>290</v>
      </c>
      <c r="L325" s="316">
        <v>45743</v>
      </c>
      <c r="M325" s="317" t="s">
        <v>1235</v>
      </c>
      <c r="N325" s="303" t="s">
        <v>1236</v>
      </c>
      <c r="O325" s="11"/>
    </row>
    <row r="326" spans="2:15" ht="104">
      <c r="B326" s="313">
        <v>2025</v>
      </c>
      <c r="C326" s="313" t="s">
        <v>131</v>
      </c>
      <c r="D326" s="313" t="s">
        <v>287</v>
      </c>
      <c r="E326" s="313" t="s">
        <v>62</v>
      </c>
      <c r="F326" s="313" t="s">
        <v>62</v>
      </c>
      <c r="G326" s="313">
        <v>241</v>
      </c>
      <c r="H326" s="318">
        <v>45743</v>
      </c>
      <c r="I326" s="318">
        <v>45743</v>
      </c>
      <c r="J326" s="205" t="s">
        <v>289</v>
      </c>
      <c r="K326" s="205" t="s">
        <v>290</v>
      </c>
      <c r="L326" s="316">
        <v>45743</v>
      </c>
      <c r="M326" s="317" t="s">
        <v>1237</v>
      </c>
      <c r="N326" s="303" t="s">
        <v>1238</v>
      </c>
      <c r="O326" s="11"/>
    </row>
    <row r="327" spans="2:15" ht="104">
      <c r="B327" s="313">
        <v>2025</v>
      </c>
      <c r="C327" s="313" t="s">
        <v>131</v>
      </c>
      <c r="D327" s="313" t="s">
        <v>287</v>
      </c>
      <c r="E327" s="313" t="s">
        <v>62</v>
      </c>
      <c r="F327" s="313" t="s">
        <v>62</v>
      </c>
      <c r="G327" s="313">
        <v>242</v>
      </c>
      <c r="H327" s="318">
        <v>45743</v>
      </c>
      <c r="I327" s="318">
        <v>45743</v>
      </c>
      <c r="J327" s="205" t="s">
        <v>289</v>
      </c>
      <c r="K327" s="205" t="s">
        <v>290</v>
      </c>
      <c r="L327" s="316">
        <v>45743</v>
      </c>
      <c r="M327" s="317" t="s">
        <v>1239</v>
      </c>
      <c r="N327" s="303" t="s">
        <v>1240</v>
      </c>
      <c r="O327" s="11"/>
    </row>
    <row r="328" spans="2:15" ht="104">
      <c r="B328" s="313">
        <v>2025</v>
      </c>
      <c r="C328" s="313" t="s">
        <v>131</v>
      </c>
      <c r="D328" s="313" t="s">
        <v>287</v>
      </c>
      <c r="E328" s="313" t="s">
        <v>62</v>
      </c>
      <c r="F328" s="313" t="s">
        <v>62</v>
      </c>
      <c r="G328" s="313">
        <v>243</v>
      </c>
      <c r="H328" s="318">
        <v>45743</v>
      </c>
      <c r="I328" s="318">
        <v>45743</v>
      </c>
      <c r="J328" s="205" t="s">
        <v>289</v>
      </c>
      <c r="K328" s="205" t="s">
        <v>290</v>
      </c>
      <c r="L328" s="316">
        <v>45743</v>
      </c>
      <c r="M328" s="317" t="s">
        <v>1241</v>
      </c>
      <c r="N328" s="303" t="s">
        <v>1242</v>
      </c>
      <c r="O328" s="11"/>
    </row>
    <row r="329" spans="2:15" ht="104">
      <c r="B329" s="313">
        <v>2025</v>
      </c>
      <c r="C329" s="313" t="s">
        <v>131</v>
      </c>
      <c r="D329" s="313" t="s">
        <v>287</v>
      </c>
      <c r="E329" s="313" t="s">
        <v>62</v>
      </c>
      <c r="F329" s="313" t="s">
        <v>62</v>
      </c>
      <c r="G329" s="313">
        <v>239</v>
      </c>
      <c r="H329" s="318">
        <v>45743</v>
      </c>
      <c r="I329" s="318">
        <v>45743</v>
      </c>
      <c r="J329" s="205" t="s">
        <v>289</v>
      </c>
      <c r="K329" s="205" t="s">
        <v>290</v>
      </c>
      <c r="L329" s="316">
        <v>45743</v>
      </c>
      <c r="M329" s="317" t="s">
        <v>1243</v>
      </c>
      <c r="N329" s="303" t="s">
        <v>1244</v>
      </c>
      <c r="O329" s="11"/>
    </row>
    <row r="330" spans="2:15" ht="104">
      <c r="B330" s="313">
        <v>2025</v>
      </c>
      <c r="C330" s="313" t="s">
        <v>131</v>
      </c>
      <c r="D330" s="313" t="s">
        <v>287</v>
      </c>
      <c r="E330" s="313" t="s">
        <v>62</v>
      </c>
      <c r="F330" s="313" t="s">
        <v>62</v>
      </c>
      <c r="G330" s="313">
        <v>425</v>
      </c>
      <c r="H330" s="318">
        <v>45743</v>
      </c>
      <c r="I330" s="318">
        <v>45743</v>
      </c>
      <c r="J330" s="205" t="s">
        <v>289</v>
      </c>
      <c r="K330" s="205" t="s">
        <v>290</v>
      </c>
      <c r="L330" s="316">
        <v>45743</v>
      </c>
      <c r="M330" s="317" t="s">
        <v>1245</v>
      </c>
      <c r="N330" s="303" t="s">
        <v>1246</v>
      </c>
      <c r="O330" s="11"/>
    </row>
    <row r="331" spans="2:15" ht="104">
      <c r="B331" s="313">
        <v>2025</v>
      </c>
      <c r="C331" s="313" t="s">
        <v>131</v>
      </c>
      <c r="D331" s="313" t="s">
        <v>287</v>
      </c>
      <c r="E331" s="313" t="s">
        <v>62</v>
      </c>
      <c r="F331" s="313" t="s">
        <v>62</v>
      </c>
      <c r="G331" s="313">
        <v>424</v>
      </c>
      <c r="H331" s="318">
        <v>45743</v>
      </c>
      <c r="I331" s="318">
        <v>45743</v>
      </c>
      <c r="J331" s="205" t="s">
        <v>289</v>
      </c>
      <c r="K331" s="205" t="s">
        <v>290</v>
      </c>
      <c r="L331" s="316">
        <v>45743</v>
      </c>
      <c r="M331" s="317" t="s">
        <v>1247</v>
      </c>
      <c r="N331" s="303" t="s">
        <v>1248</v>
      </c>
      <c r="O331" s="11"/>
    </row>
    <row r="332" spans="2:15" ht="104">
      <c r="B332" s="313">
        <v>2025</v>
      </c>
      <c r="C332" s="313" t="s">
        <v>131</v>
      </c>
      <c r="D332" s="313" t="s">
        <v>287</v>
      </c>
      <c r="E332" s="313" t="s">
        <v>62</v>
      </c>
      <c r="F332" s="313" t="s">
        <v>62</v>
      </c>
      <c r="G332" s="313">
        <v>442</v>
      </c>
      <c r="H332" s="318">
        <v>45742</v>
      </c>
      <c r="I332" s="318">
        <v>45742</v>
      </c>
      <c r="J332" s="205" t="s">
        <v>289</v>
      </c>
      <c r="K332" s="205" t="s">
        <v>290</v>
      </c>
      <c r="L332" s="316">
        <v>45742</v>
      </c>
      <c r="M332" s="317" t="s">
        <v>1249</v>
      </c>
      <c r="N332" s="303" t="s">
        <v>1250</v>
      </c>
      <c r="O332" s="11"/>
    </row>
    <row r="333" spans="2:15" ht="104">
      <c r="B333" s="313">
        <v>2025</v>
      </c>
      <c r="C333" s="313" t="s">
        <v>131</v>
      </c>
      <c r="D333" s="313" t="s">
        <v>287</v>
      </c>
      <c r="E333" s="313" t="s">
        <v>62</v>
      </c>
      <c r="F333" s="313" t="s">
        <v>62</v>
      </c>
      <c r="G333" s="313">
        <v>363</v>
      </c>
      <c r="H333" s="318">
        <v>45734</v>
      </c>
      <c r="I333" s="318">
        <v>45734</v>
      </c>
      <c r="J333" s="205" t="s">
        <v>289</v>
      </c>
      <c r="K333" s="205" t="s">
        <v>290</v>
      </c>
      <c r="L333" s="316">
        <v>45734</v>
      </c>
      <c r="M333" s="317" t="s">
        <v>1251</v>
      </c>
      <c r="N333" s="303" t="s">
        <v>1252</v>
      </c>
      <c r="O333" s="11"/>
    </row>
    <row r="334" spans="2:15" ht="104">
      <c r="B334" s="313">
        <v>2025</v>
      </c>
      <c r="C334" s="313" t="s">
        <v>131</v>
      </c>
      <c r="D334" s="313" t="s">
        <v>287</v>
      </c>
      <c r="E334" s="313" t="s">
        <v>62</v>
      </c>
      <c r="F334" s="313" t="s">
        <v>62</v>
      </c>
      <c r="G334" s="313">
        <v>443</v>
      </c>
      <c r="H334" s="318">
        <v>45742</v>
      </c>
      <c r="I334" s="318">
        <v>45742</v>
      </c>
      <c r="J334" s="205" t="s">
        <v>289</v>
      </c>
      <c r="K334" s="205" t="s">
        <v>290</v>
      </c>
      <c r="L334" s="316">
        <v>45742</v>
      </c>
      <c r="M334" s="317" t="s">
        <v>1253</v>
      </c>
      <c r="N334" s="303" t="s">
        <v>1254</v>
      </c>
      <c r="O334" s="11"/>
    </row>
    <row r="335" spans="2:15" ht="104">
      <c r="B335" s="313">
        <v>2025</v>
      </c>
      <c r="C335" s="313" t="s">
        <v>131</v>
      </c>
      <c r="D335" s="313" t="s">
        <v>287</v>
      </c>
      <c r="E335" s="313" t="s">
        <v>62</v>
      </c>
      <c r="F335" s="313" t="s">
        <v>62</v>
      </c>
      <c r="G335" s="313">
        <v>367</v>
      </c>
      <c r="H335" s="318">
        <v>45734</v>
      </c>
      <c r="I335" s="318">
        <v>45734</v>
      </c>
      <c r="J335" s="205" t="s">
        <v>289</v>
      </c>
      <c r="K335" s="205" t="s">
        <v>290</v>
      </c>
      <c r="L335" s="316">
        <v>45734</v>
      </c>
      <c r="M335" s="317" t="s">
        <v>1255</v>
      </c>
      <c r="N335" s="303" t="s">
        <v>1256</v>
      </c>
      <c r="O335" s="11"/>
    </row>
    <row r="336" spans="2:15" ht="104">
      <c r="B336" s="313">
        <v>2025</v>
      </c>
      <c r="C336" s="313" t="s">
        <v>131</v>
      </c>
      <c r="D336" s="313" t="s">
        <v>287</v>
      </c>
      <c r="E336" s="313" t="s">
        <v>62</v>
      </c>
      <c r="F336" s="313" t="s">
        <v>62</v>
      </c>
      <c r="G336" s="313">
        <v>364</v>
      </c>
      <c r="H336" s="318">
        <v>45734</v>
      </c>
      <c r="I336" s="318">
        <v>45734</v>
      </c>
      <c r="J336" s="205" t="s">
        <v>289</v>
      </c>
      <c r="K336" s="205" t="s">
        <v>290</v>
      </c>
      <c r="L336" s="316">
        <v>45734</v>
      </c>
      <c r="M336" s="317" t="s">
        <v>1257</v>
      </c>
      <c r="N336" s="303" t="s">
        <v>1258</v>
      </c>
      <c r="O336" s="11"/>
    </row>
    <row r="337" spans="2:15" ht="104">
      <c r="B337" s="313">
        <v>2025</v>
      </c>
      <c r="C337" s="313" t="s">
        <v>131</v>
      </c>
      <c r="D337" s="313" t="s">
        <v>287</v>
      </c>
      <c r="E337" s="313" t="s">
        <v>62</v>
      </c>
      <c r="F337" s="313" t="s">
        <v>62</v>
      </c>
      <c r="G337" s="313">
        <v>365</v>
      </c>
      <c r="H337" s="318">
        <v>45734</v>
      </c>
      <c r="I337" s="318">
        <v>45734</v>
      </c>
      <c r="J337" s="205" t="s">
        <v>289</v>
      </c>
      <c r="K337" s="205" t="s">
        <v>290</v>
      </c>
      <c r="L337" s="316">
        <v>45734</v>
      </c>
      <c r="M337" s="317" t="s">
        <v>1259</v>
      </c>
      <c r="N337" s="303" t="s">
        <v>1260</v>
      </c>
      <c r="O337" s="11"/>
    </row>
    <row r="338" spans="2:15" ht="104">
      <c r="B338" s="313">
        <v>2025</v>
      </c>
      <c r="C338" s="313" t="s">
        <v>131</v>
      </c>
      <c r="D338" s="313" t="s">
        <v>287</v>
      </c>
      <c r="E338" s="313" t="s">
        <v>62</v>
      </c>
      <c r="F338" s="313" t="s">
        <v>62</v>
      </c>
      <c r="G338" s="313">
        <v>403</v>
      </c>
      <c r="H338" s="318">
        <v>45737</v>
      </c>
      <c r="I338" s="318">
        <v>45737</v>
      </c>
      <c r="J338" s="205" t="s">
        <v>289</v>
      </c>
      <c r="K338" s="205" t="s">
        <v>290</v>
      </c>
      <c r="L338" s="316">
        <v>45737</v>
      </c>
      <c r="M338" s="317" t="s">
        <v>1261</v>
      </c>
      <c r="N338" s="303" t="s">
        <v>1262</v>
      </c>
      <c r="O338" s="11"/>
    </row>
    <row r="339" spans="2:15" ht="104">
      <c r="B339" s="313">
        <v>2025</v>
      </c>
      <c r="C339" s="313" t="s">
        <v>131</v>
      </c>
      <c r="D339" s="313" t="s">
        <v>287</v>
      </c>
      <c r="E339" s="313" t="s">
        <v>62</v>
      </c>
      <c r="F339" s="313" t="s">
        <v>62</v>
      </c>
      <c r="G339" s="313">
        <v>365</v>
      </c>
      <c r="H339" s="318">
        <v>45742</v>
      </c>
      <c r="I339" s="318">
        <v>45742</v>
      </c>
      <c r="J339" s="205" t="s">
        <v>289</v>
      </c>
      <c r="K339" s="205" t="s">
        <v>290</v>
      </c>
      <c r="L339" s="316">
        <v>45742</v>
      </c>
      <c r="M339" s="317" t="s">
        <v>1263</v>
      </c>
      <c r="N339" s="302" t="s">
        <v>1264</v>
      </c>
      <c r="O339" s="11"/>
    </row>
    <row r="340" spans="2:15" ht="104">
      <c r="B340" s="313">
        <v>2025</v>
      </c>
      <c r="C340" s="313" t="s">
        <v>131</v>
      </c>
      <c r="D340" s="313" t="s">
        <v>287</v>
      </c>
      <c r="E340" s="313" t="s">
        <v>62</v>
      </c>
      <c r="F340" s="313" t="s">
        <v>62</v>
      </c>
      <c r="G340" s="313">
        <v>710</v>
      </c>
      <c r="H340" s="318">
        <v>45744</v>
      </c>
      <c r="I340" s="318">
        <v>45744</v>
      </c>
      <c r="J340" s="205" t="s">
        <v>289</v>
      </c>
      <c r="K340" s="205" t="s">
        <v>290</v>
      </c>
      <c r="L340" s="316">
        <v>45744</v>
      </c>
      <c r="M340" s="317" t="s">
        <v>1265</v>
      </c>
      <c r="N340" s="303" t="s">
        <v>1266</v>
      </c>
      <c r="O340" s="11"/>
    </row>
    <row r="341" spans="2:15" ht="104">
      <c r="B341" s="313">
        <v>2025</v>
      </c>
      <c r="C341" s="313" t="s">
        <v>131</v>
      </c>
      <c r="D341" s="313" t="s">
        <v>287</v>
      </c>
      <c r="E341" s="313" t="s">
        <v>62</v>
      </c>
      <c r="F341" s="313" t="s">
        <v>62</v>
      </c>
      <c r="G341" s="313">
        <v>619</v>
      </c>
      <c r="H341" s="318">
        <v>45737</v>
      </c>
      <c r="I341" s="318">
        <v>45737</v>
      </c>
      <c r="J341" s="205" t="s">
        <v>289</v>
      </c>
      <c r="K341" s="205" t="s">
        <v>290</v>
      </c>
      <c r="L341" s="316">
        <v>45737</v>
      </c>
      <c r="M341" s="317" t="s">
        <v>1267</v>
      </c>
      <c r="N341" s="303" t="s">
        <v>1268</v>
      </c>
      <c r="O341" s="11"/>
    </row>
    <row r="342" spans="2:15" ht="104">
      <c r="B342" s="313">
        <v>2025</v>
      </c>
      <c r="C342" s="313" t="s">
        <v>131</v>
      </c>
      <c r="D342" s="313" t="s">
        <v>287</v>
      </c>
      <c r="E342" s="313" t="s">
        <v>62</v>
      </c>
      <c r="F342" s="313" t="s">
        <v>62</v>
      </c>
      <c r="G342" s="313">
        <v>620</v>
      </c>
      <c r="H342" s="318">
        <v>45737</v>
      </c>
      <c r="I342" s="318">
        <v>45737</v>
      </c>
      <c r="J342" s="205" t="s">
        <v>289</v>
      </c>
      <c r="K342" s="205" t="s">
        <v>290</v>
      </c>
      <c r="L342" s="316">
        <v>45737</v>
      </c>
      <c r="M342" s="317" t="s">
        <v>1269</v>
      </c>
      <c r="N342" s="303" t="s">
        <v>1270</v>
      </c>
      <c r="O342" s="11"/>
    </row>
    <row r="343" spans="2:15" ht="104">
      <c r="B343" s="313">
        <v>2025</v>
      </c>
      <c r="C343" s="313" t="s">
        <v>131</v>
      </c>
      <c r="D343" s="313" t="s">
        <v>287</v>
      </c>
      <c r="E343" s="313" t="s">
        <v>62</v>
      </c>
      <c r="F343" s="313" t="s">
        <v>62</v>
      </c>
      <c r="G343" s="313">
        <v>618</v>
      </c>
      <c r="H343" s="318">
        <v>45737</v>
      </c>
      <c r="I343" s="318">
        <v>45737</v>
      </c>
      <c r="J343" s="205" t="s">
        <v>289</v>
      </c>
      <c r="K343" s="205" t="s">
        <v>290</v>
      </c>
      <c r="L343" s="316">
        <v>45737</v>
      </c>
      <c r="M343" s="317" t="s">
        <v>1271</v>
      </c>
      <c r="N343" s="303" t="s">
        <v>1272</v>
      </c>
      <c r="O343" s="11"/>
    </row>
    <row r="344" spans="2:15" ht="104">
      <c r="B344" s="313">
        <v>2025</v>
      </c>
      <c r="C344" s="313" t="s">
        <v>131</v>
      </c>
      <c r="D344" s="313" t="s">
        <v>287</v>
      </c>
      <c r="E344" s="313" t="s">
        <v>62</v>
      </c>
      <c r="F344" s="313" t="s">
        <v>62</v>
      </c>
      <c r="G344" s="313">
        <v>667</v>
      </c>
      <c r="H344" s="318">
        <v>45742</v>
      </c>
      <c r="I344" s="318">
        <v>45742</v>
      </c>
      <c r="J344" s="205" t="s">
        <v>289</v>
      </c>
      <c r="K344" s="205" t="s">
        <v>290</v>
      </c>
      <c r="L344" s="316">
        <v>45742</v>
      </c>
      <c r="M344" s="317" t="s">
        <v>1273</v>
      </c>
      <c r="N344" s="303" t="s">
        <v>1274</v>
      </c>
      <c r="O344" s="11"/>
    </row>
    <row r="345" spans="2:15" ht="104">
      <c r="B345" s="313">
        <v>2025</v>
      </c>
      <c r="C345" s="313" t="s">
        <v>131</v>
      </c>
      <c r="D345" s="313" t="s">
        <v>287</v>
      </c>
      <c r="E345" s="313" t="s">
        <v>62</v>
      </c>
      <c r="F345" s="313" t="s">
        <v>62</v>
      </c>
      <c r="G345" s="313">
        <v>709</v>
      </c>
      <c r="H345" s="318">
        <v>45744</v>
      </c>
      <c r="I345" s="318">
        <v>45744</v>
      </c>
      <c r="J345" s="205" t="s">
        <v>289</v>
      </c>
      <c r="K345" s="205" t="s">
        <v>290</v>
      </c>
      <c r="L345" s="316">
        <v>45744</v>
      </c>
      <c r="M345" s="317" t="s">
        <v>1275</v>
      </c>
      <c r="N345" s="303" t="s">
        <v>1276</v>
      </c>
      <c r="O345" s="11"/>
    </row>
    <row r="346" spans="2:15" ht="104">
      <c r="B346" s="313">
        <v>2025</v>
      </c>
      <c r="C346" s="313" t="s">
        <v>131</v>
      </c>
      <c r="D346" s="313" t="s">
        <v>287</v>
      </c>
      <c r="E346" s="313" t="s">
        <v>62</v>
      </c>
      <c r="F346" s="313" t="s">
        <v>62</v>
      </c>
      <c r="G346" s="313">
        <v>218</v>
      </c>
      <c r="H346" s="318">
        <v>45747</v>
      </c>
      <c r="I346" s="318">
        <v>45747</v>
      </c>
      <c r="J346" s="205" t="s">
        <v>289</v>
      </c>
      <c r="K346" s="205" t="s">
        <v>290</v>
      </c>
      <c r="L346" s="316">
        <v>45747</v>
      </c>
      <c r="M346" s="317" t="s">
        <v>1277</v>
      </c>
      <c r="N346" s="303" t="s">
        <v>1278</v>
      </c>
      <c r="O346" s="11"/>
    </row>
    <row r="347" spans="2:15" ht="104">
      <c r="B347" s="313">
        <v>2025</v>
      </c>
      <c r="C347" s="313" t="s">
        <v>131</v>
      </c>
      <c r="D347" s="313" t="s">
        <v>287</v>
      </c>
      <c r="E347" s="313" t="s">
        <v>62</v>
      </c>
      <c r="F347" s="313" t="s">
        <v>62</v>
      </c>
      <c r="G347" s="313">
        <v>171</v>
      </c>
      <c r="H347" s="318">
        <v>45735</v>
      </c>
      <c r="I347" s="318">
        <v>45735</v>
      </c>
      <c r="J347" s="205" t="s">
        <v>289</v>
      </c>
      <c r="K347" s="205" t="s">
        <v>290</v>
      </c>
      <c r="L347" s="316">
        <v>45735</v>
      </c>
      <c r="M347" s="317" t="s">
        <v>1279</v>
      </c>
      <c r="N347" s="303" t="s">
        <v>1280</v>
      </c>
      <c r="O347" s="11"/>
    </row>
    <row r="348" spans="2:15" ht="156">
      <c r="B348" s="313">
        <v>2025</v>
      </c>
      <c r="C348" s="313" t="s">
        <v>131</v>
      </c>
      <c r="D348" s="313" t="s">
        <v>287</v>
      </c>
      <c r="E348" s="313" t="s">
        <v>62</v>
      </c>
      <c r="F348" s="313" t="s">
        <v>62</v>
      </c>
      <c r="G348" s="313">
        <v>404</v>
      </c>
      <c r="H348" s="318">
        <v>45736</v>
      </c>
      <c r="I348" s="318">
        <v>45736</v>
      </c>
      <c r="J348" s="205" t="s">
        <v>289</v>
      </c>
      <c r="K348" s="205" t="s">
        <v>290</v>
      </c>
      <c r="L348" s="316">
        <v>45736</v>
      </c>
      <c r="M348" s="317" t="s">
        <v>1281</v>
      </c>
      <c r="N348" s="303" t="s">
        <v>1282</v>
      </c>
      <c r="O348" s="11"/>
    </row>
    <row r="349" spans="2:15" ht="156">
      <c r="B349" s="313">
        <v>2025</v>
      </c>
      <c r="C349" s="313" t="s">
        <v>131</v>
      </c>
      <c r="D349" s="313" t="s">
        <v>287</v>
      </c>
      <c r="E349" s="313" t="s">
        <v>62</v>
      </c>
      <c r="F349" s="313" t="s">
        <v>62</v>
      </c>
      <c r="G349" s="313">
        <v>365</v>
      </c>
      <c r="H349" s="318">
        <v>45734</v>
      </c>
      <c r="I349" s="318">
        <v>45734</v>
      </c>
      <c r="J349" s="205" t="s">
        <v>289</v>
      </c>
      <c r="K349" s="205" t="s">
        <v>290</v>
      </c>
      <c r="L349" s="316">
        <v>45734</v>
      </c>
      <c r="M349" s="317" t="s">
        <v>1283</v>
      </c>
      <c r="N349" s="303" t="s">
        <v>1284</v>
      </c>
      <c r="O349" s="11"/>
    </row>
    <row r="350" spans="2:15" ht="156">
      <c r="B350" s="313">
        <v>2025</v>
      </c>
      <c r="C350" s="313" t="s">
        <v>131</v>
      </c>
      <c r="D350" s="313" t="s">
        <v>287</v>
      </c>
      <c r="E350" s="313" t="s">
        <v>62</v>
      </c>
      <c r="F350" s="313" t="s">
        <v>62</v>
      </c>
      <c r="G350" s="313">
        <v>425</v>
      </c>
      <c r="H350" s="318">
        <v>45741</v>
      </c>
      <c r="I350" s="318">
        <v>45741</v>
      </c>
      <c r="J350" s="205" t="s">
        <v>289</v>
      </c>
      <c r="K350" s="205" t="s">
        <v>290</v>
      </c>
      <c r="L350" s="316">
        <v>45741</v>
      </c>
      <c r="M350" s="317" t="s">
        <v>1285</v>
      </c>
      <c r="N350" s="303" t="s">
        <v>1286</v>
      </c>
      <c r="O350" s="11"/>
    </row>
    <row r="351" spans="2:15" ht="156">
      <c r="B351" s="313">
        <v>2025</v>
      </c>
      <c r="C351" s="313" t="s">
        <v>131</v>
      </c>
      <c r="D351" s="313" t="s">
        <v>287</v>
      </c>
      <c r="E351" s="313" t="s">
        <v>62</v>
      </c>
      <c r="F351" s="313" t="s">
        <v>62</v>
      </c>
      <c r="G351" s="313">
        <v>366</v>
      </c>
      <c r="H351" s="318">
        <v>45742</v>
      </c>
      <c r="I351" s="318">
        <v>45742</v>
      </c>
      <c r="J351" s="205" t="s">
        <v>289</v>
      </c>
      <c r="K351" s="205" t="s">
        <v>290</v>
      </c>
      <c r="L351" s="316">
        <v>45742</v>
      </c>
      <c r="M351" s="317" t="s">
        <v>1287</v>
      </c>
      <c r="N351" s="303" t="s">
        <v>1288</v>
      </c>
      <c r="O351" s="11"/>
    </row>
    <row r="352" spans="2:15" ht="156">
      <c r="B352" s="313">
        <v>2025</v>
      </c>
      <c r="C352" s="313" t="s">
        <v>131</v>
      </c>
      <c r="D352" s="313" t="s">
        <v>287</v>
      </c>
      <c r="E352" s="313" t="s">
        <v>62</v>
      </c>
      <c r="F352" s="313" t="s">
        <v>62</v>
      </c>
      <c r="G352" s="313">
        <v>367</v>
      </c>
      <c r="H352" s="318">
        <v>45741</v>
      </c>
      <c r="I352" s="318">
        <v>45741</v>
      </c>
      <c r="J352" s="205" t="s">
        <v>289</v>
      </c>
      <c r="K352" s="205" t="s">
        <v>290</v>
      </c>
      <c r="L352" s="316">
        <v>45741</v>
      </c>
      <c r="M352" s="317" t="s">
        <v>1289</v>
      </c>
      <c r="N352" s="303" t="s">
        <v>1290</v>
      </c>
      <c r="O352" s="11"/>
    </row>
    <row r="353" spans="2:15" ht="156">
      <c r="B353" s="313">
        <v>2025</v>
      </c>
      <c r="C353" s="313" t="s">
        <v>131</v>
      </c>
      <c r="D353" s="313" t="s">
        <v>287</v>
      </c>
      <c r="E353" s="313" t="s">
        <v>62</v>
      </c>
      <c r="F353" s="313" t="s">
        <v>62</v>
      </c>
      <c r="G353" s="313">
        <v>385</v>
      </c>
      <c r="H353" s="318">
        <v>45728</v>
      </c>
      <c r="I353" s="318">
        <v>45728</v>
      </c>
      <c r="J353" s="205" t="s">
        <v>289</v>
      </c>
      <c r="K353" s="205" t="s">
        <v>290</v>
      </c>
      <c r="L353" s="316">
        <v>45728</v>
      </c>
      <c r="M353" s="317" t="s">
        <v>1291</v>
      </c>
      <c r="N353" s="303" t="s">
        <v>1292</v>
      </c>
      <c r="O353" s="11"/>
    </row>
    <row r="354" spans="2:15" ht="156">
      <c r="B354" s="313">
        <v>2025</v>
      </c>
      <c r="C354" s="313" t="s">
        <v>131</v>
      </c>
      <c r="D354" s="313" t="s">
        <v>287</v>
      </c>
      <c r="E354" s="313" t="s">
        <v>62</v>
      </c>
      <c r="F354" s="313" t="s">
        <v>62</v>
      </c>
      <c r="G354" s="313">
        <v>425</v>
      </c>
      <c r="H354" s="318">
        <v>45735</v>
      </c>
      <c r="I354" s="318">
        <v>45735</v>
      </c>
      <c r="J354" s="205" t="s">
        <v>289</v>
      </c>
      <c r="K354" s="205" t="s">
        <v>290</v>
      </c>
      <c r="L354" s="316">
        <v>45735</v>
      </c>
      <c r="M354" s="317" t="s">
        <v>1293</v>
      </c>
      <c r="N354" s="303" t="s">
        <v>1294</v>
      </c>
      <c r="O354" s="11"/>
    </row>
    <row r="355" spans="2:15" ht="156">
      <c r="B355" s="313">
        <v>2025</v>
      </c>
      <c r="C355" s="313" t="s">
        <v>131</v>
      </c>
      <c r="D355" s="313" t="s">
        <v>287</v>
      </c>
      <c r="E355" s="313" t="s">
        <v>62</v>
      </c>
      <c r="F355" s="313" t="s">
        <v>62</v>
      </c>
      <c r="G355" s="313">
        <v>436</v>
      </c>
      <c r="H355" s="318">
        <v>45736</v>
      </c>
      <c r="I355" s="318">
        <v>45736</v>
      </c>
      <c r="J355" s="205" t="s">
        <v>289</v>
      </c>
      <c r="K355" s="205" t="s">
        <v>290</v>
      </c>
      <c r="L355" s="316">
        <v>45736</v>
      </c>
      <c r="M355" s="317" t="s">
        <v>1295</v>
      </c>
      <c r="N355" s="303" t="s">
        <v>1296</v>
      </c>
      <c r="O355" s="11"/>
    </row>
    <row r="356" spans="2:15" ht="156">
      <c r="B356" s="313">
        <v>2025</v>
      </c>
      <c r="C356" s="313" t="s">
        <v>131</v>
      </c>
      <c r="D356" s="313" t="s">
        <v>287</v>
      </c>
      <c r="E356" s="313" t="s">
        <v>62</v>
      </c>
      <c r="F356" s="313" t="s">
        <v>62</v>
      </c>
      <c r="G356" s="313">
        <v>374</v>
      </c>
      <c r="H356" s="318">
        <v>45744</v>
      </c>
      <c r="I356" s="318">
        <v>45744</v>
      </c>
      <c r="J356" s="205" t="s">
        <v>289</v>
      </c>
      <c r="K356" s="205" t="s">
        <v>290</v>
      </c>
      <c r="L356" s="316">
        <v>45744</v>
      </c>
      <c r="M356" s="317" t="s">
        <v>1297</v>
      </c>
      <c r="N356" s="303" t="s">
        <v>1298</v>
      </c>
      <c r="O356" s="11"/>
    </row>
    <row r="357" spans="2:15" ht="156">
      <c r="B357" s="313">
        <v>2025</v>
      </c>
      <c r="C357" s="313" t="s">
        <v>131</v>
      </c>
      <c r="D357" s="313" t="s">
        <v>287</v>
      </c>
      <c r="E357" s="313" t="s">
        <v>62</v>
      </c>
      <c r="F357" s="313" t="s">
        <v>62</v>
      </c>
      <c r="G357" s="313">
        <v>290</v>
      </c>
      <c r="H357" s="318">
        <v>45735</v>
      </c>
      <c r="I357" s="318">
        <v>45735</v>
      </c>
      <c r="J357" s="205" t="s">
        <v>289</v>
      </c>
      <c r="K357" s="205" t="s">
        <v>290</v>
      </c>
      <c r="L357" s="316">
        <v>45735</v>
      </c>
      <c r="M357" s="317" t="s">
        <v>1299</v>
      </c>
      <c r="N357" s="303" t="s">
        <v>1300</v>
      </c>
      <c r="O357" s="11"/>
    </row>
    <row r="358" spans="2:15" ht="156">
      <c r="B358" s="313">
        <v>2025</v>
      </c>
      <c r="C358" s="313" t="s">
        <v>131</v>
      </c>
      <c r="D358" s="313" t="s">
        <v>287</v>
      </c>
      <c r="E358" s="313" t="s">
        <v>62</v>
      </c>
      <c r="F358" s="313" t="s">
        <v>62</v>
      </c>
      <c r="G358" s="313">
        <v>287</v>
      </c>
      <c r="H358" s="318">
        <v>45735</v>
      </c>
      <c r="I358" s="318">
        <v>45735</v>
      </c>
      <c r="J358" s="205" t="s">
        <v>289</v>
      </c>
      <c r="K358" s="205" t="s">
        <v>290</v>
      </c>
      <c r="L358" s="316">
        <v>45735</v>
      </c>
      <c r="M358" s="317" t="s">
        <v>1301</v>
      </c>
      <c r="N358" s="303" t="s">
        <v>1302</v>
      </c>
      <c r="O358" s="11"/>
    </row>
    <row r="359" spans="2:15" ht="156">
      <c r="B359" s="313">
        <v>2025</v>
      </c>
      <c r="C359" s="313" t="s">
        <v>131</v>
      </c>
      <c r="D359" s="313" t="s">
        <v>287</v>
      </c>
      <c r="E359" s="313" t="s">
        <v>62</v>
      </c>
      <c r="F359" s="313" t="s">
        <v>62</v>
      </c>
      <c r="G359" s="313">
        <v>291</v>
      </c>
      <c r="H359" s="318">
        <v>45735</v>
      </c>
      <c r="I359" s="318">
        <v>45735</v>
      </c>
      <c r="J359" s="205" t="s">
        <v>289</v>
      </c>
      <c r="K359" s="205" t="s">
        <v>290</v>
      </c>
      <c r="L359" s="316">
        <v>45735</v>
      </c>
      <c r="M359" s="317" t="s">
        <v>1303</v>
      </c>
      <c r="N359" s="303" t="s">
        <v>1304</v>
      </c>
      <c r="O359" s="11"/>
    </row>
    <row r="360" spans="2:15" ht="156">
      <c r="B360" s="313">
        <v>2025</v>
      </c>
      <c r="C360" s="313" t="s">
        <v>131</v>
      </c>
      <c r="D360" s="313" t="s">
        <v>287</v>
      </c>
      <c r="E360" s="313" t="s">
        <v>62</v>
      </c>
      <c r="F360" s="313" t="s">
        <v>62</v>
      </c>
      <c r="G360" s="313">
        <v>373</v>
      </c>
      <c r="H360" s="318">
        <v>45744</v>
      </c>
      <c r="I360" s="318">
        <v>45744</v>
      </c>
      <c r="J360" s="205" t="s">
        <v>289</v>
      </c>
      <c r="K360" s="205" t="s">
        <v>290</v>
      </c>
      <c r="L360" s="316">
        <v>45744</v>
      </c>
      <c r="M360" s="317" t="s">
        <v>1305</v>
      </c>
      <c r="N360" s="303" t="s">
        <v>1306</v>
      </c>
      <c r="O360" s="11"/>
    </row>
    <row r="361" spans="2:15" ht="156">
      <c r="B361" s="313">
        <v>2025</v>
      </c>
      <c r="C361" s="313" t="s">
        <v>131</v>
      </c>
      <c r="D361" s="313" t="s">
        <v>287</v>
      </c>
      <c r="E361" s="313" t="s">
        <v>62</v>
      </c>
      <c r="F361" s="313" t="s">
        <v>62</v>
      </c>
      <c r="G361" s="313">
        <v>289</v>
      </c>
      <c r="H361" s="318">
        <v>45735</v>
      </c>
      <c r="I361" s="318">
        <v>45735</v>
      </c>
      <c r="J361" s="205" t="s">
        <v>289</v>
      </c>
      <c r="K361" s="205" t="s">
        <v>290</v>
      </c>
      <c r="L361" s="316">
        <v>45735</v>
      </c>
      <c r="M361" s="317" t="s">
        <v>1307</v>
      </c>
      <c r="N361" s="302" t="s">
        <v>1308</v>
      </c>
      <c r="O361" s="11"/>
    </row>
    <row r="362" spans="2:15" ht="156">
      <c r="B362" s="313">
        <v>2025</v>
      </c>
      <c r="C362" s="313" t="s">
        <v>131</v>
      </c>
      <c r="D362" s="313" t="s">
        <v>287</v>
      </c>
      <c r="E362" s="313" t="s">
        <v>62</v>
      </c>
      <c r="F362" s="313" t="s">
        <v>62</v>
      </c>
      <c r="G362" s="313">
        <v>377</v>
      </c>
      <c r="H362" s="318">
        <v>45741</v>
      </c>
      <c r="I362" s="318">
        <v>45741</v>
      </c>
      <c r="J362" s="205" t="s">
        <v>289</v>
      </c>
      <c r="K362" s="205" t="s">
        <v>290</v>
      </c>
      <c r="L362" s="316">
        <v>45741</v>
      </c>
      <c r="M362" s="317" t="s">
        <v>1309</v>
      </c>
      <c r="N362" s="303" t="s">
        <v>1310</v>
      </c>
      <c r="O362" s="11"/>
    </row>
    <row r="363" spans="2:15" ht="156">
      <c r="B363" s="313">
        <v>2025</v>
      </c>
      <c r="C363" s="313" t="s">
        <v>131</v>
      </c>
      <c r="D363" s="313" t="s">
        <v>287</v>
      </c>
      <c r="E363" s="313" t="s">
        <v>62</v>
      </c>
      <c r="F363" s="313" t="s">
        <v>62</v>
      </c>
      <c r="G363" s="313">
        <v>369</v>
      </c>
      <c r="H363" s="318">
        <v>45740</v>
      </c>
      <c r="I363" s="318">
        <v>45740</v>
      </c>
      <c r="J363" s="205" t="s">
        <v>289</v>
      </c>
      <c r="K363" s="205" t="s">
        <v>290</v>
      </c>
      <c r="L363" s="316">
        <v>45740</v>
      </c>
      <c r="M363" s="317" t="s">
        <v>1311</v>
      </c>
      <c r="N363" s="303" t="s">
        <v>1312</v>
      </c>
      <c r="O363" s="11"/>
    </row>
    <row r="364" spans="2:15" ht="156">
      <c r="B364" s="313">
        <v>2025</v>
      </c>
      <c r="C364" s="313" t="s">
        <v>131</v>
      </c>
      <c r="D364" s="313" t="s">
        <v>287</v>
      </c>
      <c r="E364" s="313" t="s">
        <v>62</v>
      </c>
      <c r="F364" s="313" t="s">
        <v>62</v>
      </c>
      <c r="G364" s="313">
        <v>379</v>
      </c>
      <c r="H364" s="318">
        <v>45741</v>
      </c>
      <c r="I364" s="318">
        <v>45741</v>
      </c>
      <c r="J364" s="205" t="s">
        <v>289</v>
      </c>
      <c r="K364" s="205" t="s">
        <v>290</v>
      </c>
      <c r="L364" s="316">
        <v>45741</v>
      </c>
      <c r="M364" s="317" t="s">
        <v>1313</v>
      </c>
      <c r="N364" s="303" t="s">
        <v>1314</v>
      </c>
      <c r="O364" s="11"/>
    </row>
    <row r="365" spans="2:15" ht="156">
      <c r="B365" s="313">
        <v>2025</v>
      </c>
      <c r="C365" s="313" t="s">
        <v>131</v>
      </c>
      <c r="D365" s="313" t="s">
        <v>287</v>
      </c>
      <c r="E365" s="313" t="s">
        <v>62</v>
      </c>
      <c r="F365" s="313" t="s">
        <v>62</v>
      </c>
      <c r="G365" s="313">
        <v>375</v>
      </c>
      <c r="H365" s="318">
        <v>45740</v>
      </c>
      <c r="I365" s="318">
        <v>45740</v>
      </c>
      <c r="J365" s="205" t="s">
        <v>289</v>
      </c>
      <c r="K365" s="205" t="s">
        <v>290</v>
      </c>
      <c r="L365" s="316">
        <v>45740</v>
      </c>
      <c r="M365" s="317" t="s">
        <v>1315</v>
      </c>
      <c r="N365" s="303" t="s">
        <v>1316</v>
      </c>
      <c r="O365" s="11"/>
    </row>
    <row r="366" spans="2:15" ht="156">
      <c r="B366" s="313">
        <v>2025</v>
      </c>
      <c r="C366" s="313" t="s">
        <v>131</v>
      </c>
      <c r="D366" s="313" t="s">
        <v>287</v>
      </c>
      <c r="E366" s="313" t="s">
        <v>62</v>
      </c>
      <c r="F366" s="313" t="s">
        <v>62</v>
      </c>
      <c r="G366" s="313">
        <v>373</v>
      </c>
      <c r="H366" s="318">
        <v>45740</v>
      </c>
      <c r="I366" s="318">
        <v>45740</v>
      </c>
      <c r="J366" s="205" t="s">
        <v>289</v>
      </c>
      <c r="K366" s="205" t="s">
        <v>290</v>
      </c>
      <c r="L366" s="316">
        <v>45740</v>
      </c>
      <c r="M366" s="317" t="s">
        <v>1317</v>
      </c>
      <c r="N366" s="303" t="s">
        <v>1318</v>
      </c>
      <c r="O366" s="11"/>
    </row>
    <row r="367" spans="2:15" ht="156">
      <c r="B367" s="313">
        <v>2025</v>
      </c>
      <c r="C367" s="313" t="s">
        <v>131</v>
      </c>
      <c r="D367" s="313" t="s">
        <v>287</v>
      </c>
      <c r="E367" s="313" t="s">
        <v>62</v>
      </c>
      <c r="F367" s="313" t="s">
        <v>62</v>
      </c>
      <c r="G367" s="313">
        <v>378</v>
      </c>
      <c r="H367" s="318">
        <v>45741</v>
      </c>
      <c r="I367" s="318">
        <v>45741</v>
      </c>
      <c r="J367" s="205" t="s">
        <v>289</v>
      </c>
      <c r="K367" s="205" t="s">
        <v>290</v>
      </c>
      <c r="L367" s="316">
        <v>45741</v>
      </c>
      <c r="M367" s="317" t="s">
        <v>1319</v>
      </c>
      <c r="N367" s="303" t="s">
        <v>1320</v>
      </c>
      <c r="O367" s="11"/>
    </row>
    <row r="368" spans="2:15" ht="156">
      <c r="B368" s="313">
        <v>2025</v>
      </c>
      <c r="C368" s="313" t="s">
        <v>131</v>
      </c>
      <c r="D368" s="313" t="s">
        <v>287</v>
      </c>
      <c r="E368" s="313" t="s">
        <v>62</v>
      </c>
      <c r="F368" s="313" t="s">
        <v>62</v>
      </c>
      <c r="G368" s="313">
        <v>370</v>
      </c>
      <c r="H368" s="318">
        <v>45740</v>
      </c>
      <c r="I368" s="318">
        <v>45740</v>
      </c>
      <c r="J368" s="205" t="s">
        <v>289</v>
      </c>
      <c r="K368" s="205" t="s">
        <v>290</v>
      </c>
      <c r="L368" s="316">
        <v>45740</v>
      </c>
      <c r="M368" s="317" t="s">
        <v>1321</v>
      </c>
      <c r="N368" s="303" t="s">
        <v>1322</v>
      </c>
      <c r="O368" s="11"/>
    </row>
    <row r="369" spans="2:15" ht="156">
      <c r="B369" s="313">
        <v>2025</v>
      </c>
      <c r="C369" s="313" t="s">
        <v>131</v>
      </c>
      <c r="D369" s="313" t="s">
        <v>287</v>
      </c>
      <c r="E369" s="313" t="s">
        <v>62</v>
      </c>
      <c r="F369" s="313" t="s">
        <v>62</v>
      </c>
      <c r="G369" s="313">
        <v>677</v>
      </c>
      <c r="H369" s="318">
        <v>45743</v>
      </c>
      <c r="I369" s="318">
        <v>45743</v>
      </c>
      <c r="J369" s="205" t="s">
        <v>289</v>
      </c>
      <c r="K369" s="205" t="s">
        <v>290</v>
      </c>
      <c r="L369" s="316">
        <v>45743</v>
      </c>
      <c r="M369" s="317" t="s">
        <v>1323</v>
      </c>
      <c r="N369" s="303" t="s">
        <v>1324</v>
      </c>
      <c r="O369" s="11"/>
    </row>
    <row r="370" spans="2:15" ht="156">
      <c r="B370" s="313">
        <v>2025</v>
      </c>
      <c r="C370" s="313" t="s">
        <v>131</v>
      </c>
      <c r="D370" s="313" t="s">
        <v>287</v>
      </c>
      <c r="E370" s="313" t="s">
        <v>62</v>
      </c>
      <c r="F370" s="313" t="s">
        <v>62</v>
      </c>
      <c r="G370" s="313">
        <v>715</v>
      </c>
      <c r="H370" s="318">
        <v>45744</v>
      </c>
      <c r="I370" s="318">
        <v>45744</v>
      </c>
      <c r="J370" s="205" t="s">
        <v>289</v>
      </c>
      <c r="K370" s="205" t="s">
        <v>290</v>
      </c>
      <c r="L370" s="316">
        <v>45744</v>
      </c>
      <c r="M370" s="317" t="s">
        <v>1325</v>
      </c>
      <c r="N370" s="303" t="s">
        <v>1326</v>
      </c>
      <c r="O370" s="11"/>
    </row>
    <row r="371" spans="2:15" ht="156">
      <c r="B371" s="313">
        <v>2025</v>
      </c>
      <c r="C371" s="313" t="s">
        <v>131</v>
      </c>
      <c r="D371" s="313" t="s">
        <v>287</v>
      </c>
      <c r="E371" s="313" t="s">
        <v>62</v>
      </c>
      <c r="F371" s="313" t="s">
        <v>62</v>
      </c>
      <c r="G371" s="313">
        <v>714</v>
      </c>
      <c r="H371" s="318">
        <v>45744</v>
      </c>
      <c r="I371" s="318">
        <v>45744</v>
      </c>
      <c r="J371" s="205" t="s">
        <v>289</v>
      </c>
      <c r="K371" s="205" t="s">
        <v>290</v>
      </c>
      <c r="L371" s="316">
        <v>45744</v>
      </c>
      <c r="M371" s="317" t="s">
        <v>1327</v>
      </c>
      <c r="N371" s="303" t="s">
        <v>1328</v>
      </c>
      <c r="O371" s="11"/>
    </row>
    <row r="372" spans="2:15" ht="117">
      <c r="B372" s="313">
        <v>2025</v>
      </c>
      <c r="C372" s="313" t="s">
        <v>131</v>
      </c>
      <c r="D372" s="313" t="s">
        <v>287</v>
      </c>
      <c r="E372" s="313" t="s">
        <v>62</v>
      </c>
      <c r="F372" s="313" t="s">
        <v>62</v>
      </c>
      <c r="G372" s="313">
        <v>99</v>
      </c>
      <c r="H372" s="318">
        <v>45742</v>
      </c>
      <c r="I372" s="318">
        <v>45742</v>
      </c>
      <c r="J372" s="205" t="s">
        <v>289</v>
      </c>
      <c r="K372" s="205" t="s">
        <v>290</v>
      </c>
      <c r="L372" s="316">
        <v>45764</v>
      </c>
      <c r="M372" s="317" t="s">
        <v>1565</v>
      </c>
      <c r="N372" s="303" t="s">
        <v>1566</v>
      </c>
      <c r="O372" s="11"/>
    </row>
    <row r="373" spans="2:15" ht="130" customHeight="1">
      <c r="B373" s="313">
        <v>2025</v>
      </c>
      <c r="C373" s="313" t="s">
        <v>131</v>
      </c>
      <c r="D373" s="313" t="s">
        <v>287</v>
      </c>
      <c r="E373" s="313" t="s">
        <v>62</v>
      </c>
      <c r="F373" s="313" t="s">
        <v>62</v>
      </c>
      <c r="G373" s="313">
        <v>232</v>
      </c>
      <c r="H373" s="318">
        <v>45740</v>
      </c>
      <c r="I373" s="318">
        <v>45740</v>
      </c>
      <c r="J373" s="205" t="s">
        <v>289</v>
      </c>
      <c r="K373" s="205" t="s">
        <v>290</v>
      </c>
      <c r="L373" s="316">
        <v>45763</v>
      </c>
      <c r="M373" s="317" t="s">
        <v>1567</v>
      </c>
      <c r="N373" s="303" t="s">
        <v>1568</v>
      </c>
      <c r="O373" s="11"/>
    </row>
    <row r="374" spans="2:15" ht="117">
      <c r="B374" s="313">
        <v>2025</v>
      </c>
      <c r="C374" s="313" t="s">
        <v>132</v>
      </c>
      <c r="D374" s="313" t="s">
        <v>287</v>
      </c>
      <c r="E374" s="313" t="s">
        <v>62</v>
      </c>
      <c r="F374" s="313" t="s">
        <v>62</v>
      </c>
      <c r="G374" s="313">
        <v>149</v>
      </c>
      <c r="H374" s="318">
        <v>45764</v>
      </c>
      <c r="I374" s="318">
        <v>45764</v>
      </c>
      <c r="J374" s="205" t="s">
        <v>289</v>
      </c>
      <c r="K374" s="205" t="s">
        <v>290</v>
      </c>
      <c r="L374" s="316">
        <v>45771</v>
      </c>
      <c r="M374" s="317" t="s">
        <v>1329</v>
      </c>
      <c r="N374" s="302" t="s">
        <v>1330</v>
      </c>
      <c r="O374" s="11"/>
    </row>
    <row r="375" spans="2:15" ht="117">
      <c r="B375" s="313">
        <v>2025</v>
      </c>
      <c r="C375" s="313" t="s">
        <v>132</v>
      </c>
      <c r="D375" s="313" t="s">
        <v>287</v>
      </c>
      <c r="E375" s="313" t="s">
        <v>62</v>
      </c>
      <c r="F375" s="313" t="s">
        <v>62</v>
      </c>
      <c r="G375" s="313">
        <v>336</v>
      </c>
      <c r="H375" s="318">
        <v>45763</v>
      </c>
      <c r="I375" s="318">
        <v>45763</v>
      </c>
      <c r="J375" s="205" t="s">
        <v>289</v>
      </c>
      <c r="K375" s="205" t="s">
        <v>290</v>
      </c>
      <c r="L375" s="316">
        <v>45769</v>
      </c>
      <c r="M375" s="317" t="s">
        <v>1331</v>
      </c>
      <c r="N375" s="303" t="s">
        <v>1332</v>
      </c>
      <c r="O375" s="11"/>
    </row>
    <row r="376" spans="2:15" ht="117">
      <c r="B376" s="313">
        <v>2025</v>
      </c>
      <c r="C376" s="313" t="s">
        <v>132</v>
      </c>
      <c r="D376" s="313" t="s">
        <v>287</v>
      </c>
      <c r="E376" s="313" t="s">
        <v>62</v>
      </c>
      <c r="F376" s="313" t="s">
        <v>62</v>
      </c>
      <c r="G376" s="313">
        <v>357</v>
      </c>
      <c r="H376" s="318">
        <v>45771</v>
      </c>
      <c r="I376" s="318">
        <v>45771</v>
      </c>
      <c r="J376" s="205" t="s">
        <v>289</v>
      </c>
      <c r="K376" s="205" t="s">
        <v>290</v>
      </c>
      <c r="L376" s="316">
        <v>45776</v>
      </c>
      <c r="M376" s="317" t="s">
        <v>1333</v>
      </c>
      <c r="N376" s="303" t="s">
        <v>1334</v>
      </c>
      <c r="O376" s="11"/>
    </row>
    <row r="377" spans="2:15" ht="117">
      <c r="B377" s="313">
        <v>2025</v>
      </c>
      <c r="C377" s="313" t="s">
        <v>132</v>
      </c>
      <c r="D377" s="313" t="s">
        <v>287</v>
      </c>
      <c r="E377" s="313" t="s">
        <v>62</v>
      </c>
      <c r="F377" s="313" t="s">
        <v>62</v>
      </c>
      <c r="G377" s="313">
        <v>615</v>
      </c>
      <c r="H377" s="318">
        <v>45769</v>
      </c>
      <c r="I377" s="318">
        <v>45769</v>
      </c>
      <c r="J377" s="205" t="s">
        <v>289</v>
      </c>
      <c r="K377" s="205" t="s">
        <v>290</v>
      </c>
      <c r="L377" s="316">
        <v>45748</v>
      </c>
      <c r="M377" s="317" t="s">
        <v>1335</v>
      </c>
      <c r="N377" s="303" t="s">
        <v>1336</v>
      </c>
      <c r="O377" s="11"/>
    </row>
    <row r="378" spans="2:15" ht="117">
      <c r="B378" s="313">
        <v>2025</v>
      </c>
      <c r="C378" s="313" t="s">
        <v>132</v>
      </c>
      <c r="D378" s="313" t="s">
        <v>287</v>
      </c>
      <c r="E378" s="313" t="s">
        <v>62</v>
      </c>
      <c r="F378" s="313" t="s">
        <v>62</v>
      </c>
      <c r="G378" s="313">
        <v>166</v>
      </c>
      <c r="H378" s="318">
        <v>45776</v>
      </c>
      <c r="I378" s="318">
        <v>45776</v>
      </c>
      <c r="J378" s="205" t="s">
        <v>289</v>
      </c>
      <c r="K378" s="205" t="s">
        <v>290</v>
      </c>
      <c r="L378" s="316">
        <v>45768</v>
      </c>
      <c r="M378" s="317" t="s">
        <v>1337</v>
      </c>
      <c r="N378" s="303" t="s">
        <v>1338</v>
      </c>
      <c r="O378" s="11"/>
    </row>
    <row r="379" spans="2:15" ht="117">
      <c r="B379" s="313">
        <v>2025</v>
      </c>
      <c r="C379" s="313" t="s">
        <v>132</v>
      </c>
      <c r="D379" s="313" t="s">
        <v>287</v>
      </c>
      <c r="E379" s="313" t="s">
        <v>62</v>
      </c>
      <c r="F379" s="313" t="s">
        <v>62</v>
      </c>
      <c r="G379" s="313">
        <v>165</v>
      </c>
      <c r="H379" s="318">
        <v>45748</v>
      </c>
      <c r="I379" s="318">
        <v>45748</v>
      </c>
      <c r="J379" s="205" t="s">
        <v>289</v>
      </c>
      <c r="K379" s="205" t="s">
        <v>290</v>
      </c>
      <c r="L379" s="316">
        <v>45750</v>
      </c>
      <c r="M379" s="317" t="s">
        <v>1339</v>
      </c>
      <c r="N379" s="303" t="s">
        <v>1340</v>
      </c>
      <c r="O379" s="11"/>
    </row>
    <row r="380" spans="2:15" ht="117">
      <c r="B380" s="313">
        <v>2025</v>
      </c>
      <c r="C380" s="313" t="s">
        <v>132</v>
      </c>
      <c r="D380" s="313" t="s">
        <v>287</v>
      </c>
      <c r="E380" s="313" t="s">
        <v>62</v>
      </c>
      <c r="F380" s="313" t="s">
        <v>62</v>
      </c>
      <c r="G380" s="313">
        <v>167</v>
      </c>
      <c r="H380" s="318">
        <v>45768</v>
      </c>
      <c r="I380" s="318">
        <v>45768</v>
      </c>
      <c r="J380" s="205" t="s">
        <v>289</v>
      </c>
      <c r="K380" s="205" t="s">
        <v>290</v>
      </c>
      <c r="L380" s="316">
        <v>45771</v>
      </c>
      <c r="M380" s="317" t="s">
        <v>1341</v>
      </c>
      <c r="N380" s="303" t="s">
        <v>1342</v>
      </c>
      <c r="O380" s="11"/>
    </row>
    <row r="381" spans="2:15" ht="117">
      <c r="B381" s="313">
        <v>2025</v>
      </c>
      <c r="C381" s="313" t="s">
        <v>132</v>
      </c>
      <c r="D381" s="313" t="s">
        <v>287</v>
      </c>
      <c r="E381" s="313" t="s">
        <v>62</v>
      </c>
      <c r="F381" s="313" t="s">
        <v>62</v>
      </c>
      <c r="G381" s="313">
        <v>169</v>
      </c>
      <c r="H381" s="318">
        <v>45750</v>
      </c>
      <c r="I381" s="318">
        <v>45750</v>
      </c>
      <c r="J381" s="205" t="s">
        <v>289</v>
      </c>
      <c r="K381" s="205" t="s">
        <v>290</v>
      </c>
      <c r="L381" s="316">
        <v>45750</v>
      </c>
      <c r="M381" s="317" t="s">
        <v>1343</v>
      </c>
      <c r="N381" s="303" t="s">
        <v>1344</v>
      </c>
      <c r="O381" s="11"/>
    </row>
    <row r="382" spans="2:15" ht="117">
      <c r="B382" s="313">
        <v>2025</v>
      </c>
      <c r="C382" s="313" t="s">
        <v>132</v>
      </c>
      <c r="D382" s="313" t="s">
        <v>287</v>
      </c>
      <c r="E382" s="313" t="s">
        <v>62</v>
      </c>
      <c r="F382" s="313" t="s">
        <v>62</v>
      </c>
      <c r="G382" s="313">
        <v>513</v>
      </c>
      <c r="H382" s="318">
        <v>45771</v>
      </c>
      <c r="I382" s="318">
        <v>45771</v>
      </c>
      <c r="J382" s="205" t="s">
        <v>289</v>
      </c>
      <c r="K382" s="205" t="s">
        <v>290</v>
      </c>
      <c r="L382" s="316">
        <v>45763</v>
      </c>
      <c r="M382" s="317" t="s">
        <v>1345</v>
      </c>
      <c r="N382" s="303" t="s">
        <v>1346</v>
      </c>
      <c r="O382" s="11"/>
    </row>
    <row r="383" spans="2:15" ht="117">
      <c r="B383" s="313">
        <v>2025</v>
      </c>
      <c r="C383" s="313" t="s">
        <v>132</v>
      </c>
      <c r="D383" s="313" t="s">
        <v>287</v>
      </c>
      <c r="E383" s="313" t="s">
        <v>62</v>
      </c>
      <c r="F383" s="313" t="s">
        <v>62</v>
      </c>
      <c r="G383" s="313">
        <v>766</v>
      </c>
      <c r="H383" s="318">
        <v>45750</v>
      </c>
      <c r="I383" s="318">
        <v>45750</v>
      </c>
      <c r="J383" s="205" t="s">
        <v>289</v>
      </c>
      <c r="K383" s="205" t="s">
        <v>290</v>
      </c>
      <c r="L383" s="316">
        <v>45764</v>
      </c>
      <c r="M383" s="317" t="s">
        <v>1347</v>
      </c>
      <c r="N383" s="303" t="s">
        <v>1348</v>
      </c>
      <c r="O383" s="11"/>
    </row>
    <row r="384" spans="2:15" ht="117">
      <c r="B384" s="313">
        <v>2025</v>
      </c>
      <c r="C384" s="313" t="s">
        <v>132</v>
      </c>
      <c r="D384" s="313" t="s">
        <v>287</v>
      </c>
      <c r="E384" s="313" t="s">
        <v>62</v>
      </c>
      <c r="F384" s="313" t="s">
        <v>62</v>
      </c>
      <c r="G384" s="313">
        <v>937</v>
      </c>
      <c r="H384" s="318">
        <v>45763</v>
      </c>
      <c r="I384" s="318">
        <v>45763</v>
      </c>
      <c r="J384" s="205" t="s">
        <v>289</v>
      </c>
      <c r="K384" s="205" t="s">
        <v>290</v>
      </c>
      <c r="L384" s="316">
        <v>45763</v>
      </c>
      <c r="M384" s="317" t="s">
        <v>1349</v>
      </c>
      <c r="N384" s="303" t="s">
        <v>1350</v>
      </c>
      <c r="O384" s="11"/>
    </row>
    <row r="385" spans="2:15" ht="117">
      <c r="B385" s="313">
        <v>2025</v>
      </c>
      <c r="C385" s="313" t="s">
        <v>132</v>
      </c>
      <c r="D385" s="313" t="s">
        <v>287</v>
      </c>
      <c r="E385" s="313" t="s">
        <v>62</v>
      </c>
      <c r="F385" s="313" t="s">
        <v>62</v>
      </c>
      <c r="G385" s="313">
        <v>947</v>
      </c>
      <c r="H385" s="318">
        <v>45764</v>
      </c>
      <c r="I385" s="318">
        <v>45764</v>
      </c>
      <c r="J385" s="205" t="s">
        <v>289</v>
      </c>
      <c r="K385" s="205" t="s">
        <v>290</v>
      </c>
      <c r="L385" s="316">
        <v>45763</v>
      </c>
      <c r="M385" s="317" t="s">
        <v>1351</v>
      </c>
      <c r="N385" s="303" t="s">
        <v>1352</v>
      </c>
      <c r="O385" s="11"/>
    </row>
    <row r="386" spans="2:15" ht="117">
      <c r="B386" s="313">
        <v>2025</v>
      </c>
      <c r="C386" s="313" t="s">
        <v>132</v>
      </c>
      <c r="D386" s="313" t="s">
        <v>287</v>
      </c>
      <c r="E386" s="313" t="s">
        <v>62</v>
      </c>
      <c r="F386" s="313" t="s">
        <v>62</v>
      </c>
      <c r="G386" s="313">
        <v>942</v>
      </c>
      <c r="H386" s="318">
        <v>45763</v>
      </c>
      <c r="I386" s="318">
        <v>45763</v>
      </c>
      <c r="J386" s="205" t="s">
        <v>289</v>
      </c>
      <c r="K386" s="205" t="s">
        <v>290</v>
      </c>
      <c r="L386" s="316">
        <v>45758</v>
      </c>
      <c r="M386" s="317" t="s">
        <v>1353</v>
      </c>
      <c r="N386" s="303" t="s">
        <v>1354</v>
      </c>
      <c r="O386" s="11"/>
    </row>
    <row r="387" spans="2:15" ht="117">
      <c r="B387" s="313">
        <v>2025</v>
      </c>
      <c r="C387" s="313" t="s">
        <v>132</v>
      </c>
      <c r="D387" s="313" t="s">
        <v>287</v>
      </c>
      <c r="E387" s="313" t="s">
        <v>62</v>
      </c>
      <c r="F387" s="313" t="s">
        <v>62</v>
      </c>
      <c r="G387" s="313">
        <v>938</v>
      </c>
      <c r="H387" s="318">
        <v>45763</v>
      </c>
      <c r="I387" s="318">
        <v>45763</v>
      </c>
      <c r="J387" s="205" t="s">
        <v>289</v>
      </c>
      <c r="K387" s="205" t="s">
        <v>290</v>
      </c>
      <c r="L387" s="316">
        <v>45764</v>
      </c>
      <c r="M387" s="317" t="s">
        <v>1355</v>
      </c>
      <c r="N387" s="303" t="s">
        <v>1356</v>
      </c>
      <c r="O387" s="11"/>
    </row>
    <row r="388" spans="2:15" ht="91">
      <c r="B388" s="313">
        <v>2025</v>
      </c>
      <c r="C388" s="313" t="s">
        <v>132</v>
      </c>
      <c r="D388" s="313" t="s">
        <v>287</v>
      </c>
      <c r="E388" s="313" t="s">
        <v>288</v>
      </c>
      <c r="F388" s="313" t="s">
        <v>288</v>
      </c>
      <c r="G388" s="313">
        <v>4</v>
      </c>
      <c r="H388" s="318">
        <v>45758</v>
      </c>
      <c r="I388" s="318">
        <v>45758</v>
      </c>
      <c r="J388" s="205" t="s">
        <v>289</v>
      </c>
      <c r="K388" s="205" t="s">
        <v>290</v>
      </c>
      <c r="L388" s="316">
        <v>45748</v>
      </c>
      <c r="M388" s="317" t="s">
        <v>1357</v>
      </c>
      <c r="N388" s="303" t="s">
        <v>1358</v>
      </c>
      <c r="O388" s="11"/>
    </row>
    <row r="389" spans="2:15" ht="104">
      <c r="B389" s="313">
        <v>2025</v>
      </c>
      <c r="C389" s="313" t="s">
        <v>132</v>
      </c>
      <c r="D389" s="313" t="s">
        <v>287</v>
      </c>
      <c r="E389" s="313" t="s">
        <v>62</v>
      </c>
      <c r="F389" s="313" t="s">
        <v>62</v>
      </c>
      <c r="G389" s="313">
        <v>344</v>
      </c>
      <c r="H389" s="318">
        <v>45764</v>
      </c>
      <c r="I389" s="318">
        <v>45764</v>
      </c>
      <c r="J389" s="205" t="s">
        <v>289</v>
      </c>
      <c r="K389" s="205" t="s">
        <v>290</v>
      </c>
      <c r="L389" s="316">
        <v>45755</v>
      </c>
      <c r="M389" s="317" t="s">
        <v>1359</v>
      </c>
      <c r="N389" s="303" t="s">
        <v>1360</v>
      </c>
      <c r="O389" s="11"/>
    </row>
    <row r="390" spans="2:15" ht="91">
      <c r="B390" s="313">
        <v>2025</v>
      </c>
      <c r="C390" s="313" t="s">
        <v>132</v>
      </c>
      <c r="D390" s="313" t="s">
        <v>287</v>
      </c>
      <c r="E390" s="313" t="s">
        <v>62</v>
      </c>
      <c r="F390" s="313" t="s">
        <v>62</v>
      </c>
      <c r="G390" s="313">
        <v>148</v>
      </c>
      <c r="H390" s="318">
        <v>45748</v>
      </c>
      <c r="I390" s="318">
        <v>45748</v>
      </c>
      <c r="J390" s="205" t="s">
        <v>289</v>
      </c>
      <c r="K390" s="205" t="s">
        <v>290</v>
      </c>
      <c r="L390" s="316">
        <v>45758</v>
      </c>
      <c r="M390" s="317" t="s">
        <v>1361</v>
      </c>
      <c r="N390" s="303" t="s">
        <v>1362</v>
      </c>
      <c r="O390" s="11"/>
    </row>
    <row r="391" spans="2:15" ht="91">
      <c r="B391" s="313">
        <v>2025</v>
      </c>
      <c r="C391" s="313" t="s">
        <v>132</v>
      </c>
      <c r="D391" s="313" t="s">
        <v>287</v>
      </c>
      <c r="E391" s="313" t="s">
        <v>62</v>
      </c>
      <c r="F391" s="313" t="s">
        <v>62</v>
      </c>
      <c r="G391" s="313">
        <v>149</v>
      </c>
      <c r="H391" s="318">
        <v>45755</v>
      </c>
      <c r="I391" s="318">
        <v>45755</v>
      </c>
      <c r="J391" s="205" t="s">
        <v>289</v>
      </c>
      <c r="K391" s="205" t="s">
        <v>290</v>
      </c>
      <c r="L391" s="316">
        <v>45761</v>
      </c>
      <c r="M391" s="317" t="s">
        <v>1363</v>
      </c>
      <c r="N391" s="303" t="s">
        <v>1364</v>
      </c>
      <c r="O391" s="11"/>
    </row>
    <row r="392" spans="2:15" ht="91">
      <c r="B392" s="313">
        <v>2025</v>
      </c>
      <c r="C392" s="313" t="s">
        <v>132</v>
      </c>
      <c r="D392" s="313" t="s">
        <v>287</v>
      </c>
      <c r="E392" s="313" t="s">
        <v>62</v>
      </c>
      <c r="F392" s="313" t="s">
        <v>62</v>
      </c>
      <c r="G392" s="313">
        <v>169</v>
      </c>
      <c r="H392" s="318">
        <v>45758</v>
      </c>
      <c r="I392" s="318">
        <v>45758</v>
      </c>
      <c r="J392" s="205" t="s">
        <v>289</v>
      </c>
      <c r="K392" s="205" t="s">
        <v>290</v>
      </c>
      <c r="L392" s="316">
        <v>45748</v>
      </c>
      <c r="M392" s="317" t="s">
        <v>1365</v>
      </c>
      <c r="N392" s="303" t="s">
        <v>1366</v>
      </c>
      <c r="O392" s="11"/>
    </row>
    <row r="393" spans="2:15" ht="91">
      <c r="B393" s="313">
        <v>2025</v>
      </c>
      <c r="C393" s="313" t="s">
        <v>132</v>
      </c>
      <c r="D393" s="313" t="s">
        <v>287</v>
      </c>
      <c r="E393" s="313" t="s">
        <v>62</v>
      </c>
      <c r="F393" s="313" t="s">
        <v>62</v>
      </c>
      <c r="G393" s="313">
        <v>183</v>
      </c>
      <c r="H393" s="318">
        <v>45761</v>
      </c>
      <c r="I393" s="318">
        <v>45761</v>
      </c>
      <c r="J393" s="205" t="s">
        <v>289</v>
      </c>
      <c r="K393" s="205" t="s">
        <v>290</v>
      </c>
      <c r="L393" s="316">
        <v>45758</v>
      </c>
      <c r="M393" s="317" t="s">
        <v>1367</v>
      </c>
      <c r="N393" s="303" t="s">
        <v>1368</v>
      </c>
      <c r="O393" s="11"/>
    </row>
    <row r="394" spans="2:15" ht="91">
      <c r="B394" s="313">
        <v>2025</v>
      </c>
      <c r="C394" s="313" t="s">
        <v>132</v>
      </c>
      <c r="D394" s="313" t="s">
        <v>287</v>
      </c>
      <c r="E394" s="313" t="s">
        <v>62</v>
      </c>
      <c r="F394" s="313" t="s">
        <v>62</v>
      </c>
      <c r="G394" s="313">
        <v>119</v>
      </c>
      <c r="H394" s="318">
        <v>45748</v>
      </c>
      <c r="I394" s="318">
        <v>45748</v>
      </c>
      <c r="J394" s="205" t="s">
        <v>289</v>
      </c>
      <c r="K394" s="205" t="s">
        <v>290</v>
      </c>
      <c r="L394" s="316">
        <v>45777</v>
      </c>
      <c r="M394" s="317" t="s">
        <v>1369</v>
      </c>
      <c r="N394" s="303" t="s">
        <v>1370</v>
      </c>
      <c r="O394" s="11"/>
    </row>
    <row r="395" spans="2:15" ht="91">
      <c r="B395" s="313">
        <v>2025</v>
      </c>
      <c r="C395" s="313" t="s">
        <v>132</v>
      </c>
      <c r="D395" s="313" t="s">
        <v>287</v>
      </c>
      <c r="E395" s="313" t="s">
        <v>62</v>
      </c>
      <c r="F395" s="313" t="s">
        <v>62</v>
      </c>
      <c r="G395" s="313">
        <v>242</v>
      </c>
      <c r="H395" s="318">
        <v>45758</v>
      </c>
      <c r="I395" s="318">
        <v>45758</v>
      </c>
      <c r="J395" s="205" t="s">
        <v>289</v>
      </c>
      <c r="K395" s="205" t="s">
        <v>290</v>
      </c>
      <c r="L395" s="316">
        <v>45777</v>
      </c>
      <c r="M395" s="317" t="s">
        <v>1371</v>
      </c>
      <c r="N395" s="303" t="s">
        <v>1372</v>
      </c>
      <c r="O395" s="11"/>
    </row>
    <row r="396" spans="2:15" ht="91">
      <c r="B396" s="313">
        <v>2025</v>
      </c>
      <c r="C396" s="313" t="s">
        <v>132</v>
      </c>
      <c r="D396" s="313" t="s">
        <v>287</v>
      </c>
      <c r="E396" s="313" t="s">
        <v>62</v>
      </c>
      <c r="F396" s="313" t="s">
        <v>62</v>
      </c>
      <c r="G396" s="313">
        <v>1123</v>
      </c>
      <c r="H396" s="318">
        <v>45777</v>
      </c>
      <c r="I396" s="318">
        <v>45777</v>
      </c>
      <c r="J396" s="205" t="s">
        <v>289</v>
      </c>
      <c r="K396" s="205" t="s">
        <v>290</v>
      </c>
      <c r="L396" s="316">
        <v>45775</v>
      </c>
      <c r="M396" s="317" t="s">
        <v>1373</v>
      </c>
      <c r="N396" s="303" t="s">
        <v>1374</v>
      </c>
      <c r="O396" s="11"/>
    </row>
    <row r="397" spans="2:15" ht="91">
      <c r="B397" s="313">
        <v>2025</v>
      </c>
      <c r="C397" s="313" t="s">
        <v>132</v>
      </c>
      <c r="D397" s="313" t="s">
        <v>287</v>
      </c>
      <c r="E397" s="313" t="s">
        <v>62</v>
      </c>
      <c r="F397" s="313" t="s">
        <v>62</v>
      </c>
      <c r="G397" s="313">
        <v>1124</v>
      </c>
      <c r="H397" s="318">
        <v>45777</v>
      </c>
      <c r="I397" s="318">
        <v>45777</v>
      </c>
      <c r="J397" s="205" t="s">
        <v>289</v>
      </c>
      <c r="K397" s="205" t="s">
        <v>290</v>
      </c>
      <c r="L397" s="316">
        <v>45775</v>
      </c>
      <c r="M397" s="317" t="s">
        <v>1375</v>
      </c>
      <c r="N397" s="302" t="s">
        <v>1376</v>
      </c>
      <c r="O397" s="11"/>
    </row>
    <row r="398" spans="2:15" ht="91">
      <c r="B398" s="313">
        <v>2025</v>
      </c>
      <c r="C398" s="313" t="s">
        <v>131</v>
      </c>
      <c r="D398" s="313" t="s">
        <v>287</v>
      </c>
      <c r="E398" s="313" t="s">
        <v>62</v>
      </c>
      <c r="F398" s="313" t="s">
        <v>62</v>
      </c>
      <c r="G398" s="313">
        <v>635</v>
      </c>
      <c r="H398" s="318">
        <v>45740</v>
      </c>
      <c r="I398" s="318">
        <v>45740</v>
      </c>
      <c r="J398" s="205" t="s">
        <v>289</v>
      </c>
      <c r="K398" s="205" t="s">
        <v>290</v>
      </c>
      <c r="L398" s="316">
        <v>45771</v>
      </c>
      <c r="M398" s="317" t="s">
        <v>1377</v>
      </c>
      <c r="N398" s="303" t="s">
        <v>1378</v>
      </c>
      <c r="O398" s="11"/>
    </row>
    <row r="399" spans="2:15" ht="91">
      <c r="B399" s="313">
        <v>2025</v>
      </c>
      <c r="C399" s="313" t="s">
        <v>131</v>
      </c>
      <c r="D399" s="313" t="s">
        <v>287</v>
      </c>
      <c r="E399" s="313" t="s">
        <v>62</v>
      </c>
      <c r="F399" s="313" t="s">
        <v>62</v>
      </c>
      <c r="G399" s="313">
        <v>531</v>
      </c>
      <c r="H399" s="318">
        <v>45729</v>
      </c>
      <c r="I399" s="318">
        <v>45729</v>
      </c>
      <c r="J399" s="205" t="s">
        <v>289</v>
      </c>
      <c r="K399" s="205" t="s">
        <v>290</v>
      </c>
      <c r="L399" s="316">
        <v>45749</v>
      </c>
      <c r="M399" s="317" t="s">
        <v>1379</v>
      </c>
      <c r="N399" s="303" t="s">
        <v>1380</v>
      </c>
      <c r="O399" s="11"/>
    </row>
    <row r="400" spans="2:15" ht="91">
      <c r="B400" s="313">
        <v>2025</v>
      </c>
      <c r="C400" s="313" t="s">
        <v>132</v>
      </c>
      <c r="D400" s="313" t="s">
        <v>287</v>
      </c>
      <c r="E400" s="313" t="s">
        <v>62</v>
      </c>
      <c r="F400" s="313" t="s">
        <v>62</v>
      </c>
      <c r="G400" s="313">
        <v>1033</v>
      </c>
      <c r="H400" s="318">
        <v>45771</v>
      </c>
      <c r="I400" s="318">
        <v>45771</v>
      </c>
      <c r="J400" s="205" t="s">
        <v>289</v>
      </c>
      <c r="K400" s="205" t="s">
        <v>290</v>
      </c>
      <c r="L400" s="316">
        <v>45764</v>
      </c>
      <c r="M400" s="317" t="s">
        <v>1381</v>
      </c>
      <c r="N400" s="303" t="s">
        <v>1382</v>
      </c>
      <c r="O400" s="11"/>
    </row>
    <row r="401" spans="2:15" ht="91">
      <c r="B401" s="313">
        <v>2025</v>
      </c>
      <c r="C401" s="313" t="s">
        <v>132</v>
      </c>
      <c r="D401" s="313" t="s">
        <v>287</v>
      </c>
      <c r="E401" s="313" t="s">
        <v>62</v>
      </c>
      <c r="F401" s="313" t="s">
        <v>62</v>
      </c>
      <c r="G401" s="313">
        <v>146</v>
      </c>
      <c r="H401" s="318">
        <v>45749</v>
      </c>
      <c r="I401" s="318">
        <v>45749</v>
      </c>
      <c r="J401" s="205" t="s">
        <v>289</v>
      </c>
      <c r="K401" s="205" t="s">
        <v>290</v>
      </c>
      <c r="L401" s="316">
        <v>45751</v>
      </c>
      <c r="M401" s="317" t="s">
        <v>1383</v>
      </c>
      <c r="N401" s="303" t="s">
        <v>1384</v>
      </c>
      <c r="O401" s="11"/>
    </row>
    <row r="402" spans="2:15" ht="91">
      <c r="B402" s="313">
        <v>2025</v>
      </c>
      <c r="C402" s="313" t="s">
        <v>132</v>
      </c>
      <c r="D402" s="313" t="s">
        <v>287</v>
      </c>
      <c r="E402" s="313" t="s">
        <v>62</v>
      </c>
      <c r="F402" s="313" t="s">
        <v>62</v>
      </c>
      <c r="G402" s="313">
        <v>219</v>
      </c>
      <c r="H402" s="318">
        <v>45764</v>
      </c>
      <c r="I402" s="318">
        <v>45764</v>
      </c>
      <c r="J402" s="205" t="s">
        <v>289</v>
      </c>
      <c r="K402" s="205" t="s">
        <v>290</v>
      </c>
      <c r="L402" s="316">
        <v>45771</v>
      </c>
      <c r="M402" s="317" t="s">
        <v>1385</v>
      </c>
      <c r="N402" s="303" t="s">
        <v>1386</v>
      </c>
      <c r="O402" s="11"/>
    </row>
    <row r="403" spans="2:15" ht="91">
      <c r="B403" s="313">
        <v>2025</v>
      </c>
      <c r="C403" s="313" t="s">
        <v>132</v>
      </c>
      <c r="D403" s="313" t="s">
        <v>287</v>
      </c>
      <c r="E403" s="313" t="s">
        <v>62</v>
      </c>
      <c r="F403" s="313" t="s">
        <v>62</v>
      </c>
      <c r="G403" s="313">
        <v>217</v>
      </c>
      <c r="H403" s="318">
        <v>45751</v>
      </c>
      <c r="I403" s="318">
        <v>45751</v>
      </c>
      <c r="J403" s="205" t="s">
        <v>289</v>
      </c>
      <c r="K403" s="205" t="s">
        <v>290</v>
      </c>
      <c r="L403" s="316">
        <v>45771</v>
      </c>
      <c r="M403" s="317" t="s">
        <v>1387</v>
      </c>
      <c r="N403" s="302" t="s">
        <v>1388</v>
      </c>
      <c r="O403" s="11"/>
    </row>
    <row r="404" spans="2:15" ht="91">
      <c r="B404" s="313">
        <v>2025</v>
      </c>
      <c r="C404" s="313" t="s">
        <v>132</v>
      </c>
      <c r="D404" s="313" t="s">
        <v>287</v>
      </c>
      <c r="E404" s="313" t="s">
        <v>62</v>
      </c>
      <c r="F404" s="313" t="s">
        <v>62</v>
      </c>
      <c r="G404" s="313">
        <v>515</v>
      </c>
      <c r="H404" s="318">
        <v>45771</v>
      </c>
      <c r="I404" s="318">
        <v>45771</v>
      </c>
      <c r="J404" s="205" t="s">
        <v>289</v>
      </c>
      <c r="K404" s="205" t="s">
        <v>290</v>
      </c>
      <c r="L404" s="316">
        <v>45771</v>
      </c>
      <c r="M404" s="317" t="s">
        <v>1389</v>
      </c>
      <c r="N404" s="302" t="s">
        <v>1390</v>
      </c>
      <c r="O404" s="11"/>
    </row>
    <row r="405" spans="2:15" ht="91">
      <c r="B405" s="313">
        <v>2025</v>
      </c>
      <c r="C405" s="313" t="s">
        <v>132</v>
      </c>
      <c r="D405" s="313" t="s">
        <v>287</v>
      </c>
      <c r="E405" s="313" t="s">
        <v>62</v>
      </c>
      <c r="F405" s="313" t="s">
        <v>62</v>
      </c>
      <c r="G405" s="313">
        <v>514</v>
      </c>
      <c r="H405" s="318">
        <v>45771</v>
      </c>
      <c r="I405" s="318">
        <v>45771</v>
      </c>
      <c r="J405" s="205" t="s">
        <v>289</v>
      </c>
      <c r="K405" s="205" t="s">
        <v>290</v>
      </c>
      <c r="L405" s="316">
        <v>45771</v>
      </c>
      <c r="M405" s="317" t="s">
        <v>1391</v>
      </c>
      <c r="N405" s="303" t="s">
        <v>1392</v>
      </c>
      <c r="O405" s="11"/>
    </row>
    <row r="406" spans="2:15" ht="91">
      <c r="B406" s="313">
        <v>2025</v>
      </c>
      <c r="C406" s="313" t="s">
        <v>132</v>
      </c>
      <c r="D406" s="313" t="s">
        <v>287</v>
      </c>
      <c r="E406" s="313" t="s">
        <v>62</v>
      </c>
      <c r="F406" s="313" t="s">
        <v>62</v>
      </c>
      <c r="G406" s="313">
        <v>516</v>
      </c>
      <c r="H406" s="318">
        <v>45771</v>
      </c>
      <c r="I406" s="318">
        <v>45771</v>
      </c>
      <c r="J406" s="205" t="s">
        <v>289</v>
      </c>
      <c r="K406" s="205" t="s">
        <v>290</v>
      </c>
      <c r="L406" s="316">
        <v>45775</v>
      </c>
      <c r="M406" s="317" t="s">
        <v>1393</v>
      </c>
      <c r="N406" s="302" t="s">
        <v>1394</v>
      </c>
      <c r="O406" s="11"/>
    </row>
    <row r="407" spans="2:15" ht="91">
      <c r="B407" s="313">
        <v>2025</v>
      </c>
      <c r="C407" s="313" t="s">
        <v>132</v>
      </c>
      <c r="D407" s="313" t="s">
        <v>287</v>
      </c>
      <c r="E407" s="313" t="s">
        <v>62</v>
      </c>
      <c r="F407" s="313" t="s">
        <v>62</v>
      </c>
      <c r="G407" s="313">
        <v>297</v>
      </c>
      <c r="H407" s="318">
        <v>45771</v>
      </c>
      <c r="I407" s="318">
        <v>45771</v>
      </c>
      <c r="J407" s="205" t="s">
        <v>289</v>
      </c>
      <c r="K407" s="205" t="s">
        <v>290</v>
      </c>
      <c r="L407" s="316">
        <v>45748</v>
      </c>
      <c r="M407" s="317" t="s">
        <v>1395</v>
      </c>
      <c r="N407" s="303" t="s">
        <v>1396</v>
      </c>
      <c r="O407" s="11"/>
    </row>
    <row r="408" spans="2:15" ht="91">
      <c r="B408" s="313">
        <v>2025</v>
      </c>
      <c r="C408" s="313" t="s">
        <v>132</v>
      </c>
      <c r="D408" s="313" t="s">
        <v>287</v>
      </c>
      <c r="E408" s="313" t="s">
        <v>62</v>
      </c>
      <c r="F408" s="313" t="s">
        <v>62</v>
      </c>
      <c r="G408" s="313">
        <v>576</v>
      </c>
      <c r="H408" s="318">
        <v>45775</v>
      </c>
      <c r="I408" s="318">
        <v>45775</v>
      </c>
      <c r="J408" s="205" t="s">
        <v>289</v>
      </c>
      <c r="K408" s="205" t="s">
        <v>290</v>
      </c>
      <c r="L408" s="316">
        <v>45749</v>
      </c>
      <c r="M408" s="317" t="s">
        <v>1397</v>
      </c>
      <c r="N408" s="303" t="s">
        <v>1398</v>
      </c>
      <c r="O408" s="11"/>
    </row>
    <row r="409" spans="2:15" ht="91">
      <c r="B409" s="313">
        <v>2025</v>
      </c>
      <c r="C409" s="313" t="s">
        <v>132</v>
      </c>
      <c r="D409" s="313" t="s">
        <v>287</v>
      </c>
      <c r="E409" s="313" t="s">
        <v>62</v>
      </c>
      <c r="F409" s="313" t="s">
        <v>62</v>
      </c>
      <c r="G409" s="313">
        <v>392</v>
      </c>
      <c r="H409" s="318">
        <v>45748</v>
      </c>
      <c r="I409" s="318">
        <v>45748</v>
      </c>
      <c r="J409" s="205" t="s">
        <v>289</v>
      </c>
      <c r="K409" s="205" t="s">
        <v>290</v>
      </c>
      <c r="L409" s="316">
        <v>45750</v>
      </c>
      <c r="M409" s="317" t="s">
        <v>1399</v>
      </c>
      <c r="N409" s="302" t="s">
        <v>1400</v>
      </c>
      <c r="O409" s="11"/>
    </row>
    <row r="410" spans="2:15" ht="91">
      <c r="B410" s="313">
        <v>2025</v>
      </c>
      <c r="C410" s="313" t="s">
        <v>132</v>
      </c>
      <c r="D410" s="313" t="s">
        <v>287</v>
      </c>
      <c r="E410" s="313" t="s">
        <v>62</v>
      </c>
      <c r="F410" s="313" t="s">
        <v>62</v>
      </c>
      <c r="G410" s="313">
        <v>401</v>
      </c>
      <c r="H410" s="318">
        <v>45749</v>
      </c>
      <c r="I410" s="318">
        <v>45749</v>
      </c>
      <c r="J410" s="205" t="s">
        <v>289</v>
      </c>
      <c r="K410" s="205" t="s">
        <v>290</v>
      </c>
      <c r="L410" s="316">
        <v>45761</v>
      </c>
      <c r="M410" s="317" t="s">
        <v>1401</v>
      </c>
      <c r="N410" s="302" t="s">
        <v>1402</v>
      </c>
      <c r="O410" s="11"/>
    </row>
    <row r="411" spans="2:15" ht="104">
      <c r="B411" s="313">
        <v>2025</v>
      </c>
      <c r="C411" s="313" t="s">
        <v>132</v>
      </c>
      <c r="D411" s="313" t="s">
        <v>287</v>
      </c>
      <c r="E411" s="313" t="s">
        <v>62</v>
      </c>
      <c r="F411" s="313" t="s">
        <v>62</v>
      </c>
      <c r="G411" s="313">
        <v>2</v>
      </c>
      <c r="H411" s="318">
        <v>45750</v>
      </c>
      <c r="I411" s="318">
        <v>45750</v>
      </c>
      <c r="J411" s="205" t="s">
        <v>289</v>
      </c>
      <c r="K411" s="205" t="s">
        <v>290</v>
      </c>
      <c r="L411" s="316">
        <v>45756</v>
      </c>
      <c r="M411" s="317" t="s">
        <v>1403</v>
      </c>
      <c r="N411" s="303" t="s">
        <v>1404</v>
      </c>
      <c r="O411" s="11"/>
    </row>
    <row r="412" spans="2:15" ht="91">
      <c r="B412" s="313">
        <v>2025</v>
      </c>
      <c r="C412" s="313" t="s">
        <v>132</v>
      </c>
      <c r="D412" s="313" t="s">
        <v>287</v>
      </c>
      <c r="E412" s="313" t="s">
        <v>288</v>
      </c>
      <c r="F412" s="313" t="s">
        <v>288</v>
      </c>
      <c r="G412" s="313">
        <v>5</v>
      </c>
      <c r="H412" s="318">
        <v>45761</v>
      </c>
      <c r="I412" s="318">
        <v>45761</v>
      </c>
      <c r="J412" s="205" t="s">
        <v>289</v>
      </c>
      <c r="K412" s="205" t="s">
        <v>290</v>
      </c>
      <c r="L412" s="316">
        <v>45756</v>
      </c>
      <c r="M412" s="317" t="s">
        <v>1405</v>
      </c>
      <c r="N412" s="303" t="s">
        <v>1406</v>
      </c>
      <c r="O412" s="11"/>
    </row>
    <row r="413" spans="2:15" ht="104">
      <c r="B413" s="313">
        <v>2025</v>
      </c>
      <c r="C413" s="313" t="s">
        <v>132</v>
      </c>
      <c r="D413" s="313" t="s">
        <v>287</v>
      </c>
      <c r="E413" s="313" t="s">
        <v>62</v>
      </c>
      <c r="F413" s="313" t="s">
        <v>62</v>
      </c>
      <c r="G413" s="313">
        <v>320</v>
      </c>
      <c r="H413" s="318">
        <v>45756</v>
      </c>
      <c r="I413" s="318">
        <v>45756</v>
      </c>
      <c r="J413" s="205" t="s">
        <v>289</v>
      </c>
      <c r="K413" s="205" t="s">
        <v>290</v>
      </c>
      <c r="L413" s="316">
        <v>45758</v>
      </c>
      <c r="M413" s="317" t="s">
        <v>1407</v>
      </c>
      <c r="N413" s="303" t="s">
        <v>1408</v>
      </c>
      <c r="O413" s="11"/>
    </row>
    <row r="414" spans="2:15" ht="104">
      <c r="B414" s="313">
        <v>2025</v>
      </c>
      <c r="C414" s="313" t="s">
        <v>132</v>
      </c>
      <c r="D414" s="313" t="s">
        <v>287</v>
      </c>
      <c r="E414" s="313" t="s">
        <v>62</v>
      </c>
      <c r="F414" s="313" t="s">
        <v>62</v>
      </c>
      <c r="G414" s="313">
        <v>315</v>
      </c>
      <c r="H414" s="318">
        <v>45756</v>
      </c>
      <c r="I414" s="318">
        <v>45756</v>
      </c>
      <c r="J414" s="205" t="s">
        <v>289</v>
      </c>
      <c r="K414" s="205" t="s">
        <v>290</v>
      </c>
      <c r="L414" s="316">
        <v>45761</v>
      </c>
      <c r="M414" s="317" t="s">
        <v>1409</v>
      </c>
      <c r="N414" s="303" t="s">
        <v>1410</v>
      </c>
      <c r="O414" s="11"/>
    </row>
    <row r="415" spans="2:15" ht="104">
      <c r="B415" s="313">
        <v>2025</v>
      </c>
      <c r="C415" s="313" t="s">
        <v>132</v>
      </c>
      <c r="D415" s="313" t="s">
        <v>287</v>
      </c>
      <c r="E415" s="313" t="s">
        <v>62</v>
      </c>
      <c r="F415" s="313" t="s">
        <v>62</v>
      </c>
      <c r="G415" s="313">
        <v>209</v>
      </c>
      <c r="H415" s="318">
        <v>45758</v>
      </c>
      <c r="I415" s="318">
        <v>45758</v>
      </c>
      <c r="J415" s="205" t="s">
        <v>289</v>
      </c>
      <c r="K415" s="205" t="s">
        <v>290</v>
      </c>
      <c r="L415" s="316">
        <v>45751</v>
      </c>
      <c r="M415" s="317" t="s">
        <v>1411</v>
      </c>
      <c r="N415" s="303" t="s">
        <v>1412</v>
      </c>
      <c r="O415" s="11"/>
    </row>
    <row r="416" spans="2:15" ht="104">
      <c r="B416" s="313">
        <v>2025</v>
      </c>
      <c r="C416" s="313" t="s">
        <v>132</v>
      </c>
      <c r="D416" s="313" t="s">
        <v>287</v>
      </c>
      <c r="E416" s="313" t="s">
        <v>62</v>
      </c>
      <c r="F416" s="313" t="s">
        <v>62</v>
      </c>
      <c r="G416" s="313">
        <v>281</v>
      </c>
      <c r="H416" s="318">
        <v>45761</v>
      </c>
      <c r="I416" s="318">
        <v>45761</v>
      </c>
      <c r="J416" s="205" t="s">
        <v>289</v>
      </c>
      <c r="K416" s="205" t="s">
        <v>290</v>
      </c>
      <c r="L416" s="316">
        <v>45755</v>
      </c>
      <c r="M416" s="317" t="s">
        <v>1413</v>
      </c>
      <c r="N416" s="303" t="s">
        <v>1414</v>
      </c>
      <c r="O416" s="11"/>
    </row>
    <row r="417" spans="2:15" ht="104">
      <c r="B417" s="313">
        <v>2025</v>
      </c>
      <c r="C417" s="313" t="s">
        <v>132</v>
      </c>
      <c r="D417" s="313" t="s">
        <v>287</v>
      </c>
      <c r="E417" s="313" t="s">
        <v>62</v>
      </c>
      <c r="F417" s="313" t="s">
        <v>62</v>
      </c>
      <c r="G417" s="313">
        <v>202</v>
      </c>
      <c r="H417" s="318">
        <v>45751</v>
      </c>
      <c r="I417" s="318">
        <v>45751</v>
      </c>
      <c r="J417" s="205" t="s">
        <v>289</v>
      </c>
      <c r="K417" s="205" t="s">
        <v>290</v>
      </c>
      <c r="L417" s="316">
        <v>45755</v>
      </c>
      <c r="M417" s="317" t="s">
        <v>1415</v>
      </c>
      <c r="N417" s="303" t="s">
        <v>1416</v>
      </c>
      <c r="O417" s="11"/>
    </row>
    <row r="418" spans="2:15" ht="104">
      <c r="B418" s="313">
        <v>2025</v>
      </c>
      <c r="C418" s="313" t="s">
        <v>132</v>
      </c>
      <c r="D418" s="313" t="s">
        <v>287</v>
      </c>
      <c r="E418" s="313" t="s">
        <v>62</v>
      </c>
      <c r="F418" s="313" t="s">
        <v>62</v>
      </c>
      <c r="G418" s="313">
        <v>174</v>
      </c>
      <c r="H418" s="318">
        <v>45755</v>
      </c>
      <c r="I418" s="318">
        <v>45755</v>
      </c>
      <c r="J418" s="205" t="s">
        <v>289</v>
      </c>
      <c r="K418" s="205" t="s">
        <v>290</v>
      </c>
      <c r="L418" s="316">
        <v>45758</v>
      </c>
      <c r="M418" s="317" t="s">
        <v>1417</v>
      </c>
      <c r="N418" s="303" t="s">
        <v>1418</v>
      </c>
      <c r="O418" s="11"/>
    </row>
    <row r="419" spans="2:15" ht="104">
      <c r="B419" s="313">
        <v>2025</v>
      </c>
      <c r="C419" s="313" t="s">
        <v>132</v>
      </c>
      <c r="D419" s="313" t="s">
        <v>287</v>
      </c>
      <c r="E419" s="313" t="s">
        <v>62</v>
      </c>
      <c r="F419" s="313" t="s">
        <v>62</v>
      </c>
      <c r="G419" s="313">
        <v>203</v>
      </c>
      <c r="H419" s="318">
        <v>45755</v>
      </c>
      <c r="I419" s="318">
        <v>45755</v>
      </c>
      <c r="J419" s="205" t="s">
        <v>289</v>
      </c>
      <c r="K419" s="205" t="s">
        <v>290</v>
      </c>
      <c r="L419" s="316">
        <v>45751</v>
      </c>
      <c r="M419" s="317" t="s">
        <v>1419</v>
      </c>
      <c r="N419" s="303" t="s">
        <v>1420</v>
      </c>
      <c r="O419" s="11"/>
    </row>
    <row r="420" spans="2:15" ht="104">
      <c r="B420" s="313">
        <v>2025</v>
      </c>
      <c r="C420" s="313" t="s">
        <v>132</v>
      </c>
      <c r="D420" s="313" t="s">
        <v>287</v>
      </c>
      <c r="E420" s="313" t="s">
        <v>62</v>
      </c>
      <c r="F420" s="313" t="s">
        <v>62</v>
      </c>
      <c r="G420" s="313">
        <v>217</v>
      </c>
      <c r="H420" s="318">
        <v>45758</v>
      </c>
      <c r="I420" s="318">
        <v>45758</v>
      </c>
      <c r="J420" s="205" t="s">
        <v>289</v>
      </c>
      <c r="K420" s="205" t="s">
        <v>290</v>
      </c>
      <c r="L420" s="316">
        <v>45763</v>
      </c>
      <c r="M420" s="317" t="s">
        <v>1421</v>
      </c>
      <c r="N420" s="303" t="s">
        <v>1422</v>
      </c>
      <c r="O420" s="11"/>
    </row>
    <row r="421" spans="2:15" ht="104">
      <c r="B421" s="313">
        <v>2025</v>
      </c>
      <c r="C421" s="313" t="s">
        <v>132</v>
      </c>
      <c r="D421" s="313" t="s">
        <v>287</v>
      </c>
      <c r="E421" s="313" t="s">
        <v>62</v>
      </c>
      <c r="F421" s="313" t="s">
        <v>62</v>
      </c>
      <c r="G421" s="313">
        <v>214</v>
      </c>
      <c r="H421" s="318">
        <v>45751</v>
      </c>
      <c r="I421" s="318">
        <v>45751</v>
      </c>
      <c r="J421" s="205" t="s">
        <v>289</v>
      </c>
      <c r="K421" s="205" t="s">
        <v>290</v>
      </c>
      <c r="L421" s="316">
        <v>45755</v>
      </c>
      <c r="M421" s="317" t="s">
        <v>1423</v>
      </c>
      <c r="N421" s="302" t="s">
        <v>1424</v>
      </c>
      <c r="O421" s="11"/>
    </row>
    <row r="422" spans="2:15" ht="104">
      <c r="B422" s="313">
        <v>2025</v>
      </c>
      <c r="C422" s="313" t="s">
        <v>132</v>
      </c>
      <c r="D422" s="313" t="s">
        <v>287</v>
      </c>
      <c r="E422" s="313" t="s">
        <v>62</v>
      </c>
      <c r="F422" s="313" t="s">
        <v>62</v>
      </c>
      <c r="G422" s="313">
        <v>196</v>
      </c>
      <c r="H422" s="318">
        <v>45763</v>
      </c>
      <c r="I422" s="318">
        <v>45763</v>
      </c>
      <c r="J422" s="205" t="s">
        <v>289</v>
      </c>
      <c r="K422" s="205" t="s">
        <v>290</v>
      </c>
      <c r="L422" s="316">
        <v>45755</v>
      </c>
      <c r="M422" s="317" t="s">
        <v>1425</v>
      </c>
      <c r="N422" s="303" t="s">
        <v>1426</v>
      </c>
      <c r="O422" s="11"/>
    </row>
    <row r="423" spans="2:15" ht="104">
      <c r="B423" s="313">
        <v>2025</v>
      </c>
      <c r="C423" s="313" t="s">
        <v>132</v>
      </c>
      <c r="D423" s="313" t="s">
        <v>287</v>
      </c>
      <c r="E423" s="313" t="s">
        <v>62</v>
      </c>
      <c r="F423" s="313" t="s">
        <v>62</v>
      </c>
      <c r="G423" s="313">
        <v>433</v>
      </c>
      <c r="H423" s="318">
        <v>45755</v>
      </c>
      <c r="I423" s="318">
        <v>45755</v>
      </c>
      <c r="J423" s="205" t="s">
        <v>289</v>
      </c>
      <c r="K423" s="205" t="s">
        <v>290</v>
      </c>
      <c r="L423" s="316">
        <v>45755</v>
      </c>
      <c r="M423" s="317" t="s">
        <v>1427</v>
      </c>
      <c r="N423" s="303" t="s">
        <v>1428</v>
      </c>
      <c r="O423" s="11"/>
    </row>
    <row r="424" spans="2:15" ht="104">
      <c r="B424" s="313">
        <v>2025</v>
      </c>
      <c r="C424" s="313" t="s">
        <v>132</v>
      </c>
      <c r="D424" s="313" t="s">
        <v>287</v>
      </c>
      <c r="E424" s="313" t="s">
        <v>62</v>
      </c>
      <c r="F424" s="313" t="s">
        <v>62</v>
      </c>
      <c r="G424" s="313">
        <v>432</v>
      </c>
      <c r="H424" s="318">
        <v>45755</v>
      </c>
      <c r="I424" s="318">
        <v>45755</v>
      </c>
      <c r="J424" s="205" t="s">
        <v>289</v>
      </c>
      <c r="K424" s="205" t="s">
        <v>290</v>
      </c>
      <c r="L424" s="316">
        <v>45771</v>
      </c>
      <c r="M424" s="317" t="s">
        <v>1429</v>
      </c>
      <c r="N424" s="303" t="s">
        <v>1430</v>
      </c>
      <c r="O424" s="11"/>
    </row>
    <row r="425" spans="2:15" ht="104">
      <c r="B425" s="313">
        <v>2025</v>
      </c>
      <c r="C425" s="313" t="s">
        <v>132</v>
      </c>
      <c r="D425" s="313" t="s">
        <v>287</v>
      </c>
      <c r="E425" s="313" t="s">
        <v>62</v>
      </c>
      <c r="F425" s="313" t="s">
        <v>62</v>
      </c>
      <c r="G425" s="313">
        <v>434</v>
      </c>
      <c r="H425" s="318">
        <v>45755</v>
      </c>
      <c r="I425" s="318">
        <v>45755</v>
      </c>
      <c r="J425" s="205" t="s">
        <v>289</v>
      </c>
      <c r="K425" s="205" t="s">
        <v>290</v>
      </c>
      <c r="L425" s="316">
        <v>45771</v>
      </c>
      <c r="M425" s="317" t="s">
        <v>1431</v>
      </c>
      <c r="N425" s="303" t="s">
        <v>1432</v>
      </c>
      <c r="O425" s="11"/>
    </row>
    <row r="426" spans="2:15" ht="104">
      <c r="B426" s="313">
        <v>2025</v>
      </c>
      <c r="C426" s="313" t="s">
        <v>132</v>
      </c>
      <c r="D426" s="313" t="s">
        <v>287</v>
      </c>
      <c r="E426" s="313" t="s">
        <v>62</v>
      </c>
      <c r="F426" s="313" t="s">
        <v>62</v>
      </c>
      <c r="G426" s="313">
        <v>294</v>
      </c>
      <c r="H426" s="318">
        <v>45771</v>
      </c>
      <c r="I426" s="318">
        <v>45771</v>
      </c>
      <c r="J426" s="205" t="s">
        <v>289</v>
      </c>
      <c r="K426" s="205" t="s">
        <v>290</v>
      </c>
      <c r="L426" s="316">
        <v>45771</v>
      </c>
      <c r="M426" s="317" t="s">
        <v>1433</v>
      </c>
      <c r="N426" s="303" t="s">
        <v>1434</v>
      </c>
      <c r="O426" s="11"/>
    </row>
    <row r="427" spans="2:15" ht="104">
      <c r="B427" s="313">
        <v>2025</v>
      </c>
      <c r="C427" s="313" t="s">
        <v>132</v>
      </c>
      <c r="D427" s="313" t="s">
        <v>287</v>
      </c>
      <c r="E427" s="313" t="s">
        <v>62</v>
      </c>
      <c r="F427" s="313" t="s">
        <v>62</v>
      </c>
      <c r="G427" s="313">
        <v>1032</v>
      </c>
      <c r="H427" s="318">
        <v>45771</v>
      </c>
      <c r="I427" s="318">
        <v>45771</v>
      </c>
      <c r="J427" s="205" t="s">
        <v>289</v>
      </c>
      <c r="K427" s="205" t="s">
        <v>290</v>
      </c>
      <c r="L427" s="316">
        <v>45771</v>
      </c>
      <c r="M427" s="317" t="s">
        <v>1435</v>
      </c>
      <c r="N427" s="303" t="s">
        <v>1436</v>
      </c>
      <c r="O427" s="11"/>
    </row>
    <row r="428" spans="2:15" ht="104">
      <c r="B428" s="313">
        <v>2025</v>
      </c>
      <c r="C428" s="313" t="s">
        <v>132</v>
      </c>
      <c r="D428" s="313" t="s">
        <v>287</v>
      </c>
      <c r="E428" s="313" t="s">
        <v>62</v>
      </c>
      <c r="F428" s="313" t="s">
        <v>62</v>
      </c>
      <c r="G428" s="313">
        <v>1031</v>
      </c>
      <c r="H428" s="318">
        <v>45771</v>
      </c>
      <c r="I428" s="318">
        <v>45771</v>
      </c>
      <c r="J428" s="205" t="s">
        <v>289</v>
      </c>
      <c r="K428" s="205" t="s">
        <v>290</v>
      </c>
      <c r="L428" s="316">
        <v>45755</v>
      </c>
      <c r="M428" s="317" t="s">
        <v>1437</v>
      </c>
      <c r="N428" s="303" t="s">
        <v>1438</v>
      </c>
      <c r="O428" s="11"/>
    </row>
    <row r="429" spans="2:15" ht="104">
      <c r="B429" s="313">
        <v>2025</v>
      </c>
      <c r="C429" s="313" t="s">
        <v>132</v>
      </c>
      <c r="D429" s="313" t="s">
        <v>287</v>
      </c>
      <c r="E429" s="313" t="s">
        <v>62</v>
      </c>
      <c r="F429" s="313" t="s">
        <v>62</v>
      </c>
      <c r="G429" s="313">
        <v>1029</v>
      </c>
      <c r="H429" s="318">
        <v>45771</v>
      </c>
      <c r="I429" s="318">
        <v>45771</v>
      </c>
      <c r="J429" s="205" t="s">
        <v>289</v>
      </c>
      <c r="K429" s="205" t="s">
        <v>290</v>
      </c>
      <c r="L429" s="316">
        <v>45755</v>
      </c>
      <c r="M429" s="317" t="s">
        <v>1439</v>
      </c>
      <c r="N429" s="303" t="s">
        <v>1440</v>
      </c>
      <c r="O429" s="11"/>
    </row>
    <row r="430" spans="2:15" ht="104">
      <c r="B430" s="313">
        <v>2025</v>
      </c>
      <c r="C430" s="313" t="s">
        <v>132</v>
      </c>
      <c r="D430" s="313" t="s">
        <v>287</v>
      </c>
      <c r="E430" s="313" t="s">
        <v>62</v>
      </c>
      <c r="F430" s="313" t="s">
        <v>62</v>
      </c>
      <c r="G430" s="313">
        <v>793</v>
      </c>
      <c r="H430" s="318">
        <v>45755</v>
      </c>
      <c r="I430" s="318">
        <v>45755</v>
      </c>
      <c r="J430" s="205" t="s">
        <v>289</v>
      </c>
      <c r="K430" s="205" t="s">
        <v>290</v>
      </c>
      <c r="L430" s="316">
        <v>45755</v>
      </c>
      <c r="M430" s="317" t="s">
        <v>1441</v>
      </c>
      <c r="N430" s="303" t="s">
        <v>1442</v>
      </c>
      <c r="O430" s="11"/>
    </row>
    <row r="431" spans="2:15" ht="104">
      <c r="B431" s="313">
        <v>2025</v>
      </c>
      <c r="C431" s="313" t="s">
        <v>132</v>
      </c>
      <c r="D431" s="313" t="s">
        <v>287</v>
      </c>
      <c r="E431" s="313" t="s">
        <v>62</v>
      </c>
      <c r="F431" s="313" t="s">
        <v>62</v>
      </c>
      <c r="G431" s="313">
        <v>795</v>
      </c>
      <c r="H431" s="318">
        <v>45755</v>
      </c>
      <c r="I431" s="318">
        <v>45755</v>
      </c>
      <c r="J431" s="205" t="s">
        <v>289</v>
      </c>
      <c r="K431" s="205" t="s">
        <v>290</v>
      </c>
      <c r="L431" s="316">
        <v>45755</v>
      </c>
      <c r="M431" s="317" t="s">
        <v>1443</v>
      </c>
      <c r="N431" s="303" t="s">
        <v>1444</v>
      </c>
      <c r="O431" s="11"/>
    </row>
    <row r="432" spans="2:15" ht="104">
      <c r="B432" s="313">
        <v>2025</v>
      </c>
      <c r="C432" s="313" t="s">
        <v>132</v>
      </c>
      <c r="D432" s="313" t="s">
        <v>287</v>
      </c>
      <c r="E432" s="313" t="s">
        <v>62</v>
      </c>
      <c r="F432" s="313" t="s">
        <v>62</v>
      </c>
      <c r="G432" s="313">
        <v>792</v>
      </c>
      <c r="H432" s="318">
        <v>45755</v>
      </c>
      <c r="I432" s="318">
        <v>45755</v>
      </c>
      <c r="J432" s="205" t="s">
        <v>289</v>
      </c>
      <c r="K432" s="205" t="s">
        <v>290</v>
      </c>
      <c r="L432" s="316">
        <v>45777</v>
      </c>
      <c r="M432" s="317" t="s">
        <v>1445</v>
      </c>
      <c r="N432" s="303" t="s">
        <v>1446</v>
      </c>
      <c r="O432" s="11"/>
    </row>
    <row r="433" spans="2:15" ht="104">
      <c r="B433" s="313">
        <v>2025</v>
      </c>
      <c r="C433" s="313" t="s">
        <v>132</v>
      </c>
      <c r="D433" s="313" t="s">
        <v>287</v>
      </c>
      <c r="E433" s="313" t="s">
        <v>62</v>
      </c>
      <c r="F433" s="313" t="s">
        <v>62</v>
      </c>
      <c r="G433" s="313">
        <v>794</v>
      </c>
      <c r="H433" s="318">
        <v>45755</v>
      </c>
      <c r="I433" s="318">
        <v>45755</v>
      </c>
      <c r="J433" s="205" t="s">
        <v>289</v>
      </c>
      <c r="K433" s="205" t="s">
        <v>290</v>
      </c>
      <c r="L433" s="316">
        <v>45751</v>
      </c>
      <c r="M433" s="317" t="s">
        <v>1447</v>
      </c>
      <c r="N433" s="303" t="s">
        <v>1448</v>
      </c>
      <c r="O433" s="11"/>
    </row>
    <row r="434" spans="2:15" ht="104">
      <c r="B434" s="313">
        <v>2025</v>
      </c>
      <c r="C434" s="313" t="s">
        <v>132</v>
      </c>
      <c r="D434" s="313" t="s">
        <v>287</v>
      </c>
      <c r="E434" s="313" t="s">
        <v>62</v>
      </c>
      <c r="F434" s="313" t="s">
        <v>62</v>
      </c>
      <c r="G434" s="313">
        <v>1122</v>
      </c>
      <c r="H434" s="318">
        <v>45777</v>
      </c>
      <c r="I434" s="318">
        <v>45777</v>
      </c>
      <c r="J434" s="205" t="s">
        <v>289</v>
      </c>
      <c r="K434" s="205" t="s">
        <v>290</v>
      </c>
      <c r="L434" s="316">
        <v>45758</v>
      </c>
      <c r="M434" s="317" t="s">
        <v>1449</v>
      </c>
      <c r="N434" s="303" t="s">
        <v>1450</v>
      </c>
      <c r="O434" s="11"/>
    </row>
    <row r="435" spans="2:15" ht="156">
      <c r="B435" s="313">
        <v>2025</v>
      </c>
      <c r="C435" s="313" t="s">
        <v>132</v>
      </c>
      <c r="D435" s="313" t="s">
        <v>287</v>
      </c>
      <c r="E435" s="313" t="s">
        <v>62</v>
      </c>
      <c r="F435" s="313" t="s">
        <v>62</v>
      </c>
      <c r="G435" s="313">
        <v>877</v>
      </c>
      <c r="H435" s="318">
        <v>45758</v>
      </c>
      <c r="I435" s="318">
        <v>45758</v>
      </c>
      <c r="J435" s="205" t="s">
        <v>289</v>
      </c>
      <c r="K435" s="205" t="s">
        <v>290</v>
      </c>
      <c r="L435" s="316">
        <v>45750</v>
      </c>
      <c r="M435" s="317" t="s">
        <v>1453</v>
      </c>
      <c r="N435" s="303" t="s">
        <v>1454</v>
      </c>
      <c r="O435" s="11"/>
    </row>
    <row r="436" spans="2:15" ht="156">
      <c r="B436" s="313">
        <v>2025</v>
      </c>
      <c r="C436" s="313" t="s">
        <v>132</v>
      </c>
      <c r="D436" s="313" t="s">
        <v>287</v>
      </c>
      <c r="E436" s="313" t="s">
        <v>62</v>
      </c>
      <c r="F436" s="313" t="s">
        <v>62</v>
      </c>
      <c r="G436" s="313">
        <v>767</v>
      </c>
      <c r="H436" s="318">
        <v>45750</v>
      </c>
      <c r="I436" s="318">
        <v>45750</v>
      </c>
      <c r="J436" s="205" t="s">
        <v>289</v>
      </c>
      <c r="K436" s="205" t="s">
        <v>290</v>
      </c>
      <c r="L436" s="316">
        <v>45763</v>
      </c>
      <c r="M436" s="317" t="s">
        <v>1455</v>
      </c>
      <c r="N436" s="303" t="s">
        <v>1456</v>
      </c>
      <c r="O436" s="11"/>
    </row>
    <row r="437" spans="2:15" ht="156">
      <c r="B437" s="313">
        <v>2025</v>
      </c>
      <c r="C437" s="313" t="s">
        <v>132</v>
      </c>
      <c r="D437" s="313" t="s">
        <v>287</v>
      </c>
      <c r="E437" s="313" t="s">
        <v>62</v>
      </c>
      <c r="F437" s="313" t="s">
        <v>62</v>
      </c>
      <c r="G437" s="313">
        <v>940</v>
      </c>
      <c r="H437" s="318">
        <v>45763</v>
      </c>
      <c r="I437" s="318">
        <v>45763</v>
      </c>
      <c r="J437" s="205" t="s">
        <v>289</v>
      </c>
      <c r="K437" s="205" t="s">
        <v>290</v>
      </c>
      <c r="L437" s="316">
        <v>45763</v>
      </c>
      <c r="M437" s="317" t="s">
        <v>1457</v>
      </c>
      <c r="N437" s="303" t="s">
        <v>1458</v>
      </c>
      <c r="O437" s="11"/>
    </row>
    <row r="438" spans="2:15" ht="156">
      <c r="B438" s="313">
        <v>2025</v>
      </c>
      <c r="C438" s="313" t="s">
        <v>132</v>
      </c>
      <c r="D438" s="313" t="s">
        <v>287</v>
      </c>
      <c r="E438" s="313" t="s">
        <v>62</v>
      </c>
      <c r="F438" s="313" t="s">
        <v>62</v>
      </c>
      <c r="G438" s="313">
        <v>946</v>
      </c>
      <c r="H438" s="318">
        <v>45763</v>
      </c>
      <c r="I438" s="318">
        <v>45763</v>
      </c>
      <c r="J438" s="205" t="s">
        <v>289</v>
      </c>
      <c r="K438" s="205" t="s">
        <v>290</v>
      </c>
      <c r="L438" s="316">
        <v>45749</v>
      </c>
      <c r="M438" s="317" t="s">
        <v>1459</v>
      </c>
      <c r="N438" s="303" t="s">
        <v>1460</v>
      </c>
      <c r="O438" s="11"/>
    </row>
    <row r="439" spans="2:15" ht="156">
      <c r="B439" s="313">
        <v>2025</v>
      </c>
      <c r="C439" s="313" t="s">
        <v>132</v>
      </c>
      <c r="D439" s="313" t="s">
        <v>287</v>
      </c>
      <c r="E439" s="313" t="s">
        <v>62</v>
      </c>
      <c r="F439" s="313" t="s">
        <v>62</v>
      </c>
      <c r="G439" s="313">
        <v>757</v>
      </c>
      <c r="H439" s="318">
        <v>45749</v>
      </c>
      <c r="I439" s="318">
        <v>45749</v>
      </c>
      <c r="J439" s="205" t="s">
        <v>289</v>
      </c>
      <c r="K439" s="205" t="s">
        <v>290</v>
      </c>
      <c r="L439" s="316">
        <v>45777</v>
      </c>
      <c r="M439" s="317" t="s">
        <v>1461</v>
      </c>
      <c r="N439" s="303" t="s">
        <v>1462</v>
      </c>
      <c r="O439" s="11"/>
    </row>
    <row r="440" spans="2:15" ht="156">
      <c r="B440" s="313">
        <v>2025</v>
      </c>
      <c r="C440" s="313" t="s">
        <v>132</v>
      </c>
      <c r="D440" s="313" t="s">
        <v>287</v>
      </c>
      <c r="E440" s="313" t="s">
        <v>62</v>
      </c>
      <c r="F440" s="313" t="s">
        <v>62</v>
      </c>
      <c r="G440" s="313">
        <v>542</v>
      </c>
      <c r="H440" s="318">
        <v>45777</v>
      </c>
      <c r="I440" s="318">
        <v>45777</v>
      </c>
      <c r="J440" s="205" t="s">
        <v>289</v>
      </c>
      <c r="K440" s="205" t="s">
        <v>290</v>
      </c>
      <c r="L440" s="316">
        <v>45776</v>
      </c>
      <c r="M440" s="317" t="s">
        <v>1463</v>
      </c>
      <c r="N440" s="303" t="s">
        <v>1464</v>
      </c>
      <c r="O440" s="11"/>
    </row>
    <row r="441" spans="2:15" ht="156">
      <c r="B441" s="313">
        <v>2025</v>
      </c>
      <c r="C441" s="313" t="s">
        <v>132</v>
      </c>
      <c r="D441" s="313" t="s">
        <v>287</v>
      </c>
      <c r="E441" s="313" t="s">
        <v>62</v>
      </c>
      <c r="F441" s="313" t="s">
        <v>62</v>
      </c>
      <c r="G441" s="313">
        <v>308</v>
      </c>
      <c r="H441" s="318">
        <v>45776</v>
      </c>
      <c r="I441" s="318">
        <v>45776</v>
      </c>
      <c r="J441" s="205" t="s">
        <v>289</v>
      </c>
      <c r="K441" s="205" t="s">
        <v>290</v>
      </c>
      <c r="L441" s="316">
        <v>45804</v>
      </c>
      <c r="M441" s="317" t="s">
        <v>1465</v>
      </c>
      <c r="N441" s="303" t="s">
        <v>1466</v>
      </c>
      <c r="O441" s="11"/>
    </row>
    <row r="442" spans="2:15" ht="117">
      <c r="B442" s="313">
        <v>2025</v>
      </c>
      <c r="C442" s="313" t="s">
        <v>133</v>
      </c>
      <c r="D442" s="313" t="s">
        <v>287</v>
      </c>
      <c r="E442" s="313" t="s">
        <v>62</v>
      </c>
      <c r="F442" s="313" t="s">
        <v>62</v>
      </c>
      <c r="G442" s="313">
        <v>637</v>
      </c>
      <c r="H442" s="318">
        <v>45804</v>
      </c>
      <c r="I442" s="318">
        <v>45804</v>
      </c>
      <c r="J442" s="205" t="s">
        <v>289</v>
      </c>
      <c r="K442" s="205" t="s">
        <v>290</v>
      </c>
      <c r="L442" s="316">
        <v>45800</v>
      </c>
      <c r="M442" s="317" t="s">
        <v>1467</v>
      </c>
      <c r="N442" s="303" t="s">
        <v>1468</v>
      </c>
      <c r="O442" s="11"/>
    </row>
    <row r="443" spans="2:15" ht="91">
      <c r="B443" s="313">
        <v>2025</v>
      </c>
      <c r="C443" s="313" t="s">
        <v>133</v>
      </c>
      <c r="D443" s="313" t="s">
        <v>287</v>
      </c>
      <c r="E443" s="313" t="s">
        <v>62</v>
      </c>
      <c r="F443" s="313" t="s">
        <v>62</v>
      </c>
      <c r="G443" s="313">
        <v>192</v>
      </c>
      <c r="H443" s="318">
        <v>45800</v>
      </c>
      <c r="I443" s="318">
        <v>45800</v>
      </c>
      <c r="J443" s="205" t="s">
        <v>289</v>
      </c>
      <c r="K443" s="205" t="s">
        <v>290</v>
      </c>
      <c r="L443" s="316">
        <v>45796</v>
      </c>
      <c r="M443" s="317" t="s">
        <v>1469</v>
      </c>
      <c r="N443" s="303" t="s">
        <v>1470</v>
      </c>
      <c r="O443" s="11"/>
    </row>
    <row r="444" spans="2:15" ht="91">
      <c r="B444" s="313">
        <v>2025</v>
      </c>
      <c r="C444" s="313" t="s">
        <v>133</v>
      </c>
      <c r="D444" s="313" t="s">
        <v>287</v>
      </c>
      <c r="E444" s="313" t="s">
        <v>62</v>
      </c>
      <c r="F444" s="313" t="s">
        <v>62</v>
      </c>
      <c r="G444" s="313">
        <v>276</v>
      </c>
      <c r="H444" s="318">
        <v>45796</v>
      </c>
      <c r="I444" s="318">
        <v>45796</v>
      </c>
      <c r="J444" s="205" t="s">
        <v>289</v>
      </c>
      <c r="K444" s="205" t="s">
        <v>290</v>
      </c>
      <c r="L444" s="316">
        <v>45784</v>
      </c>
      <c r="M444" s="317" t="s">
        <v>1471</v>
      </c>
      <c r="N444" s="303" t="s">
        <v>1472</v>
      </c>
      <c r="O444" s="11"/>
    </row>
    <row r="445" spans="2:15" ht="91">
      <c r="B445" s="313">
        <v>2025</v>
      </c>
      <c r="C445" s="313" t="s">
        <v>133</v>
      </c>
      <c r="D445" s="313" t="s">
        <v>287</v>
      </c>
      <c r="E445" s="313" t="s">
        <v>62</v>
      </c>
      <c r="F445" s="313" t="s">
        <v>62</v>
      </c>
      <c r="G445" s="313">
        <v>1155</v>
      </c>
      <c r="H445" s="318">
        <v>45784</v>
      </c>
      <c r="I445" s="318">
        <v>45784</v>
      </c>
      <c r="J445" s="205" t="s">
        <v>289</v>
      </c>
      <c r="K445" s="205" t="s">
        <v>290</v>
      </c>
      <c r="L445" s="316">
        <v>45800</v>
      </c>
      <c r="M445" s="317" t="s">
        <v>1473</v>
      </c>
      <c r="N445" s="303" t="s">
        <v>1474</v>
      </c>
      <c r="O445" s="11"/>
    </row>
    <row r="446" spans="2:15" ht="91">
      <c r="B446" s="313">
        <v>2025</v>
      </c>
      <c r="C446" s="313" t="s">
        <v>133</v>
      </c>
      <c r="D446" s="313" t="s">
        <v>287</v>
      </c>
      <c r="E446" s="313" t="s">
        <v>62</v>
      </c>
      <c r="F446" s="313" t="s">
        <v>62</v>
      </c>
      <c r="G446" s="313">
        <v>189</v>
      </c>
      <c r="H446" s="318">
        <v>45800</v>
      </c>
      <c r="I446" s="318">
        <v>45800</v>
      </c>
      <c r="J446" s="205" t="s">
        <v>289</v>
      </c>
      <c r="K446" s="205" t="s">
        <v>290</v>
      </c>
      <c r="L446" s="316">
        <v>45793</v>
      </c>
      <c r="M446" s="317" t="s">
        <v>1475</v>
      </c>
      <c r="N446" s="303" t="s">
        <v>1476</v>
      </c>
      <c r="O446" s="11"/>
    </row>
    <row r="447" spans="2:15" ht="91">
      <c r="B447" s="313">
        <v>2025</v>
      </c>
      <c r="C447" s="313" t="s">
        <v>133</v>
      </c>
      <c r="D447" s="313" t="s">
        <v>287</v>
      </c>
      <c r="E447" s="313" t="s">
        <v>62</v>
      </c>
      <c r="F447" s="313" t="s">
        <v>62</v>
      </c>
      <c r="G447" s="313">
        <v>297</v>
      </c>
      <c r="H447" s="318">
        <v>45793</v>
      </c>
      <c r="I447" s="318">
        <v>45793</v>
      </c>
      <c r="J447" s="205" t="s">
        <v>289</v>
      </c>
      <c r="K447" s="205" t="s">
        <v>290</v>
      </c>
      <c r="L447" s="316">
        <v>45797</v>
      </c>
      <c r="M447" s="317" t="s">
        <v>1477</v>
      </c>
      <c r="N447" s="303" t="s">
        <v>1478</v>
      </c>
      <c r="O447" s="11"/>
    </row>
    <row r="448" spans="2:15" ht="91">
      <c r="B448" s="313">
        <v>2025</v>
      </c>
      <c r="C448" s="313" t="s">
        <v>133</v>
      </c>
      <c r="D448" s="313" t="s">
        <v>287</v>
      </c>
      <c r="E448" s="313" t="s">
        <v>62</v>
      </c>
      <c r="F448" s="313" t="s">
        <v>62</v>
      </c>
      <c r="G448" s="313">
        <v>696</v>
      </c>
      <c r="H448" s="318">
        <v>45797</v>
      </c>
      <c r="I448" s="318">
        <v>45797</v>
      </c>
      <c r="J448" s="205" t="s">
        <v>289</v>
      </c>
      <c r="K448" s="205" t="s">
        <v>290</v>
      </c>
      <c r="L448" s="316">
        <v>45789</v>
      </c>
      <c r="M448" s="317" t="s">
        <v>1479</v>
      </c>
      <c r="N448" s="303" t="s">
        <v>1480</v>
      </c>
      <c r="O448" s="11"/>
    </row>
    <row r="449" spans="2:15" ht="91">
      <c r="B449" s="313">
        <v>2025</v>
      </c>
      <c r="C449" s="313" t="s">
        <v>133</v>
      </c>
      <c r="D449" s="313" t="s">
        <v>287</v>
      </c>
      <c r="E449" s="313" t="s">
        <v>62</v>
      </c>
      <c r="F449" s="313" t="s">
        <v>62</v>
      </c>
      <c r="G449" s="313">
        <v>349</v>
      </c>
      <c r="H449" s="318">
        <v>45789</v>
      </c>
      <c r="I449" s="318">
        <v>45789</v>
      </c>
      <c r="J449" s="205" t="s">
        <v>289</v>
      </c>
      <c r="K449" s="205" t="s">
        <v>290</v>
      </c>
      <c r="L449" s="316">
        <v>45796</v>
      </c>
      <c r="M449" s="317" t="s">
        <v>1481</v>
      </c>
      <c r="N449" s="303" t="s">
        <v>1482</v>
      </c>
      <c r="O449" s="11"/>
    </row>
    <row r="450" spans="2:15" ht="91">
      <c r="B450" s="313">
        <v>2025</v>
      </c>
      <c r="C450" s="313" t="s">
        <v>133</v>
      </c>
      <c r="D450" s="313" t="s">
        <v>287</v>
      </c>
      <c r="E450" s="313" t="s">
        <v>62</v>
      </c>
      <c r="F450" s="313" t="s">
        <v>62</v>
      </c>
      <c r="G450" s="313">
        <v>505</v>
      </c>
      <c r="H450" s="318">
        <v>45796</v>
      </c>
      <c r="I450" s="318">
        <v>45796</v>
      </c>
      <c r="J450" s="205" t="s">
        <v>289</v>
      </c>
      <c r="K450" s="205" t="s">
        <v>290</v>
      </c>
      <c r="L450" s="316">
        <v>45789</v>
      </c>
      <c r="M450" s="317" t="s">
        <v>1483</v>
      </c>
      <c r="N450" s="303" t="s">
        <v>1484</v>
      </c>
      <c r="O450" s="11"/>
    </row>
    <row r="451" spans="2:15" ht="104">
      <c r="B451" s="313">
        <v>2025</v>
      </c>
      <c r="C451" s="313" t="s">
        <v>133</v>
      </c>
      <c r="D451" s="313" t="s">
        <v>287</v>
      </c>
      <c r="E451" s="313" t="s">
        <v>62</v>
      </c>
      <c r="F451" s="313" t="s">
        <v>62</v>
      </c>
      <c r="G451" s="313">
        <v>404</v>
      </c>
      <c r="H451" s="318">
        <v>45789</v>
      </c>
      <c r="I451" s="318">
        <v>45789</v>
      </c>
      <c r="J451" s="205" t="s">
        <v>289</v>
      </c>
      <c r="K451" s="205" t="s">
        <v>290</v>
      </c>
      <c r="L451" s="316">
        <v>45781</v>
      </c>
      <c r="M451" s="317" t="s">
        <v>1485</v>
      </c>
      <c r="N451" s="303" t="s">
        <v>1486</v>
      </c>
      <c r="O451" s="11"/>
    </row>
    <row r="452" spans="2:15" ht="104">
      <c r="B452" s="313">
        <v>2025</v>
      </c>
      <c r="C452" s="313" t="s">
        <v>133</v>
      </c>
      <c r="D452" s="313" t="s">
        <v>287</v>
      </c>
      <c r="E452" s="313" t="s">
        <v>62</v>
      </c>
      <c r="F452" s="313" t="s">
        <v>62</v>
      </c>
      <c r="G452" s="313">
        <v>214</v>
      </c>
      <c r="H452" s="318">
        <v>45781</v>
      </c>
      <c r="I452" s="318">
        <v>45781</v>
      </c>
      <c r="J452" s="205" t="s">
        <v>289</v>
      </c>
      <c r="K452" s="205" t="s">
        <v>290</v>
      </c>
      <c r="L452" s="316">
        <v>45800</v>
      </c>
      <c r="M452" s="317" t="s">
        <v>1487</v>
      </c>
      <c r="N452" s="303" t="s">
        <v>1488</v>
      </c>
      <c r="O452" s="11"/>
    </row>
    <row r="453" spans="2:15" ht="156">
      <c r="B453" s="313">
        <v>2025</v>
      </c>
      <c r="C453" s="313" t="s">
        <v>133</v>
      </c>
      <c r="D453" s="313" t="s">
        <v>287</v>
      </c>
      <c r="E453" s="313" t="s">
        <v>62</v>
      </c>
      <c r="F453" s="313" t="s">
        <v>62</v>
      </c>
      <c r="G453" s="313">
        <v>399</v>
      </c>
      <c r="H453" s="318">
        <v>45800</v>
      </c>
      <c r="I453" s="318">
        <v>45800</v>
      </c>
      <c r="J453" s="205" t="s">
        <v>289</v>
      </c>
      <c r="K453" s="205" t="s">
        <v>290</v>
      </c>
      <c r="L453" s="316">
        <v>45804</v>
      </c>
      <c r="M453" s="317" t="s">
        <v>1489</v>
      </c>
      <c r="N453" s="303" t="s">
        <v>1490</v>
      </c>
      <c r="O453" s="11"/>
    </row>
    <row r="454" spans="2:15" ht="156">
      <c r="B454" s="313">
        <v>2025</v>
      </c>
      <c r="C454" s="313" t="s">
        <v>133</v>
      </c>
      <c r="D454" s="313" t="s">
        <v>287</v>
      </c>
      <c r="E454" s="313" t="s">
        <v>62</v>
      </c>
      <c r="F454" s="313" t="s">
        <v>62</v>
      </c>
      <c r="G454" s="313">
        <v>308</v>
      </c>
      <c r="H454" s="318">
        <v>45804</v>
      </c>
      <c r="I454" s="318">
        <v>45804</v>
      </c>
      <c r="J454" s="205" t="s">
        <v>289</v>
      </c>
      <c r="K454" s="205" t="s">
        <v>290</v>
      </c>
      <c r="L454" s="316">
        <v>45786</v>
      </c>
      <c r="M454" s="317" t="s">
        <v>1491</v>
      </c>
      <c r="N454" s="303" t="s">
        <v>1492</v>
      </c>
      <c r="O454" s="11"/>
    </row>
    <row r="455" spans="2:15" ht="156">
      <c r="B455" s="313">
        <v>2025</v>
      </c>
      <c r="C455" s="313" t="s">
        <v>133</v>
      </c>
      <c r="D455" s="313" t="s">
        <v>287</v>
      </c>
      <c r="E455" s="313" t="s">
        <v>62</v>
      </c>
      <c r="F455" s="313" t="s">
        <v>62</v>
      </c>
      <c r="G455" s="313">
        <v>271</v>
      </c>
      <c r="H455" s="318">
        <v>45786</v>
      </c>
      <c r="I455" s="318">
        <v>45786</v>
      </c>
      <c r="J455" s="205" t="s">
        <v>289</v>
      </c>
      <c r="K455" s="205" t="s">
        <v>290</v>
      </c>
      <c r="L455" s="316">
        <v>45805</v>
      </c>
      <c r="M455" s="317" t="s">
        <v>1493</v>
      </c>
      <c r="N455" s="303" t="s">
        <v>1494</v>
      </c>
      <c r="O455" s="11"/>
    </row>
    <row r="456" spans="2:15" ht="156">
      <c r="B456" s="313">
        <v>2025</v>
      </c>
      <c r="C456" s="313" t="s">
        <v>133</v>
      </c>
      <c r="D456" s="313" t="s">
        <v>287</v>
      </c>
      <c r="E456" s="313" t="s">
        <v>62</v>
      </c>
      <c r="F456" s="313" t="s">
        <v>62</v>
      </c>
      <c r="G456" s="313">
        <v>270</v>
      </c>
      <c r="H456" s="318">
        <v>45805</v>
      </c>
      <c r="I456" s="318">
        <v>45805</v>
      </c>
      <c r="J456" s="205" t="s">
        <v>289</v>
      </c>
      <c r="K456" s="205" t="s">
        <v>290</v>
      </c>
      <c r="L456" s="316">
        <v>45790</v>
      </c>
      <c r="M456" s="317" t="s">
        <v>1495</v>
      </c>
      <c r="N456" s="302" t="s">
        <v>1496</v>
      </c>
      <c r="O456" s="11"/>
    </row>
    <row r="457" spans="2:15" ht="156">
      <c r="B457" s="313">
        <v>2025</v>
      </c>
      <c r="C457" s="313" t="s">
        <v>133</v>
      </c>
      <c r="D457" s="313" t="s">
        <v>287</v>
      </c>
      <c r="E457" s="313" t="s">
        <v>62</v>
      </c>
      <c r="F457" s="313" t="s">
        <v>62</v>
      </c>
      <c r="G457" s="313">
        <v>614</v>
      </c>
      <c r="H457" s="318">
        <v>45790</v>
      </c>
      <c r="I457" s="318">
        <v>45790</v>
      </c>
      <c r="J457" s="205" t="s">
        <v>289</v>
      </c>
      <c r="K457" s="205" t="s">
        <v>290</v>
      </c>
      <c r="L457" s="316">
        <v>45797</v>
      </c>
      <c r="M457" s="317" t="s">
        <v>1497</v>
      </c>
      <c r="N457" s="303" t="s">
        <v>1498</v>
      </c>
      <c r="O457" s="11"/>
    </row>
    <row r="458" spans="2:15" ht="156">
      <c r="B458" s="313">
        <v>2025</v>
      </c>
      <c r="C458" s="313" t="s">
        <v>133</v>
      </c>
      <c r="D458" s="313" t="s">
        <v>287</v>
      </c>
      <c r="E458" s="313" t="s">
        <v>62</v>
      </c>
      <c r="F458" s="313" t="s">
        <v>62</v>
      </c>
      <c r="G458" s="313">
        <v>686</v>
      </c>
      <c r="H458" s="318">
        <v>45797</v>
      </c>
      <c r="I458" s="318">
        <v>45797</v>
      </c>
      <c r="J458" s="205" t="s">
        <v>289</v>
      </c>
      <c r="K458" s="205" t="s">
        <v>290</v>
      </c>
      <c r="L458" s="316">
        <v>45797</v>
      </c>
      <c r="M458" s="317" t="s">
        <v>1499</v>
      </c>
      <c r="N458" s="303" t="s">
        <v>1500</v>
      </c>
      <c r="O458" s="11"/>
    </row>
    <row r="459" spans="2:15" ht="156">
      <c r="B459" s="313">
        <v>2025</v>
      </c>
      <c r="C459" s="313" t="s">
        <v>133</v>
      </c>
      <c r="D459" s="313" t="s">
        <v>287</v>
      </c>
      <c r="E459" s="313" t="s">
        <v>62</v>
      </c>
      <c r="F459" s="313" t="s">
        <v>62</v>
      </c>
      <c r="G459" s="313">
        <v>687</v>
      </c>
      <c r="H459" s="318">
        <v>45797</v>
      </c>
      <c r="I459" s="318">
        <v>45797</v>
      </c>
      <c r="J459" s="205" t="s">
        <v>289</v>
      </c>
      <c r="K459" s="205" t="s">
        <v>290</v>
      </c>
      <c r="L459" s="316">
        <v>45797</v>
      </c>
      <c r="M459" s="317" t="s">
        <v>1501</v>
      </c>
      <c r="N459" s="303" t="s">
        <v>1502</v>
      </c>
      <c r="O459" s="11"/>
    </row>
    <row r="460" spans="2:15" ht="156">
      <c r="B460" s="313">
        <v>2025</v>
      </c>
      <c r="C460" s="313" t="s">
        <v>133</v>
      </c>
      <c r="D460" s="313" t="s">
        <v>287</v>
      </c>
      <c r="E460" s="313" t="s">
        <v>62</v>
      </c>
      <c r="F460" s="313" t="s">
        <v>62</v>
      </c>
      <c r="G460" s="313">
        <v>680</v>
      </c>
      <c r="H460" s="318">
        <v>45797</v>
      </c>
      <c r="I460" s="318">
        <v>45797</v>
      </c>
      <c r="J460" s="205" t="s">
        <v>289</v>
      </c>
      <c r="K460" s="205" t="s">
        <v>290</v>
      </c>
      <c r="L460" s="316">
        <v>45807</v>
      </c>
      <c r="M460" s="317" t="s">
        <v>1503</v>
      </c>
      <c r="N460" s="303" t="s">
        <v>1504</v>
      </c>
      <c r="O460" s="11"/>
    </row>
    <row r="461" spans="2:15" ht="156">
      <c r="B461" s="313">
        <v>2025</v>
      </c>
      <c r="C461" s="313" t="s">
        <v>133</v>
      </c>
      <c r="D461" s="313" t="s">
        <v>287</v>
      </c>
      <c r="E461" s="313" t="s">
        <v>62</v>
      </c>
      <c r="F461" s="313" t="s">
        <v>62</v>
      </c>
      <c r="G461" s="313">
        <v>1377</v>
      </c>
      <c r="H461" s="318">
        <v>45807</v>
      </c>
      <c r="I461" s="318">
        <v>45807</v>
      </c>
      <c r="J461" s="205" t="s">
        <v>289</v>
      </c>
      <c r="K461" s="205" t="s">
        <v>290</v>
      </c>
      <c r="L461" s="316">
        <v>45790</v>
      </c>
      <c r="M461" s="317" t="s">
        <v>1505</v>
      </c>
      <c r="N461" s="303" t="s">
        <v>1506</v>
      </c>
      <c r="O461" s="11"/>
    </row>
    <row r="462" spans="2:15" ht="156">
      <c r="B462" s="313">
        <v>2025</v>
      </c>
      <c r="C462" s="313" t="s">
        <v>133</v>
      </c>
      <c r="D462" s="313" t="s">
        <v>287</v>
      </c>
      <c r="E462" s="313" t="s">
        <v>62</v>
      </c>
      <c r="F462" s="313" t="s">
        <v>62</v>
      </c>
      <c r="G462" s="313">
        <v>583</v>
      </c>
      <c r="H462" s="318">
        <v>45790</v>
      </c>
      <c r="I462" s="318">
        <v>45790</v>
      </c>
      <c r="J462" s="205" t="s">
        <v>289</v>
      </c>
      <c r="K462" s="205" t="s">
        <v>290</v>
      </c>
      <c r="L462" s="316">
        <v>45811</v>
      </c>
      <c r="M462" s="317" t="s">
        <v>1507</v>
      </c>
      <c r="N462" s="303" t="s">
        <v>1508</v>
      </c>
      <c r="O462" s="11"/>
    </row>
    <row r="463" spans="2:15" ht="104">
      <c r="B463" s="313">
        <v>2025</v>
      </c>
      <c r="C463" s="313" t="s">
        <v>134</v>
      </c>
      <c r="D463" s="313" t="s">
        <v>287</v>
      </c>
      <c r="E463" s="313" t="s">
        <v>62</v>
      </c>
      <c r="F463" s="313" t="s">
        <v>62</v>
      </c>
      <c r="G463" s="313">
        <v>222</v>
      </c>
      <c r="H463" s="318">
        <v>45811</v>
      </c>
      <c r="I463" s="318">
        <v>45811</v>
      </c>
      <c r="J463" s="205" t="s">
        <v>289</v>
      </c>
      <c r="K463" s="205" t="s">
        <v>290</v>
      </c>
      <c r="L463" s="316">
        <v>45817</v>
      </c>
      <c r="M463" s="317" t="s">
        <v>1509</v>
      </c>
      <c r="N463" s="303" t="s">
        <v>1510</v>
      </c>
      <c r="O463" s="11"/>
    </row>
    <row r="464" spans="2:15" ht="91">
      <c r="B464" s="313">
        <v>2025</v>
      </c>
      <c r="C464" s="313" t="s">
        <v>134</v>
      </c>
      <c r="D464" s="313" t="s">
        <v>287</v>
      </c>
      <c r="E464" s="313" t="s">
        <v>62</v>
      </c>
      <c r="F464" s="313" t="s">
        <v>62</v>
      </c>
      <c r="G464" s="313">
        <v>456</v>
      </c>
      <c r="H464" s="318">
        <v>45817</v>
      </c>
      <c r="I464" s="318">
        <v>45817</v>
      </c>
      <c r="J464" s="205" t="s">
        <v>289</v>
      </c>
      <c r="K464" s="205" t="s">
        <v>290</v>
      </c>
      <c r="L464" s="316">
        <v>45819</v>
      </c>
      <c r="M464" s="317" t="s">
        <v>1511</v>
      </c>
      <c r="N464" s="303" t="s">
        <v>1512</v>
      </c>
      <c r="O464" s="11"/>
    </row>
    <row r="465" spans="2:15" ht="156">
      <c r="B465" s="313">
        <v>2025</v>
      </c>
      <c r="C465" s="313" t="s">
        <v>134</v>
      </c>
      <c r="D465" s="313" t="s">
        <v>287</v>
      </c>
      <c r="E465" s="313" t="s">
        <v>62</v>
      </c>
      <c r="F465" s="313" t="s">
        <v>62</v>
      </c>
      <c r="G465" s="313">
        <v>448</v>
      </c>
      <c r="H465" s="318">
        <v>45819</v>
      </c>
      <c r="I465" s="318">
        <v>45819</v>
      </c>
      <c r="J465" s="205" t="s">
        <v>289</v>
      </c>
      <c r="K465" s="205" t="s">
        <v>290</v>
      </c>
      <c r="L465" s="316">
        <v>45814</v>
      </c>
      <c r="M465" s="317" t="s">
        <v>1513</v>
      </c>
      <c r="N465" s="312" t="s">
        <v>1514</v>
      </c>
      <c r="O465" s="11"/>
    </row>
    <row r="466" spans="2:15" ht="130">
      <c r="B466" s="313">
        <v>2024</v>
      </c>
      <c r="C466" s="313" t="s">
        <v>143</v>
      </c>
      <c r="D466" s="313" t="s">
        <v>287</v>
      </c>
      <c r="E466" s="313" t="s">
        <v>62</v>
      </c>
      <c r="F466" s="313" t="s">
        <v>62</v>
      </c>
      <c r="G466" s="313">
        <v>1476</v>
      </c>
      <c r="H466" s="318">
        <v>45656</v>
      </c>
      <c r="I466" s="318">
        <v>45656</v>
      </c>
      <c r="J466" s="205" t="s">
        <v>289</v>
      </c>
      <c r="K466" s="205" t="s">
        <v>290</v>
      </c>
      <c r="L466" s="316">
        <v>45826</v>
      </c>
      <c r="M466" s="319" t="s">
        <v>1569</v>
      </c>
      <c r="N466" s="307" t="s">
        <v>1570</v>
      </c>
      <c r="O466" s="11"/>
    </row>
    <row r="467" spans="2:15" ht="104">
      <c r="B467" s="313">
        <v>2025</v>
      </c>
      <c r="C467" s="313" t="s">
        <v>132</v>
      </c>
      <c r="D467" s="313" t="s">
        <v>287</v>
      </c>
      <c r="E467" s="313" t="s">
        <v>62</v>
      </c>
      <c r="F467" s="313" t="s">
        <v>62</v>
      </c>
      <c r="G467" s="202">
        <v>216</v>
      </c>
      <c r="H467" s="320">
        <v>45751</v>
      </c>
      <c r="I467" s="320">
        <v>45751</v>
      </c>
      <c r="J467" s="205" t="s">
        <v>289</v>
      </c>
      <c r="K467" s="205" t="s">
        <v>290</v>
      </c>
      <c r="L467" s="316">
        <v>45716</v>
      </c>
      <c r="M467" s="317" t="s">
        <v>1451</v>
      </c>
      <c r="N467" s="306" t="s">
        <v>1452</v>
      </c>
      <c r="O467" s="11"/>
    </row>
    <row r="468" spans="2:15" ht="117">
      <c r="B468" s="313">
        <v>2025</v>
      </c>
      <c r="C468" s="313" t="s">
        <v>132</v>
      </c>
      <c r="D468" s="313" t="s">
        <v>287</v>
      </c>
      <c r="E468" s="313" t="s">
        <v>62</v>
      </c>
      <c r="F468" s="313" t="s">
        <v>62</v>
      </c>
      <c r="G468" s="313">
        <v>4</v>
      </c>
      <c r="H468" s="318">
        <v>45772</v>
      </c>
      <c r="I468" s="318">
        <v>45772</v>
      </c>
      <c r="J468" s="205" t="s">
        <v>289</v>
      </c>
      <c r="K468" s="205" t="s">
        <v>290</v>
      </c>
      <c r="L468" s="313"/>
      <c r="M468" s="317" t="s">
        <v>1571</v>
      </c>
      <c r="N468" s="311" t="s">
        <v>1572</v>
      </c>
      <c r="O468" s="11"/>
    </row>
    <row r="469" spans="2:15" ht="156">
      <c r="B469" s="313">
        <v>2025</v>
      </c>
      <c r="C469" s="313" t="s">
        <v>133</v>
      </c>
      <c r="D469" s="313" t="s">
        <v>287</v>
      </c>
      <c r="E469" s="313" t="s">
        <v>62</v>
      </c>
      <c r="F469" s="313" t="s">
        <v>62</v>
      </c>
      <c r="G469" s="313">
        <v>688</v>
      </c>
      <c r="H469" s="318">
        <v>45797</v>
      </c>
      <c r="I469" s="318">
        <v>45797</v>
      </c>
      <c r="J469" s="205" t="s">
        <v>289</v>
      </c>
      <c r="K469" s="205" t="s">
        <v>290</v>
      </c>
      <c r="L469" s="313"/>
      <c r="M469" s="317" t="s">
        <v>1573</v>
      </c>
      <c r="N469" s="311" t="s">
        <v>1574</v>
      </c>
      <c r="O469" s="11"/>
    </row>
    <row r="470" spans="2:15" ht="91">
      <c r="B470" s="313">
        <v>2025</v>
      </c>
      <c r="C470" s="313" t="s">
        <v>134</v>
      </c>
      <c r="D470" s="313" t="s">
        <v>287</v>
      </c>
      <c r="E470" s="313" t="s">
        <v>62</v>
      </c>
      <c r="F470" s="313" t="s">
        <v>62</v>
      </c>
      <c r="G470" s="313">
        <v>353</v>
      </c>
      <c r="H470" s="318">
        <v>45814</v>
      </c>
      <c r="I470" s="318">
        <v>45814</v>
      </c>
      <c r="J470" s="205" t="s">
        <v>289</v>
      </c>
      <c r="K470" s="205" t="s">
        <v>290</v>
      </c>
      <c r="L470" s="313"/>
      <c r="M470" s="317" t="s">
        <v>1515</v>
      </c>
      <c r="N470" s="311" t="s">
        <v>1516</v>
      </c>
      <c r="O470" s="11"/>
    </row>
    <row r="471" spans="2:15" ht="91">
      <c r="B471" s="313">
        <v>2025</v>
      </c>
      <c r="C471" s="313" t="s">
        <v>134</v>
      </c>
      <c r="D471" s="313" t="s">
        <v>287</v>
      </c>
      <c r="E471" s="313" t="s">
        <v>62</v>
      </c>
      <c r="F471" s="313" t="s">
        <v>62</v>
      </c>
      <c r="G471" s="313">
        <v>785</v>
      </c>
      <c r="H471" s="318">
        <v>45826</v>
      </c>
      <c r="I471" s="318">
        <v>45826</v>
      </c>
      <c r="J471" s="205" t="s">
        <v>289</v>
      </c>
      <c r="K471" s="205" t="s">
        <v>290</v>
      </c>
      <c r="L471" s="313"/>
      <c r="M471" s="317" t="s">
        <v>1517</v>
      </c>
      <c r="N471" s="311" t="s">
        <v>1518</v>
      </c>
      <c r="O471" s="11"/>
    </row>
    <row r="472" spans="2:15" ht="91">
      <c r="B472" s="313">
        <v>2025</v>
      </c>
      <c r="C472" s="313" t="s">
        <v>134</v>
      </c>
      <c r="D472" s="313" t="s">
        <v>287</v>
      </c>
      <c r="E472" s="313" t="s">
        <v>62</v>
      </c>
      <c r="F472" s="313" t="s">
        <v>62</v>
      </c>
      <c r="G472" s="313">
        <v>451</v>
      </c>
      <c r="H472" s="318">
        <v>45825</v>
      </c>
      <c r="I472" s="318">
        <v>45825</v>
      </c>
      <c r="J472" s="205" t="s">
        <v>289</v>
      </c>
      <c r="K472" s="205" t="s">
        <v>290</v>
      </c>
      <c r="L472" s="313"/>
      <c r="M472" s="317" t="s">
        <v>1575</v>
      </c>
      <c r="N472" s="311" t="s">
        <v>1576</v>
      </c>
      <c r="O472" s="11"/>
    </row>
    <row r="473" spans="2:15" ht="91">
      <c r="B473" s="313">
        <v>2025</v>
      </c>
      <c r="C473" s="313" t="s">
        <v>138</v>
      </c>
      <c r="D473" s="313" t="s">
        <v>287</v>
      </c>
      <c r="E473" s="313" t="s">
        <v>62</v>
      </c>
      <c r="F473" s="313" t="s">
        <v>62</v>
      </c>
      <c r="G473" s="313">
        <v>888</v>
      </c>
      <c r="H473" s="318">
        <v>45853</v>
      </c>
      <c r="I473" s="318">
        <v>45853</v>
      </c>
      <c r="J473" s="205" t="s">
        <v>289</v>
      </c>
      <c r="K473" s="205" t="s">
        <v>290</v>
      </c>
      <c r="L473" s="313"/>
      <c r="M473" s="317" t="s">
        <v>1577</v>
      </c>
      <c r="N473" s="311" t="s">
        <v>1578</v>
      </c>
      <c r="O473" s="11"/>
    </row>
    <row r="474" spans="2:15" ht="104">
      <c r="B474" s="313">
        <v>2025</v>
      </c>
      <c r="C474" s="313" t="s">
        <v>138</v>
      </c>
      <c r="D474" s="313" t="s">
        <v>287</v>
      </c>
      <c r="E474" s="313" t="s">
        <v>62</v>
      </c>
      <c r="F474" s="313" t="s">
        <v>62</v>
      </c>
      <c r="G474" s="313">
        <v>210</v>
      </c>
      <c r="H474" s="318">
        <v>45847</v>
      </c>
      <c r="I474" s="318">
        <v>45847</v>
      </c>
      <c r="J474" s="205" t="s">
        <v>289</v>
      </c>
      <c r="K474" s="205" t="s">
        <v>290</v>
      </c>
      <c r="L474" s="313"/>
      <c r="M474" s="317" t="s">
        <v>1579</v>
      </c>
      <c r="N474" s="311" t="s">
        <v>1580</v>
      </c>
      <c r="O474" s="11"/>
    </row>
    <row r="475" spans="2:15" ht="156">
      <c r="B475" s="313">
        <v>2025</v>
      </c>
      <c r="C475" s="313" t="s">
        <v>138</v>
      </c>
      <c r="D475" s="313" t="s">
        <v>287</v>
      </c>
      <c r="E475" s="313" t="s">
        <v>62</v>
      </c>
      <c r="F475" s="313" t="s">
        <v>62</v>
      </c>
      <c r="G475" s="313">
        <v>837</v>
      </c>
      <c r="H475" s="318">
        <v>45860</v>
      </c>
      <c r="I475" s="318">
        <v>45860</v>
      </c>
      <c r="J475" s="205" t="s">
        <v>289</v>
      </c>
      <c r="K475" s="205" t="s">
        <v>290</v>
      </c>
      <c r="L475" s="313"/>
      <c r="M475" s="317" t="s">
        <v>1581</v>
      </c>
      <c r="N475" s="311" t="s">
        <v>1582</v>
      </c>
      <c r="O475" s="11"/>
    </row>
    <row r="476" spans="2:15" ht="91">
      <c r="B476" s="313">
        <v>2025</v>
      </c>
      <c r="C476" s="313" t="s">
        <v>138</v>
      </c>
      <c r="D476" s="313" t="s">
        <v>287</v>
      </c>
      <c r="E476" s="313" t="s">
        <v>62</v>
      </c>
      <c r="F476" s="313" t="s">
        <v>62</v>
      </c>
      <c r="G476" s="313">
        <v>1128</v>
      </c>
      <c r="H476" s="318">
        <v>45863</v>
      </c>
      <c r="I476" s="318">
        <v>45863</v>
      </c>
      <c r="J476" s="205" t="s">
        <v>289</v>
      </c>
      <c r="K476" s="205" t="s">
        <v>290</v>
      </c>
      <c r="L476" s="313"/>
      <c r="M476" s="317" t="s">
        <v>1583</v>
      </c>
      <c r="N476" s="303" t="s">
        <v>1584</v>
      </c>
      <c r="O476" s="11"/>
    </row>
    <row r="477" spans="2:15" ht="130">
      <c r="B477" s="313">
        <v>2025</v>
      </c>
      <c r="C477" s="313" t="s">
        <v>138</v>
      </c>
      <c r="D477" s="313" t="s">
        <v>287</v>
      </c>
      <c r="E477" s="313" t="s">
        <v>62</v>
      </c>
      <c r="F477" s="313" t="s">
        <v>62</v>
      </c>
      <c r="G477" s="313">
        <v>1129</v>
      </c>
      <c r="H477" s="318">
        <v>45863</v>
      </c>
      <c r="I477" s="318">
        <v>45863</v>
      </c>
      <c r="J477" s="205" t="s">
        <v>289</v>
      </c>
      <c r="K477" s="205" t="s">
        <v>290</v>
      </c>
      <c r="L477" s="313"/>
      <c r="M477" s="317" t="s">
        <v>1585</v>
      </c>
      <c r="N477" s="303" t="s">
        <v>1586</v>
      </c>
      <c r="O477" s="11"/>
    </row>
    <row r="478" spans="2:15" ht="91">
      <c r="B478" s="313">
        <v>2025</v>
      </c>
      <c r="C478" s="313" t="s">
        <v>138</v>
      </c>
      <c r="D478" s="313" t="s">
        <v>287</v>
      </c>
      <c r="E478" s="313" t="s">
        <v>62</v>
      </c>
      <c r="F478" s="313" t="s">
        <v>62</v>
      </c>
      <c r="G478" s="313">
        <v>493</v>
      </c>
      <c r="H478" s="318">
        <v>45867</v>
      </c>
      <c r="I478" s="318">
        <v>45867</v>
      </c>
      <c r="J478" s="205" t="s">
        <v>289</v>
      </c>
      <c r="K478" s="205" t="s">
        <v>290</v>
      </c>
      <c r="L478" s="313"/>
      <c r="M478" s="317" t="s">
        <v>1587</v>
      </c>
      <c r="N478" s="303" t="s">
        <v>1588</v>
      </c>
      <c r="O478" s="11"/>
    </row>
    <row r="479" spans="2:15" ht="91">
      <c r="B479" s="313">
        <v>2025</v>
      </c>
      <c r="C479" s="313" t="s">
        <v>138</v>
      </c>
      <c r="D479" s="313" t="s">
        <v>287</v>
      </c>
      <c r="E479" s="313" t="s">
        <v>62</v>
      </c>
      <c r="F479" s="313" t="s">
        <v>62</v>
      </c>
      <c r="G479" s="313">
        <v>269</v>
      </c>
      <c r="H479" s="318">
        <v>45853</v>
      </c>
      <c r="I479" s="318">
        <v>45853</v>
      </c>
      <c r="J479" s="205" t="s">
        <v>289</v>
      </c>
      <c r="K479" s="205" t="s">
        <v>290</v>
      </c>
      <c r="L479" s="313"/>
      <c r="M479" s="317" t="s">
        <v>1589</v>
      </c>
      <c r="N479" s="303" t="s">
        <v>1590</v>
      </c>
      <c r="O479" s="11"/>
    </row>
    <row r="480" spans="2:15" ht="91">
      <c r="B480" s="313">
        <v>2025</v>
      </c>
      <c r="C480" s="313" t="s">
        <v>138</v>
      </c>
      <c r="D480" s="313" t="s">
        <v>287</v>
      </c>
      <c r="E480" s="313" t="s">
        <v>62</v>
      </c>
      <c r="F480" s="313" t="s">
        <v>62</v>
      </c>
      <c r="G480" s="313">
        <v>776</v>
      </c>
      <c r="H480" s="318">
        <v>45859</v>
      </c>
      <c r="I480" s="318">
        <v>45859</v>
      </c>
      <c r="J480" s="205" t="s">
        <v>289</v>
      </c>
      <c r="K480" s="205" t="s">
        <v>290</v>
      </c>
      <c r="L480" s="313"/>
      <c r="M480" s="317" t="s">
        <v>1591</v>
      </c>
      <c r="N480" s="303" t="s">
        <v>1592</v>
      </c>
      <c r="O480" s="11"/>
    </row>
    <row r="481" spans="2:15" ht="91">
      <c r="B481" s="313">
        <v>2025</v>
      </c>
      <c r="C481" s="313" t="s">
        <v>139</v>
      </c>
      <c r="D481" s="313" t="s">
        <v>287</v>
      </c>
      <c r="E481" s="313" t="s">
        <v>62</v>
      </c>
      <c r="F481" s="313" t="s">
        <v>62</v>
      </c>
      <c r="G481" s="313">
        <v>965</v>
      </c>
      <c r="H481" s="318">
        <v>45873</v>
      </c>
      <c r="I481" s="318">
        <v>45873</v>
      </c>
      <c r="J481" s="205" t="s">
        <v>289</v>
      </c>
      <c r="K481" s="205" t="s">
        <v>290</v>
      </c>
      <c r="L481" s="313"/>
      <c r="M481" s="317" t="s">
        <v>1593</v>
      </c>
      <c r="N481" s="303" t="s">
        <v>1594</v>
      </c>
      <c r="O481" s="11"/>
    </row>
    <row r="482" spans="2:15" ht="91">
      <c r="B482" s="313">
        <v>2025</v>
      </c>
      <c r="C482" s="313" t="s">
        <v>139</v>
      </c>
      <c r="D482" s="313" t="s">
        <v>287</v>
      </c>
      <c r="E482" s="313" t="s">
        <v>62</v>
      </c>
      <c r="F482" s="313" t="s">
        <v>62</v>
      </c>
      <c r="G482" s="313">
        <v>17</v>
      </c>
      <c r="H482" s="318">
        <v>45891</v>
      </c>
      <c r="I482" s="318">
        <v>45891</v>
      </c>
      <c r="J482" s="205" t="s">
        <v>289</v>
      </c>
      <c r="K482" s="205" t="s">
        <v>290</v>
      </c>
      <c r="L482" s="313"/>
      <c r="M482" s="317" t="s">
        <v>1595</v>
      </c>
      <c r="N482" s="303" t="s">
        <v>1596</v>
      </c>
      <c r="O482" s="11"/>
    </row>
    <row r="483" spans="2:15" ht="91">
      <c r="B483" s="313">
        <v>2025</v>
      </c>
      <c r="C483" s="313" t="s">
        <v>139</v>
      </c>
      <c r="D483" s="313" t="s">
        <v>287</v>
      </c>
      <c r="E483" s="313" t="s">
        <v>62</v>
      </c>
      <c r="F483" s="313" t="s">
        <v>62</v>
      </c>
      <c r="G483" s="313">
        <v>675</v>
      </c>
      <c r="H483" s="318">
        <v>45882</v>
      </c>
      <c r="I483" s="318">
        <v>45882</v>
      </c>
      <c r="J483" s="205" t="s">
        <v>289</v>
      </c>
      <c r="K483" s="205" t="s">
        <v>290</v>
      </c>
      <c r="L483" s="313"/>
      <c r="M483" s="317" t="s">
        <v>1597</v>
      </c>
      <c r="N483" s="302" t="s">
        <v>1598</v>
      </c>
      <c r="O483" s="11"/>
    </row>
    <row r="484" spans="2:15" ht="91">
      <c r="B484" s="313">
        <v>2025</v>
      </c>
      <c r="C484" s="313" t="s">
        <v>139</v>
      </c>
      <c r="D484" s="313" t="s">
        <v>287</v>
      </c>
      <c r="E484" s="313" t="s">
        <v>62</v>
      </c>
      <c r="F484" s="313" t="s">
        <v>62</v>
      </c>
      <c r="G484" s="313">
        <v>586</v>
      </c>
      <c r="H484" s="318">
        <v>45876</v>
      </c>
      <c r="I484" s="318">
        <v>45876</v>
      </c>
      <c r="J484" s="205" t="s">
        <v>289</v>
      </c>
      <c r="K484" s="205" t="s">
        <v>290</v>
      </c>
      <c r="L484" s="313"/>
      <c r="M484" s="317" t="s">
        <v>1599</v>
      </c>
      <c r="N484" s="303" t="s">
        <v>1600</v>
      </c>
      <c r="O484" s="11"/>
    </row>
    <row r="485" spans="2:15" ht="130">
      <c r="B485" s="313">
        <v>2025</v>
      </c>
      <c r="C485" s="313" t="s">
        <v>139</v>
      </c>
      <c r="D485" s="313" t="s">
        <v>287</v>
      </c>
      <c r="E485" s="313" t="s">
        <v>62</v>
      </c>
      <c r="F485" s="313" t="s">
        <v>62</v>
      </c>
      <c r="G485" s="313">
        <v>643</v>
      </c>
      <c r="H485" s="318">
        <v>45876</v>
      </c>
      <c r="I485" s="318">
        <v>45876</v>
      </c>
      <c r="J485" s="205" t="s">
        <v>289</v>
      </c>
      <c r="K485" s="205" t="s">
        <v>290</v>
      </c>
      <c r="L485" s="313"/>
      <c r="M485" s="317" t="s">
        <v>1601</v>
      </c>
      <c r="N485" s="302" t="s">
        <v>1602</v>
      </c>
      <c r="O485" s="11"/>
    </row>
    <row r="486" spans="2:15" ht="130">
      <c r="B486" s="313">
        <v>2025</v>
      </c>
      <c r="C486" s="313" t="s">
        <v>139</v>
      </c>
      <c r="D486" s="313" t="s">
        <v>287</v>
      </c>
      <c r="E486" s="313" t="s">
        <v>62</v>
      </c>
      <c r="F486" s="313" t="s">
        <v>62</v>
      </c>
      <c r="G486" s="313">
        <v>648</v>
      </c>
      <c r="H486" s="318">
        <v>45880</v>
      </c>
      <c r="I486" s="318">
        <v>45880</v>
      </c>
      <c r="J486" s="205" t="s">
        <v>289</v>
      </c>
      <c r="K486" s="205" t="s">
        <v>290</v>
      </c>
      <c r="L486" s="313"/>
      <c r="M486" s="317" t="s">
        <v>1603</v>
      </c>
      <c r="N486" s="303" t="s">
        <v>1604</v>
      </c>
      <c r="O486" s="11"/>
    </row>
    <row r="487" spans="2:15" ht="130">
      <c r="B487" s="313">
        <v>2025</v>
      </c>
      <c r="C487" s="313" t="s">
        <v>139</v>
      </c>
      <c r="D487" s="313" t="s">
        <v>287</v>
      </c>
      <c r="E487" s="313" t="s">
        <v>62</v>
      </c>
      <c r="F487" s="313" t="s">
        <v>62</v>
      </c>
      <c r="G487" s="313">
        <v>636</v>
      </c>
      <c r="H487" s="318">
        <v>45874</v>
      </c>
      <c r="I487" s="318">
        <v>45874</v>
      </c>
      <c r="J487" s="205" t="s">
        <v>289</v>
      </c>
      <c r="K487" s="205" t="s">
        <v>290</v>
      </c>
      <c r="L487" s="313"/>
      <c r="M487" s="317" t="s">
        <v>1605</v>
      </c>
      <c r="N487" s="303" t="s">
        <v>1606</v>
      </c>
      <c r="O487" s="11"/>
    </row>
    <row r="488" spans="2:15" ht="130">
      <c r="B488" s="313">
        <v>2025</v>
      </c>
      <c r="C488" s="313" t="s">
        <v>139</v>
      </c>
      <c r="D488" s="313" t="s">
        <v>287</v>
      </c>
      <c r="E488" s="313" t="s">
        <v>62</v>
      </c>
      <c r="F488" s="313" t="s">
        <v>62</v>
      </c>
      <c r="G488" s="313">
        <v>686</v>
      </c>
      <c r="H488" s="318">
        <v>45881</v>
      </c>
      <c r="I488" s="318">
        <v>45881</v>
      </c>
      <c r="J488" s="205" t="s">
        <v>289</v>
      </c>
      <c r="K488" s="205" t="s">
        <v>290</v>
      </c>
      <c r="L488" s="313"/>
      <c r="M488" s="317" t="s">
        <v>1607</v>
      </c>
      <c r="N488" s="303" t="s">
        <v>1608</v>
      </c>
      <c r="O488" s="11"/>
    </row>
    <row r="489" spans="2:15" ht="91">
      <c r="B489" s="313">
        <v>2025</v>
      </c>
      <c r="C489" s="313" t="s">
        <v>139</v>
      </c>
      <c r="D489" s="313" t="s">
        <v>287</v>
      </c>
      <c r="E489" s="313" t="s">
        <v>62</v>
      </c>
      <c r="F489" s="313" t="s">
        <v>62</v>
      </c>
      <c r="G489" s="313">
        <v>682</v>
      </c>
      <c r="H489" s="318">
        <v>45874</v>
      </c>
      <c r="I489" s="318">
        <v>45874</v>
      </c>
      <c r="J489" s="205" t="s">
        <v>289</v>
      </c>
      <c r="K489" s="205" t="s">
        <v>290</v>
      </c>
      <c r="L489" s="313"/>
      <c r="M489" s="317" t="s">
        <v>1609</v>
      </c>
      <c r="N489" s="303" t="s">
        <v>1610</v>
      </c>
      <c r="O489" s="11"/>
    </row>
    <row r="490" spans="2:15" ht="91">
      <c r="B490" s="313">
        <v>2025</v>
      </c>
      <c r="C490" s="313" t="s">
        <v>139</v>
      </c>
      <c r="D490" s="313" t="s">
        <v>287</v>
      </c>
      <c r="E490" s="313" t="s">
        <v>62</v>
      </c>
      <c r="F490" s="313" t="s">
        <v>62</v>
      </c>
      <c r="G490" s="313">
        <v>1344</v>
      </c>
      <c r="H490" s="318">
        <v>45897</v>
      </c>
      <c r="I490" s="318">
        <v>45897</v>
      </c>
      <c r="J490" s="205" t="s">
        <v>289</v>
      </c>
      <c r="K490" s="205" t="s">
        <v>290</v>
      </c>
      <c r="L490" s="313"/>
      <c r="M490" s="317" t="s">
        <v>1611</v>
      </c>
      <c r="N490" s="303" t="s">
        <v>1612</v>
      </c>
      <c r="O490" s="11"/>
    </row>
    <row r="491" spans="2:15" ht="91">
      <c r="B491" s="313">
        <v>2025</v>
      </c>
      <c r="C491" s="313" t="s">
        <v>139</v>
      </c>
      <c r="D491" s="313" t="s">
        <v>287</v>
      </c>
      <c r="E491" s="313" t="s">
        <v>62</v>
      </c>
      <c r="F491" s="313" t="s">
        <v>62</v>
      </c>
      <c r="G491" s="313">
        <v>1342</v>
      </c>
      <c r="H491" s="318">
        <v>45896</v>
      </c>
      <c r="I491" s="318">
        <v>45896</v>
      </c>
      <c r="J491" s="205" t="s">
        <v>289</v>
      </c>
      <c r="K491" s="205" t="s">
        <v>290</v>
      </c>
      <c r="L491" s="313"/>
      <c r="M491" s="317" t="s">
        <v>1613</v>
      </c>
      <c r="N491" s="303" t="s">
        <v>1614</v>
      </c>
      <c r="O491" s="11"/>
    </row>
    <row r="492" spans="2:15" ht="91">
      <c r="B492" s="313">
        <v>2025</v>
      </c>
      <c r="C492" s="313" t="s">
        <v>139</v>
      </c>
      <c r="D492" s="313" t="s">
        <v>287</v>
      </c>
      <c r="E492" s="313" t="s">
        <v>62</v>
      </c>
      <c r="F492" s="313" t="s">
        <v>62</v>
      </c>
      <c r="G492" s="313">
        <v>1356</v>
      </c>
      <c r="H492" s="318">
        <v>45887</v>
      </c>
      <c r="I492" s="318">
        <v>45887</v>
      </c>
      <c r="J492" s="205" t="s">
        <v>289</v>
      </c>
      <c r="K492" s="205" t="s">
        <v>290</v>
      </c>
      <c r="L492" s="313"/>
      <c r="M492" s="317" t="s">
        <v>1615</v>
      </c>
      <c r="N492" s="303" t="s">
        <v>1616</v>
      </c>
      <c r="O492" s="11"/>
    </row>
    <row r="493" spans="2:15" ht="130">
      <c r="B493" s="313">
        <v>2025</v>
      </c>
      <c r="C493" s="313" t="s">
        <v>139</v>
      </c>
      <c r="D493" s="313" t="s">
        <v>287</v>
      </c>
      <c r="E493" s="313" t="s">
        <v>288</v>
      </c>
      <c r="F493" s="313" t="s">
        <v>288</v>
      </c>
      <c r="G493" s="313">
        <v>16</v>
      </c>
      <c r="H493" s="318">
        <v>45883</v>
      </c>
      <c r="I493" s="318">
        <v>45883</v>
      </c>
      <c r="J493" s="205" t="s">
        <v>289</v>
      </c>
      <c r="K493" s="205" t="s">
        <v>290</v>
      </c>
      <c r="L493" s="313"/>
      <c r="M493" s="317" t="s">
        <v>1617</v>
      </c>
      <c r="N493" s="303" t="s">
        <v>1618</v>
      </c>
      <c r="O493" s="11"/>
    </row>
    <row r="494" spans="2:15" ht="91">
      <c r="B494" s="313">
        <v>2025</v>
      </c>
      <c r="C494" s="313" t="s">
        <v>138</v>
      </c>
      <c r="D494" s="313" t="s">
        <v>287</v>
      </c>
      <c r="E494" s="313" t="s">
        <v>62</v>
      </c>
      <c r="F494" s="313" t="s">
        <v>62</v>
      </c>
      <c r="G494" s="313">
        <v>629</v>
      </c>
      <c r="H494" s="318">
        <v>45863</v>
      </c>
      <c r="I494" s="318">
        <v>45863</v>
      </c>
      <c r="J494" s="205" t="s">
        <v>289</v>
      </c>
      <c r="K494" s="205" t="s">
        <v>290</v>
      </c>
      <c r="L494" s="313"/>
      <c r="M494" s="317" t="s">
        <v>1619</v>
      </c>
      <c r="N494" s="303" t="s">
        <v>1620</v>
      </c>
      <c r="O494" s="11"/>
    </row>
    <row r="495" spans="2:15" ht="91">
      <c r="B495" s="313">
        <v>2025</v>
      </c>
      <c r="C495" s="313" t="s">
        <v>138</v>
      </c>
      <c r="D495" s="313" t="s">
        <v>287</v>
      </c>
      <c r="E495" s="313" t="s">
        <v>62</v>
      </c>
      <c r="F495" s="313" t="s">
        <v>62</v>
      </c>
      <c r="G495" s="313">
        <v>617</v>
      </c>
      <c r="H495" s="318">
        <v>45866</v>
      </c>
      <c r="I495" s="318">
        <v>45866</v>
      </c>
      <c r="J495" s="205" t="s">
        <v>289</v>
      </c>
      <c r="K495" s="205" t="s">
        <v>290</v>
      </c>
      <c r="L495" s="313"/>
      <c r="M495" s="317" t="s">
        <v>1621</v>
      </c>
      <c r="N495" s="303" t="s">
        <v>1622</v>
      </c>
      <c r="O495" s="11"/>
    </row>
    <row r="496" spans="2:15" ht="91">
      <c r="B496" s="313">
        <v>2025</v>
      </c>
      <c r="C496" s="313" t="s">
        <v>138</v>
      </c>
      <c r="D496" s="313" t="s">
        <v>287</v>
      </c>
      <c r="E496" s="313" t="s">
        <v>62</v>
      </c>
      <c r="F496" s="313" t="s">
        <v>62</v>
      </c>
      <c r="G496" s="313">
        <v>1243</v>
      </c>
      <c r="H496" s="318">
        <v>45869</v>
      </c>
      <c r="I496" s="318">
        <v>45869</v>
      </c>
      <c r="J496" s="205" t="s">
        <v>289</v>
      </c>
      <c r="K496" s="205" t="s">
        <v>290</v>
      </c>
      <c r="L496" s="313"/>
      <c r="M496" s="317" t="s">
        <v>1623</v>
      </c>
      <c r="N496" s="303" t="s">
        <v>1624</v>
      </c>
      <c r="O496" s="11"/>
    </row>
    <row r="497" spans="2:15" ht="130">
      <c r="B497" s="313">
        <v>2025</v>
      </c>
      <c r="C497" s="313" t="s">
        <v>140</v>
      </c>
      <c r="D497" s="313" t="s">
        <v>287</v>
      </c>
      <c r="E497" s="313" t="s">
        <v>62</v>
      </c>
      <c r="F497" s="313" t="s">
        <v>62</v>
      </c>
      <c r="G497" s="313">
        <v>1101</v>
      </c>
      <c r="H497" s="318">
        <v>45903</v>
      </c>
      <c r="I497" s="318">
        <v>45903</v>
      </c>
      <c r="J497" s="205" t="s">
        <v>289</v>
      </c>
      <c r="K497" s="205" t="s">
        <v>290</v>
      </c>
      <c r="L497" s="313"/>
      <c r="M497" s="317" t="s">
        <v>1625</v>
      </c>
      <c r="N497" s="303" t="s">
        <v>1626</v>
      </c>
      <c r="O497" s="11"/>
    </row>
    <row r="498" spans="2:15" ht="91">
      <c r="B498" s="313">
        <v>2025</v>
      </c>
      <c r="C498" s="313" t="s">
        <v>140</v>
      </c>
      <c r="D498" s="313" t="s">
        <v>287</v>
      </c>
      <c r="E498" s="313" t="s">
        <v>62</v>
      </c>
      <c r="F498" s="313" t="s">
        <v>62</v>
      </c>
      <c r="G498" s="313">
        <v>736</v>
      </c>
      <c r="H498" s="318">
        <v>45915</v>
      </c>
      <c r="I498" s="318">
        <v>45915</v>
      </c>
      <c r="J498" s="205" t="s">
        <v>289</v>
      </c>
      <c r="K498" s="205" t="s">
        <v>290</v>
      </c>
      <c r="L498" s="313"/>
      <c r="M498" s="317" t="s">
        <v>1627</v>
      </c>
      <c r="N498" s="303" t="s">
        <v>1628</v>
      </c>
      <c r="O498" s="11"/>
    </row>
    <row r="499" spans="2:15" ht="91">
      <c r="B499" s="313">
        <v>2025</v>
      </c>
      <c r="C499" s="313" t="s">
        <v>140</v>
      </c>
      <c r="D499" s="313" t="s">
        <v>287</v>
      </c>
      <c r="E499" s="313" t="s">
        <v>62</v>
      </c>
      <c r="F499" s="313" t="s">
        <v>62</v>
      </c>
      <c r="G499" s="313">
        <v>752</v>
      </c>
      <c r="H499" s="318">
        <v>45915</v>
      </c>
      <c r="I499" s="318">
        <v>45915</v>
      </c>
      <c r="J499" s="205" t="s">
        <v>289</v>
      </c>
      <c r="K499" s="205" t="s">
        <v>290</v>
      </c>
      <c r="L499" s="313"/>
      <c r="M499" s="317" t="s">
        <v>1629</v>
      </c>
      <c r="N499" s="303" t="s">
        <v>1630</v>
      </c>
      <c r="O499" s="11"/>
    </row>
    <row r="500" spans="2:15" ht="130">
      <c r="B500" s="313">
        <v>2025</v>
      </c>
      <c r="C500" s="313" t="s">
        <v>140</v>
      </c>
      <c r="D500" s="313" t="s">
        <v>287</v>
      </c>
      <c r="E500" s="313" t="s">
        <v>62</v>
      </c>
      <c r="F500" s="313" t="s">
        <v>62</v>
      </c>
      <c r="G500" s="313">
        <v>734</v>
      </c>
      <c r="H500" s="318">
        <v>45915</v>
      </c>
      <c r="I500" s="318">
        <v>45915</v>
      </c>
      <c r="J500" s="205" t="s">
        <v>289</v>
      </c>
      <c r="K500" s="205" t="s">
        <v>290</v>
      </c>
      <c r="L500" s="313"/>
      <c r="M500" s="317" t="s">
        <v>1631</v>
      </c>
      <c r="N500" s="303" t="s">
        <v>1632</v>
      </c>
      <c r="O500" s="11"/>
    </row>
    <row r="501" spans="2:15" ht="91">
      <c r="B501" s="313">
        <v>2025</v>
      </c>
      <c r="C501" s="313" t="s">
        <v>140</v>
      </c>
      <c r="D501" s="313" t="s">
        <v>287</v>
      </c>
      <c r="E501" s="313" t="s">
        <v>62</v>
      </c>
      <c r="F501" s="313" t="s">
        <v>62</v>
      </c>
      <c r="G501" s="313">
        <v>812</v>
      </c>
      <c r="H501" s="318">
        <v>45908</v>
      </c>
      <c r="I501" s="318">
        <v>45908</v>
      </c>
      <c r="J501" s="205" t="s">
        <v>289</v>
      </c>
      <c r="K501" s="205" t="s">
        <v>290</v>
      </c>
      <c r="L501" s="313"/>
      <c r="M501" s="317" t="s">
        <v>1633</v>
      </c>
      <c r="N501" s="303" t="s">
        <v>1634</v>
      </c>
      <c r="O501" s="11"/>
    </row>
    <row r="502" spans="2:15" ht="130">
      <c r="B502" s="313">
        <v>2025</v>
      </c>
      <c r="C502" s="313" t="s">
        <v>140</v>
      </c>
      <c r="D502" s="313" t="s">
        <v>287</v>
      </c>
      <c r="E502" s="313" t="s">
        <v>62</v>
      </c>
      <c r="F502" s="313" t="s">
        <v>62</v>
      </c>
      <c r="G502" s="313">
        <v>741</v>
      </c>
      <c r="H502" s="318">
        <v>45903</v>
      </c>
      <c r="I502" s="318">
        <v>45903</v>
      </c>
      <c r="J502" s="205" t="s">
        <v>289</v>
      </c>
      <c r="K502" s="205" t="s">
        <v>290</v>
      </c>
      <c r="L502" s="313"/>
      <c r="M502" s="317" t="s">
        <v>1635</v>
      </c>
      <c r="N502" s="303" t="s">
        <v>1636</v>
      </c>
      <c r="O502" s="11"/>
    </row>
    <row r="503" spans="2:15" ht="91">
      <c r="B503" s="313">
        <v>2025</v>
      </c>
      <c r="C503" s="313" t="s">
        <v>140</v>
      </c>
      <c r="D503" s="313" t="s">
        <v>287</v>
      </c>
      <c r="E503" s="313" t="s">
        <v>62</v>
      </c>
      <c r="F503" s="313" t="s">
        <v>62</v>
      </c>
      <c r="G503" s="313">
        <v>707</v>
      </c>
      <c r="H503" s="318">
        <v>45902</v>
      </c>
      <c r="I503" s="318">
        <v>45902</v>
      </c>
      <c r="J503" s="205" t="s">
        <v>289</v>
      </c>
      <c r="K503" s="205" t="s">
        <v>290</v>
      </c>
      <c r="L503" s="313"/>
      <c r="M503" s="317" t="s">
        <v>1637</v>
      </c>
      <c r="N503" s="303" t="s">
        <v>1638</v>
      </c>
      <c r="O503" s="11"/>
    </row>
    <row r="504" spans="2:15" ht="130">
      <c r="B504" s="313">
        <v>2025</v>
      </c>
      <c r="C504" s="313" t="s">
        <v>140</v>
      </c>
      <c r="D504" s="313" t="s">
        <v>287</v>
      </c>
      <c r="E504" s="313" t="s">
        <v>62</v>
      </c>
      <c r="F504" s="313" t="s">
        <v>62</v>
      </c>
      <c r="G504" s="313">
        <v>813</v>
      </c>
      <c r="H504" s="318">
        <v>45908</v>
      </c>
      <c r="I504" s="318">
        <v>45908</v>
      </c>
      <c r="J504" s="205" t="s">
        <v>289</v>
      </c>
      <c r="K504" s="205" t="s">
        <v>290</v>
      </c>
      <c r="L504" s="313"/>
      <c r="M504" s="317" t="s">
        <v>1639</v>
      </c>
      <c r="N504" s="303" t="s">
        <v>1640</v>
      </c>
      <c r="O504" s="11"/>
    </row>
    <row r="505" spans="2:15" ht="91">
      <c r="B505" s="313">
        <v>2025</v>
      </c>
      <c r="C505" s="313" t="s">
        <v>139</v>
      </c>
      <c r="D505" s="313" t="s">
        <v>287</v>
      </c>
      <c r="E505" s="313" t="s">
        <v>62</v>
      </c>
      <c r="F505" s="313" t="s">
        <v>62</v>
      </c>
      <c r="G505" s="313">
        <v>1331</v>
      </c>
      <c r="H505" s="318">
        <v>45890</v>
      </c>
      <c r="I505" s="318">
        <v>45890</v>
      </c>
      <c r="J505" s="205" t="s">
        <v>289</v>
      </c>
      <c r="K505" s="205" t="s">
        <v>290</v>
      </c>
      <c r="L505" s="313"/>
      <c r="M505" s="317" t="s">
        <v>1641</v>
      </c>
      <c r="N505" s="303" t="s">
        <v>1642</v>
      </c>
      <c r="O505" s="11"/>
    </row>
    <row r="506" spans="2:15" ht="130">
      <c r="B506" s="313">
        <v>2025</v>
      </c>
      <c r="C506" s="313" t="s">
        <v>139</v>
      </c>
      <c r="D506" s="313" t="s">
        <v>287</v>
      </c>
      <c r="E506" s="313" t="s">
        <v>62</v>
      </c>
      <c r="F506" s="313" t="s">
        <v>62</v>
      </c>
      <c r="G506" s="313">
        <v>1330</v>
      </c>
      <c r="H506" s="318">
        <v>45890</v>
      </c>
      <c r="I506" s="318">
        <v>45890</v>
      </c>
      <c r="J506" s="205" t="s">
        <v>289</v>
      </c>
      <c r="K506" s="205" t="s">
        <v>290</v>
      </c>
      <c r="L506" s="313"/>
      <c r="M506" s="317" t="s">
        <v>1643</v>
      </c>
      <c r="N506" s="303" t="s">
        <v>1644</v>
      </c>
      <c r="O506" s="11"/>
    </row>
    <row r="507" spans="2:15" ht="91">
      <c r="B507" s="313">
        <v>2025</v>
      </c>
      <c r="C507" s="313" t="s">
        <v>139</v>
      </c>
      <c r="D507" s="313" t="s">
        <v>287</v>
      </c>
      <c r="E507" s="313" t="s">
        <v>62</v>
      </c>
      <c r="F507" s="313" t="s">
        <v>62</v>
      </c>
      <c r="G507" s="313">
        <v>647</v>
      </c>
      <c r="H507" s="318">
        <v>45880</v>
      </c>
      <c r="I507" s="318">
        <v>45880</v>
      </c>
      <c r="J507" s="205" t="s">
        <v>289</v>
      </c>
      <c r="K507" s="205" t="s">
        <v>290</v>
      </c>
      <c r="L507" s="313"/>
      <c r="M507" s="317" t="s">
        <v>1645</v>
      </c>
      <c r="N507" s="303" t="s">
        <v>1646</v>
      </c>
      <c r="O507" s="11"/>
    </row>
    <row r="508" spans="2:15" ht="91">
      <c r="B508" s="313">
        <v>2025</v>
      </c>
      <c r="C508" s="313" t="s">
        <v>139</v>
      </c>
      <c r="D508" s="313" t="s">
        <v>287</v>
      </c>
      <c r="E508" s="313" t="s">
        <v>62</v>
      </c>
      <c r="F508" s="313" t="s">
        <v>62</v>
      </c>
      <c r="G508" s="313">
        <v>1266</v>
      </c>
      <c r="H508" s="318">
        <v>45880</v>
      </c>
      <c r="I508" s="318">
        <v>45880</v>
      </c>
      <c r="J508" s="205" t="s">
        <v>289</v>
      </c>
      <c r="K508" s="205" t="s">
        <v>290</v>
      </c>
      <c r="L508" s="313"/>
      <c r="M508" s="317" t="s">
        <v>1647</v>
      </c>
      <c r="N508" s="303" t="s">
        <v>1648</v>
      </c>
      <c r="O508" s="11"/>
    </row>
    <row r="509" spans="2:15" ht="91">
      <c r="B509" s="313">
        <v>2025</v>
      </c>
      <c r="C509" s="313" t="s">
        <v>139</v>
      </c>
      <c r="D509" s="313" t="s">
        <v>287</v>
      </c>
      <c r="E509" s="313" t="s">
        <v>62</v>
      </c>
      <c r="F509" s="313" t="s">
        <v>62</v>
      </c>
      <c r="G509" s="313">
        <v>707</v>
      </c>
      <c r="H509" s="318">
        <v>45895</v>
      </c>
      <c r="I509" s="318">
        <v>45895</v>
      </c>
      <c r="J509" s="205" t="s">
        <v>289</v>
      </c>
      <c r="K509" s="205" t="s">
        <v>290</v>
      </c>
      <c r="L509" s="313"/>
      <c r="M509" s="317" t="s">
        <v>1649</v>
      </c>
      <c r="N509" s="303" t="s">
        <v>1650</v>
      </c>
      <c r="O509" s="11"/>
    </row>
    <row r="510" spans="2:15" ht="130">
      <c r="B510" s="313">
        <v>2025</v>
      </c>
      <c r="C510" s="313" t="s">
        <v>139</v>
      </c>
      <c r="D510" s="313" t="s">
        <v>287</v>
      </c>
      <c r="E510" s="313" t="s">
        <v>62</v>
      </c>
      <c r="F510" s="313" t="s">
        <v>62</v>
      </c>
      <c r="G510" s="313">
        <v>1289</v>
      </c>
      <c r="H510" s="318">
        <v>45882</v>
      </c>
      <c r="I510" s="318">
        <v>45882</v>
      </c>
      <c r="J510" s="205" t="s">
        <v>289</v>
      </c>
      <c r="K510" s="205" t="s">
        <v>290</v>
      </c>
      <c r="L510" s="313"/>
      <c r="M510" s="317" t="s">
        <v>1651</v>
      </c>
      <c r="N510" s="303" t="s">
        <v>1652</v>
      </c>
      <c r="O510" s="11"/>
    </row>
    <row r="511" spans="2:15" ht="91">
      <c r="B511" s="313">
        <v>2025</v>
      </c>
      <c r="C511" s="313" t="s">
        <v>139</v>
      </c>
      <c r="D511" s="313" t="s">
        <v>287</v>
      </c>
      <c r="E511" s="313" t="s">
        <v>62</v>
      </c>
      <c r="F511" s="313" t="s">
        <v>62</v>
      </c>
      <c r="G511" s="313">
        <v>642</v>
      </c>
      <c r="H511" s="318">
        <v>45875</v>
      </c>
      <c r="I511" s="318">
        <v>45875</v>
      </c>
      <c r="J511" s="205" t="s">
        <v>289</v>
      </c>
      <c r="K511" s="205" t="s">
        <v>290</v>
      </c>
      <c r="L511" s="313"/>
      <c r="M511" s="317" t="s">
        <v>1653</v>
      </c>
      <c r="N511" s="303" t="s">
        <v>1654</v>
      </c>
      <c r="O511" s="11"/>
    </row>
    <row r="512" spans="2:15" ht="91">
      <c r="B512" s="313">
        <v>2025</v>
      </c>
      <c r="C512" s="313" t="s">
        <v>139</v>
      </c>
      <c r="D512" s="313" t="s">
        <v>287</v>
      </c>
      <c r="E512" s="313" t="s">
        <v>62</v>
      </c>
      <c r="F512" s="313" t="s">
        <v>62</v>
      </c>
      <c r="G512" s="313">
        <v>2477</v>
      </c>
      <c r="H512" s="318">
        <v>45876</v>
      </c>
      <c r="I512" s="318">
        <v>45876</v>
      </c>
      <c r="J512" s="205" t="s">
        <v>289</v>
      </c>
      <c r="K512" s="205" t="s">
        <v>290</v>
      </c>
      <c r="L512" s="313"/>
      <c r="M512" s="317" t="s">
        <v>1655</v>
      </c>
      <c r="N512" s="303" t="s">
        <v>1656</v>
      </c>
      <c r="O512" s="11"/>
    </row>
    <row r="513" spans="2:15" ht="130">
      <c r="B513" s="313">
        <v>2025</v>
      </c>
      <c r="C513" s="313" t="s">
        <v>139</v>
      </c>
      <c r="D513" s="313" t="s">
        <v>287</v>
      </c>
      <c r="E513" s="313" t="s">
        <v>62</v>
      </c>
      <c r="F513" s="313" t="s">
        <v>62</v>
      </c>
      <c r="G513" s="313">
        <v>881</v>
      </c>
      <c r="H513" s="318">
        <v>45890</v>
      </c>
      <c r="I513" s="318">
        <v>45890</v>
      </c>
      <c r="J513" s="205" t="s">
        <v>289</v>
      </c>
      <c r="K513" s="205" t="s">
        <v>290</v>
      </c>
      <c r="L513" s="313"/>
      <c r="M513" s="317" t="s">
        <v>1657</v>
      </c>
      <c r="N513" s="303" t="s">
        <v>1658</v>
      </c>
      <c r="O513" s="11"/>
    </row>
    <row r="514" spans="2:15" ht="130">
      <c r="B514" s="313">
        <v>2025</v>
      </c>
      <c r="C514" s="313" t="s">
        <v>139</v>
      </c>
      <c r="D514" s="313" t="s">
        <v>287</v>
      </c>
      <c r="E514" s="313" t="s">
        <v>62</v>
      </c>
      <c r="F514" s="313" t="s">
        <v>62</v>
      </c>
      <c r="G514" s="313">
        <v>2583</v>
      </c>
      <c r="H514" s="318">
        <v>45887</v>
      </c>
      <c r="I514" s="318">
        <v>45887</v>
      </c>
      <c r="J514" s="205" t="s">
        <v>289</v>
      </c>
      <c r="K514" s="205" t="s">
        <v>290</v>
      </c>
      <c r="L514" s="313"/>
      <c r="M514" s="317" t="s">
        <v>1659</v>
      </c>
      <c r="N514" s="303" t="s">
        <v>1660</v>
      </c>
      <c r="O514" s="11"/>
    </row>
    <row r="515" spans="2:15" ht="130">
      <c r="B515" s="313">
        <v>2025</v>
      </c>
      <c r="C515" s="313" t="s">
        <v>139</v>
      </c>
      <c r="D515" s="313" t="s">
        <v>287</v>
      </c>
      <c r="E515" s="313" t="s">
        <v>62</v>
      </c>
      <c r="F515" s="313" t="s">
        <v>62</v>
      </c>
      <c r="G515" s="313">
        <v>649</v>
      </c>
      <c r="H515" s="318">
        <v>45880</v>
      </c>
      <c r="I515" s="318">
        <v>45880</v>
      </c>
      <c r="J515" s="205" t="s">
        <v>289</v>
      </c>
      <c r="K515" s="205" t="s">
        <v>290</v>
      </c>
      <c r="L515" s="313"/>
      <c r="M515" s="317" t="s">
        <v>1661</v>
      </c>
      <c r="N515" s="303" t="s">
        <v>1662</v>
      </c>
      <c r="O515" s="11"/>
    </row>
    <row r="516" spans="2:15" ht="91">
      <c r="B516" s="313">
        <v>2025</v>
      </c>
      <c r="C516" s="313" t="s">
        <v>140</v>
      </c>
      <c r="D516" s="313" t="s">
        <v>287</v>
      </c>
      <c r="E516" s="313" t="s">
        <v>62</v>
      </c>
      <c r="F516" s="313" t="s">
        <v>62</v>
      </c>
      <c r="G516" s="313">
        <v>770</v>
      </c>
      <c r="H516" s="318">
        <v>45922</v>
      </c>
      <c r="I516" s="318">
        <v>45922</v>
      </c>
      <c r="J516" s="205" t="s">
        <v>289</v>
      </c>
      <c r="K516" s="205" t="s">
        <v>290</v>
      </c>
      <c r="L516" s="313"/>
      <c r="M516" s="317" t="s">
        <v>1663</v>
      </c>
      <c r="N516" s="303" t="s">
        <v>1664</v>
      </c>
      <c r="O516" s="11"/>
    </row>
    <row r="517" spans="2:15" ht="91">
      <c r="B517" s="313">
        <v>2025</v>
      </c>
      <c r="C517" s="313" t="s">
        <v>140</v>
      </c>
      <c r="D517" s="313" t="s">
        <v>287</v>
      </c>
      <c r="E517" s="313" t="s">
        <v>62</v>
      </c>
      <c r="F517" s="313" t="s">
        <v>62</v>
      </c>
      <c r="G517" s="313">
        <v>1366</v>
      </c>
      <c r="H517" s="318">
        <v>45910</v>
      </c>
      <c r="I517" s="318">
        <v>45910</v>
      </c>
      <c r="J517" s="205" t="s">
        <v>289</v>
      </c>
      <c r="K517" s="205" t="s">
        <v>290</v>
      </c>
      <c r="L517" s="313"/>
      <c r="M517" s="317" t="s">
        <v>1665</v>
      </c>
      <c r="N517" s="303" t="s">
        <v>1666</v>
      </c>
      <c r="O517" s="11"/>
    </row>
    <row r="518" spans="2:15" ht="91">
      <c r="B518" s="313">
        <v>2025</v>
      </c>
      <c r="C518" s="313" t="s">
        <v>140</v>
      </c>
      <c r="D518" s="313" t="s">
        <v>287</v>
      </c>
      <c r="E518" s="313" t="s">
        <v>62</v>
      </c>
      <c r="F518" s="313" t="s">
        <v>62</v>
      </c>
      <c r="G518" s="313">
        <v>760</v>
      </c>
      <c r="H518" s="318">
        <v>45915</v>
      </c>
      <c r="I518" s="318">
        <v>45915</v>
      </c>
      <c r="J518" s="205" t="s">
        <v>289</v>
      </c>
      <c r="K518" s="205" t="s">
        <v>290</v>
      </c>
      <c r="L518" s="313"/>
      <c r="M518" s="317" t="s">
        <v>1667</v>
      </c>
      <c r="N518" s="303" t="s">
        <v>1668</v>
      </c>
      <c r="O518" s="11"/>
    </row>
    <row r="519" spans="2:15" ht="91">
      <c r="B519" s="313">
        <v>2025</v>
      </c>
      <c r="C519" s="313" t="s">
        <v>140</v>
      </c>
      <c r="D519" s="313" t="s">
        <v>287</v>
      </c>
      <c r="E519" s="313" t="s">
        <v>62</v>
      </c>
      <c r="F519" s="313" t="s">
        <v>62</v>
      </c>
      <c r="G519" s="313">
        <v>761</v>
      </c>
      <c r="H519" s="318">
        <v>45916</v>
      </c>
      <c r="I519" s="318">
        <v>45916</v>
      </c>
      <c r="J519" s="205" t="s">
        <v>289</v>
      </c>
      <c r="K519" s="205" t="s">
        <v>290</v>
      </c>
      <c r="L519" s="313"/>
      <c r="M519" s="317" t="s">
        <v>1669</v>
      </c>
      <c r="N519" s="303" t="s">
        <v>1670</v>
      </c>
      <c r="O519" s="11"/>
    </row>
    <row r="520" spans="2:15" ht="91">
      <c r="B520" s="313">
        <v>2025</v>
      </c>
      <c r="C520" s="313" t="s">
        <v>140</v>
      </c>
      <c r="D520" s="313" t="s">
        <v>287</v>
      </c>
      <c r="E520" s="313" t="s">
        <v>62</v>
      </c>
      <c r="F520" s="313" t="s">
        <v>62</v>
      </c>
      <c r="G520" s="313">
        <v>831</v>
      </c>
      <c r="H520" s="318">
        <v>45910</v>
      </c>
      <c r="I520" s="318">
        <v>45910</v>
      </c>
      <c r="J520" s="205" t="s">
        <v>289</v>
      </c>
      <c r="K520" s="205" t="s">
        <v>290</v>
      </c>
      <c r="L520" s="313"/>
      <c r="M520" s="317" t="s">
        <v>1671</v>
      </c>
      <c r="N520" s="303" t="s">
        <v>1672</v>
      </c>
      <c r="O520" s="11"/>
    </row>
    <row r="521" spans="2:15" ht="91">
      <c r="B521" s="313">
        <v>2025</v>
      </c>
      <c r="C521" s="313" t="s">
        <v>140</v>
      </c>
      <c r="D521" s="313" t="s">
        <v>287</v>
      </c>
      <c r="E521" s="313" t="s">
        <v>62</v>
      </c>
      <c r="F521" s="313" t="s">
        <v>62</v>
      </c>
      <c r="G521" s="313">
        <v>756</v>
      </c>
      <c r="H521" s="318">
        <v>45912</v>
      </c>
      <c r="I521" s="318">
        <v>45912</v>
      </c>
      <c r="J521" s="205" t="s">
        <v>289</v>
      </c>
      <c r="K521" s="205" t="s">
        <v>290</v>
      </c>
      <c r="L521" s="313"/>
      <c r="M521" s="317" t="s">
        <v>1673</v>
      </c>
      <c r="N521" s="303" t="s">
        <v>1674</v>
      </c>
      <c r="O521" s="11"/>
    </row>
    <row r="522" spans="2:15" ht="91">
      <c r="B522" s="313">
        <v>2025</v>
      </c>
      <c r="C522" s="313" t="s">
        <v>140</v>
      </c>
      <c r="D522" s="313" t="s">
        <v>287</v>
      </c>
      <c r="E522" s="313" t="s">
        <v>62</v>
      </c>
      <c r="F522" s="313" t="s">
        <v>62</v>
      </c>
      <c r="G522" s="313">
        <v>762</v>
      </c>
      <c r="H522" s="318">
        <v>45917</v>
      </c>
      <c r="I522" s="318">
        <v>45917</v>
      </c>
      <c r="J522" s="205" t="s">
        <v>289</v>
      </c>
      <c r="K522" s="205" t="s">
        <v>290</v>
      </c>
      <c r="L522" s="313"/>
      <c r="M522" s="317" t="s">
        <v>1675</v>
      </c>
      <c r="N522" s="303" t="s">
        <v>1676</v>
      </c>
      <c r="O522" s="11"/>
    </row>
    <row r="523" spans="2:15" ht="91">
      <c r="B523" s="313">
        <v>2025</v>
      </c>
      <c r="C523" s="313" t="s">
        <v>140</v>
      </c>
      <c r="D523" s="313" t="s">
        <v>287</v>
      </c>
      <c r="E523" s="313" t="s">
        <v>62</v>
      </c>
      <c r="F523" s="313" t="s">
        <v>62</v>
      </c>
      <c r="G523" s="313">
        <v>755</v>
      </c>
      <c r="H523" s="318">
        <v>45912</v>
      </c>
      <c r="I523" s="318">
        <v>45912</v>
      </c>
      <c r="J523" s="205" t="s">
        <v>289</v>
      </c>
      <c r="K523" s="205" t="s">
        <v>290</v>
      </c>
      <c r="L523" s="313"/>
      <c r="M523" s="317" t="s">
        <v>1677</v>
      </c>
      <c r="N523" s="303" t="s">
        <v>1678</v>
      </c>
      <c r="O523" s="11"/>
    </row>
    <row r="524" spans="2:15" ht="91">
      <c r="B524" s="313">
        <v>2025</v>
      </c>
      <c r="C524" s="313" t="s">
        <v>140</v>
      </c>
      <c r="D524" s="313" t="s">
        <v>287</v>
      </c>
      <c r="E524" s="313" t="s">
        <v>62</v>
      </c>
      <c r="F524" s="313" t="s">
        <v>62</v>
      </c>
      <c r="G524" s="313">
        <v>752</v>
      </c>
      <c r="H524" s="318">
        <v>45911</v>
      </c>
      <c r="I524" s="318">
        <v>45911</v>
      </c>
      <c r="J524" s="205" t="s">
        <v>289</v>
      </c>
      <c r="K524" s="205" t="s">
        <v>290</v>
      </c>
      <c r="L524" s="313"/>
      <c r="M524" s="317" t="s">
        <v>1679</v>
      </c>
      <c r="N524" s="303" t="s">
        <v>1680</v>
      </c>
      <c r="O524" s="11"/>
    </row>
    <row r="525" spans="2:15" ht="91">
      <c r="B525" s="313">
        <v>2025</v>
      </c>
      <c r="C525" s="313" t="s">
        <v>140</v>
      </c>
      <c r="D525" s="313" t="s">
        <v>287</v>
      </c>
      <c r="E525" s="313" t="s">
        <v>62</v>
      </c>
      <c r="F525" s="313" t="s">
        <v>62</v>
      </c>
      <c r="G525" s="313">
        <v>753</v>
      </c>
      <c r="H525" s="318">
        <v>45911</v>
      </c>
      <c r="I525" s="318">
        <v>45911</v>
      </c>
      <c r="J525" s="205" t="s">
        <v>289</v>
      </c>
      <c r="K525" s="205" t="s">
        <v>290</v>
      </c>
      <c r="L525" s="313"/>
      <c r="M525" s="317" t="s">
        <v>1681</v>
      </c>
      <c r="N525" s="303" t="s">
        <v>1682</v>
      </c>
      <c r="O525" s="11"/>
    </row>
    <row r="526" spans="2:15" ht="91">
      <c r="B526" s="313">
        <v>2025</v>
      </c>
      <c r="C526" s="313" t="s">
        <v>140</v>
      </c>
      <c r="D526" s="313" t="s">
        <v>287</v>
      </c>
      <c r="E526" s="313" t="s">
        <v>62</v>
      </c>
      <c r="F526" s="313" t="s">
        <v>62</v>
      </c>
      <c r="G526" s="313">
        <v>1405</v>
      </c>
      <c r="H526" s="318">
        <v>45901</v>
      </c>
      <c r="I526" s="318">
        <v>45901</v>
      </c>
      <c r="J526" s="205" t="s">
        <v>289</v>
      </c>
      <c r="K526" s="205" t="s">
        <v>290</v>
      </c>
      <c r="L526" s="313"/>
      <c r="M526" s="317" t="s">
        <v>1683</v>
      </c>
      <c r="N526" s="303" t="s">
        <v>1684</v>
      </c>
      <c r="O526" s="11"/>
    </row>
    <row r="527" spans="2:15" ht="91">
      <c r="B527" s="313">
        <v>2025</v>
      </c>
      <c r="C527" s="313" t="s">
        <v>140</v>
      </c>
      <c r="D527" s="313" t="s">
        <v>287</v>
      </c>
      <c r="E527" s="313" t="s">
        <v>62</v>
      </c>
      <c r="F527" s="313" t="s">
        <v>62</v>
      </c>
      <c r="G527" s="313">
        <v>750</v>
      </c>
      <c r="H527" s="318">
        <v>45910</v>
      </c>
      <c r="I527" s="318">
        <v>45910</v>
      </c>
      <c r="J527" s="205" t="s">
        <v>289</v>
      </c>
      <c r="K527" s="205" t="s">
        <v>290</v>
      </c>
      <c r="L527" s="313"/>
      <c r="M527" s="317" t="s">
        <v>1685</v>
      </c>
      <c r="N527" s="303" t="s">
        <v>1686</v>
      </c>
      <c r="O527" s="11"/>
    </row>
    <row r="528" spans="2:15" ht="91">
      <c r="B528" s="313">
        <v>2025</v>
      </c>
      <c r="C528" s="313" t="s">
        <v>140</v>
      </c>
      <c r="D528" s="313" t="s">
        <v>287</v>
      </c>
      <c r="E528" s="313" t="s">
        <v>62</v>
      </c>
      <c r="F528" s="313" t="s">
        <v>62</v>
      </c>
      <c r="G528" s="313">
        <v>805</v>
      </c>
      <c r="H528" s="318">
        <v>45905</v>
      </c>
      <c r="I528" s="318">
        <v>45905</v>
      </c>
      <c r="J528" s="205" t="s">
        <v>289</v>
      </c>
      <c r="K528" s="205" t="s">
        <v>290</v>
      </c>
      <c r="L528" s="313"/>
      <c r="M528" s="317" t="s">
        <v>1687</v>
      </c>
      <c r="N528" s="303" t="s">
        <v>1688</v>
      </c>
      <c r="O528" s="11"/>
    </row>
    <row r="529" spans="2:15" ht="91">
      <c r="B529" s="206">
        <v>2025</v>
      </c>
      <c r="C529" s="206" t="s">
        <v>140</v>
      </c>
      <c r="D529" s="313" t="s">
        <v>287</v>
      </c>
      <c r="E529" s="313" t="s">
        <v>62</v>
      </c>
      <c r="F529" s="313" t="s">
        <v>62</v>
      </c>
      <c r="G529" s="206">
        <v>815</v>
      </c>
      <c r="H529" s="321">
        <v>45908</v>
      </c>
      <c r="I529" s="321">
        <v>45908</v>
      </c>
      <c r="J529" s="205" t="s">
        <v>289</v>
      </c>
      <c r="K529" s="205" t="s">
        <v>290</v>
      </c>
      <c r="L529" s="206"/>
      <c r="M529" s="208" t="s">
        <v>1689</v>
      </c>
      <c r="N529" s="303" t="s">
        <v>1690</v>
      </c>
      <c r="O529" s="11"/>
    </row>
    <row r="530" spans="2:15" ht="91">
      <c r="B530" s="206">
        <v>2025</v>
      </c>
      <c r="C530" s="206" t="s">
        <v>140</v>
      </c>
      <c r="D530" s="313" t="s">
        <v>287</v>
      </c>
      <c r="E530" s="313" t="s">
        <v>62</v>
      </c>
      <c r="F530" s="313" t="s">
        <v>62</v>
      </c>
      <c r="G530" s="206">
        <v>1427</v>
      </c>
      <c r="H530" s="321">
        <v>45905</v>
      </c>
      <c r="I530" s="321">
        <v>45905</v>
      </c>
      <c r="J530" s="205" t="s">
        <v>289</v>
      </c>
      <c r="K530" s="205" t="s">
        <v>290</v>
      </c>
      <c r="L530" s="206"/>
      <c r="M530" s="208" t="s">
        <v>1691</v>
      </c>
      <c r="N530" s="303" t="s">
        <v>1692</v>
      </c>
      <c r="O530" s="11"/>
    </row>
    <row r="531" spans="2:15" ht="91">
      <c r="B531" s="206">
        <v>2025</v>
      </c>
      <c r="C531" s="206" t="s">
        <v>140</v>
      </c>
      <c r="D531" s="313" t="s">
        <v>287</v>
      </c>
      <c r="E531" s="313" t="s">
        <v>62</v>
      </c>
      <c r="F531" s="313" t="s">
        <v>62</v>
      </c>
      <c r="G531" s="206">
        <v>1428</v>
      </c>
      <c r="H531" s="321">
        <v>45905</v>
      </c>
      <c r="I531" s="321">
        <v>45905</v>
      </c>
      <c r="J531" s="205" t="s">
        <v>289</v>
      </c>
      <c r="K531" s="205" t="s">
        <v>290</v>
      </c>
      <c r="L531" s="206"/>
      <c r="M531" s="208" t="s">
        <v>1693</v>
      </c>
      <c r="N531" s="303" t="s">
        <v>1694</v>
      </c>
      <c r="O531" s="11"/>
    </row>
    <row r="532" spans="2:15" ht="91">
      <c r="B532" s="206">
        <v>2025</v>
      </c>
      <c r="C532" s="206" t="s">
        <v>140</v>
      </c>
      <c r="D532" s="313" t="s">
        <v>287</v>
      </c>
      <c r="E532" s="313" t="s">
        <v>62</v>
      </c>
      <c r="F532" s="313" t="s">
        <v>62</v>
      </c>
      <c r="G532" s="206">
        <v>814</v>
      </c>
      <c r="H532" s="321">
        <v>45908</v>
      </c>
      <c r="I532" s="321">
        <v>45908</v>
      </c>
      <c r="J532" s="205" t="s">
        <v>289</v>
      </c>
      <c r="K532" s="205" t="s">
        <v>290</v>
      </c>
      <c r="L532" s="206"/>
      <c r="M532" s="208" t="s">
        <v>1695</v>
      </c>
      <c r="N532" s="303" t="s">
        <v>1696</v>
      </c>
      <c r="O532" s="11"/>
    </row>
    <row r="533" spans="2:15" ht="91">
      <c r="B533" s="206">
        <v>2025</v>
      </c>
      <c r="C533" s="206" t="s">
        <v>140</v>
      </c>
      <c r="D533" s="313" t="s">
        <v>287</v>
      </c>
      <c r="E533" s="313" t="s">
        <v>62</v>
      </c>
      <c r="F533" s="313" t="s">
        <v>62</v>
      </c>
      <c r="G533" s="206">
        <v>1399</v>
      </c>
      <c r="H533" s="321">
        <v>45902</v>
      </c>
      <c r="I533" s="321">
        <v>45902</v>
      </c>
      <c r="J533" s="205" t="s">
        <v>289</v>
      </c>
      <c r="K533" s="205" t="s">
        <v>290</v>
      </c>
      <c r="L533" s="206"/>
      <c r="M533" s="208" t="s">
        <v>1697</v>
      </c>
      <c r="N533" s="303" t="s">
        <v>1698</v>
      </c>
      <c r="O533" s="11"/>
    </row>
    <row r="534" spans="2:15" ht="91">
      <c r="B534" s="206">
        <v>2025</v>
      </c>
      <c r="C534" s="206" t="s">
        <v>139</v>
      </c>
      <c r="D534" s="313" t="s">
        <v>287</v>
      </c>
      <c r="E534" s="313" t="s">
        <v>62</v>
      </c>
      <c r="F534" s="313" t="s">
        <v>62</v>
      </c>
      <c r="G534" s="206">
        <v>695</v>
      </c>
      <c r="H534" s="321">
        <v>45895</v>
      </c>
      <c r="I534" s="321">
        <v>45895</v>
      </c>
      <c r="J534" s="205" t="s">
        <v>289</v>
      </c>
      <c r="K534" s="205" t="s">
        <v>290</v>
      </c>
      <c r="L534" s="206"/>
      <c r="M534" s="208" t="s">
        <v>1699</v>
      </c>
      <c r="N534" s="303" t="s">
        <v>1700</v>
      </c>
      <c r="O534" s="11"/>
    </row>
    <row r="535" spans="2:15" ht="91">
      <c r="B535" s="206">
        <v>2025</v>
      </c>
      <c r="C535" s="206" t="s">
        <v>139</v>
      </c>
      <c r="D535" s="313" t="s">
        <v>287</v>
      </c>
      <c r="E535" s="313" t="s">
        <v>288</v>
      </c>
      <c r="F535" s="313" t="s">
        <v>288</v>
      </c>
      <c r="G535" s="206">
        <v>18</v>
      </c>
      <c r="H535" s="321">
        <v>45896</v>
      </c>
      <c r="I535" s="321">
        <v>45896</v>
      </c>
      <c r="J535" s="205" t="s">
        <v>289</v>
      </c>
      <c r="K535" s="205" t="s">
        <v>290</v>
      </c>
      <c r="L535" s="206"/>
      <c r="M535" s="208" t="s">
        <v>1701</v>
      </c>
      <c r="N535" s="303" t="s">
        <v>1702</v>
      </c>
      <c r="O535" s="11"/>
    </row>
    <row r="536" spans="2:15" ht="91">
      <c r="B536" s="206">
        <v>2025</v>
      </c>
      <c r="C536" s="206" t="s">
        <v>138</v>
      </c>
      <c r="D536" s="313" t="s">
        <v>287</v>
      </c>
      <c r="E536" s="313" t="s">
        <v>62</v>
      </c>
      <c r="F536" s="313" t="s">
        <v>62</v>
      </c>
      <c r="G536" s="206">
        <v>280</v>
      </c>
      <c r="H536" s="321">
        <v>45861</v>
      </c>
      <c r="I536" s="321">
        <v>45861</v>
      </c>
      <c r="J536" s="205" t="s">
        <v>289</v>
      </c>
      <c r="K536" s="205" t="s">
        <v>290</v>
      </c>
      <c r="L536" s="206"/>
      <c r="M536" s="208" t="s">
        <v>1703</v>
      </c>
      <c r="N536" s="303" t="s">
        <v>1704</v>
      </c>
      <c r="O536" s="11"/>
    </row>
    <row r="537" spans="2:15" ht="91">
      <c r="B537" s="206">
        <v>2025</v>
      </c>
      <c r="C537" s="206" t="s">
        <v>139</v>
      </c>
      <c r="D537" s="313" t="s">
        <v>287</v>
      </c>
      <c r="E537" s="313" t="s">
        <v>62</v>
      </c>
      <c r="F537" s="313" t="s">
        <v>62</v>
      </c>
      <c r="G537" s="206">
        <v>1370</v>
      </c>
      <c r="H537" s="321">
        <v>45878</v>
      </c>
      <c r="I537" s="321">
        <v>45878</v>
      </c>
      <c r="J537" s="205" t="s">
        <v>289</v>
      </c>
      <c r="K537" s="205" t="s">
        <v>290</v>
      </c>
      <c r="L537" s="206"/>
      <c r="M537" s="208" t="s">
        <v>1705</v>
      </c>
      <c r="N537" s="303" t="s">
        <v>1706</v>
      </c>
      <c r="O537" s="11"/>
    </row>
    <row r="538" spans="2:15" ht="91">
      <c r="B538" s="206">
        <v>2025</v>
      </c>
      <c r="C538" s="206" t="s">
        <v>140</v>
      </c>
      <c r="D538" s="313" t="s">
        <v>287</v>
      </c>
      <c r="E538" s="313" t="s">
        <v>62</v>
      </c>
      <c r="F538" s="313" t="s">
        <v>62</v>
      </c>
      <c r="G538" s="206">
        <v>777</v>
      </c>
      <c r="H538" s="321">
        <v>45923</v>
      </c>
      <c r="I538" s="321">
        <v>45923</v>
      </c>
      <c r="J538" s="205" t="s">
        <v>289</v>
      </c>
      <c r="K538" s="205" t="s">
        <v>290</v>
      </c>
      <c r="L538" s="206"/>
      <c r="M538" s="208" t="s">
        <v>1707</v>
      </c>
      <c r="N538" s="303" t="s">
        <v>1708</v>
      </c>
      <c r="O538" s="11"/>
    </row>
    <row r="539" spans="2:15" ht="91">
      <c r="B539" s="313">
        <v>2025</v>
      </c>
      <c r="C539" s="313" t="s">
        <v>139</v>
      </c>
      <c r="D539" s="313" t="s">
        <v>287</v>
      </c>
      <c r="E539" s="313" t="s">
        <v>62</v>
      </c>
      <c r="F539" s="313" t="s">
        <v>62</v>
      </c>
      <c r="G539" s="206">
        <v>1179</v>
      </c>
      <c r="H539" s="207">
        <v>45888</v>
      </c>
      <c r="I539" s="207">
        <v>45888</v>
      </c>
      <c r="J539" s="205" t="s">
        <v>289</v>
      </c>
      <c r="K539" s="205" t="s">
        <v>290</v>
      </c>
      <c r="L539" s="317" t="s">
        <v>1591</v>
      </c>
      <c r="M539" s="317" t="s">
        <v>1709</v>
      </c>
      <c r="N539" s="308" t="s">
        <v>1710</v>
      </c>
      <c r="O539" s="11"/>
    </row>
    <row r="540" spans="2:15" ht="91">
      <c r="B540" s="313">
        <v>2025</v>
      </c>
      <c r="C540" s="313" t="s">
        <v>139</v>
      </c>
      <c r="D540" s="313" t="s">
        <v>287</v>
      </c>
      <c r="E540" s="313" t="s">
        <v>62</v>
      </c>
      <c r="F540" s="313" t="s">
        <v>62</v>
      </c>
      <c r="G540" s="206">
        <v>1175</v>
      </c>
      <c r="H540" s="207">
        <v>45888</v>
      </c>
      <c r="I540" s="207">
        <v>45888</v>
      </c>
      <c r="J540" s="205" t="s">
        <v>289</v>
      </c>
      <c r="K540" s="205" t="s">
        <v>290</v>
      </c>
      <c r="L540" s="317" t="s">
        <v>1591</v>
      </c>
      <c r="M540" s="317" t="s">
        <v>1711</v>
      </c>
      <c r="N540" s="308" t="s">
        <v>1712</v>
      </c>
      <c r="O540" s="11"/>
    </row>
    <row r="541" spans="2:15" ht="130">
      <c r="B541" s="313">
        <v>2024</v>
      </c>
      <c r="C541" s="206" t="s">
        <v>143</v>
      </c>
      <c r="D541" s="313" t="s">
        <v>287</v>
      </c>
      <c r="E541" s="313" t="s">
        <v>62</v>
      </c>
      <c r="F541" s="313" t="s">
        <v>62</v>
      </c>
      <c r="G541" s="206">
        <v>533</v>
      </c>
      <c r="H541" s="207">
        <v>45656</v>
      </c>
      <c r="I541" s="207">
        <v>45656</v>
      </c>
      <c r="J541" s="205" t="s">
        <v>289</v>
      </c>
      <c r="K541" s="205" t="s">
        <v>290</v>
      </c>
      <c r="L541" s="206"/>
      <c r="M541" s="322" t="s">
        <v>1713</v>
      </c>
      <c r="N541" s="305" t="s">
        <v>1714</v>
      </c>
      <c r="O541" s="11"/>
    </row>
    <row r="542" spans="2:15" ht="130">
      <c r="B542" s="313">
        <v>2024</v>
      </c>
      <c r="C542" s="206" t="s">
        <v>143</v>
      </c>
      <c r="D542" s="313" t="s">
        <v>287</v>
      </c>
      <c r="E542" s="313" t="s">
        <v>62</v>
      </c>
      <c r="F542" s="313" t="s">
        <v>62</v>
      </c>
      <c r="G542" s="206">
        <v>1149</v>
      </c>
      <c r="H542" s="207">
        <v>45656</v>
      </c>
      <c r="I542" s="207">
        <v>45656</v>
      </c>
      <c r="J542" s="205" t="s">
        <v>289</v>
      </c>
      <c r="K542" s="205" t="s">
        <v>290</v>
      </c>
      <c r="L542" s="206"/>
      <c r="M542" s="322" t="s">
        <v>1715</v>
      </c>
      <c r="N542" s="304" t="s">
        <v>1716</v>
      </c>
      <c r="O542" s="11"/>
    </row>
    <row r="543" spans="2:15" ht="143">
      <c r="B543" s="313">
        <v>2024</v>
      </c>
      <c r="C543" s="206" t="s">
        <v>143</v>
      </c>
      <c r="D543" s="313" t="s">
        <v>287</v>
      </c>
      <c r="E543" s="313" t="s">
        <v>62</v>
      </c>
      <c r="F543" s="313" t="s">
        <v>62</v>
      </c>
      <c r="G543" s="206">
        <v>2015</v>
      </c>
      <c r="H543" s="207">
        <v>45656</v>
      </c>
      <c r="I543" s="207">
        <v>45656</v>
      </c>
      <c r="J543" s="205" t="s">
        <v>289</v>
      </c>
      <c r="K543" s="205" t="s">
        <v>290</v>
      </c>
      <c r="L543" s="206"/>
      <c r="M543" s="322" t="s">
        <v>1717</v>
      </c>
      <c r="N543" s="304" t="s">
        <v>1718</v>
      </c>
      <c r="O543" s="11"/>
    </row>
    <row r="544" spans="2:15" ht="117">
      <c r="B544" s="313">
        <v>2024</v>
      </c>
      <c r="C544" s="206" t="s">
        <v>143</v>
      </c>
      <c r="D544" s="313" t="s">
        <v>287</v>
      </c>
      <c r="E544" s="313" t="s">
        <v>62</v>
      </c>
      <c r="F544" s="313" t="s">
        <v>62</v>
      </c>
      <c r="G544" s="206">
        <v>1998</v>
      </c>
      <c r="H544" s="207">
        <v>45650</v>
      </c>
      <c r="I544" s="207">
        <v>45650</v>
      </c>
      <c r="J544" s="205" t="s">
        <v>289</v>
      </c>
      <c r="K544" s="205" t="s">
        <v>290</v>
      </c>
      <c r="L544" s="206"/>
      <c r="M544" s="322" t="s">
        <v>1719</v>
      </c>
      <c r="N544" s="304" t="s">
        <v>1720</v>
      </c>
      <c r="O544" s="11"/>
    </row>
    <row r="545" spans="2:15" ht="130">
      <c r="B545" s="313">
        <v>2024</v>
      </c>
      <c r="C545" s="206" t="s">
        <v>143</v>
      </c>
      <c r="D545" s="313" t="s">
        <v>287</v>
      </c>
      <c r="E545" s="313" t="s">
        <v>62</v>
      </c>
      <c r="F545" s="313" t="s">
        <v>62</v>
      </c>
      <c r="G545" s="206">
        <v>2008</v>
      </c>
      <c r="H545" s="207">
        <v>45653</v>
      </c>
      <c r="I545" s="207">
        <v>45653</v>
      </c>
      <c r="J545" s="205" t="s">
        <v>289</v>
      </c>
      <c r="K545" s="205" t="s">
        <v>290</v>
      </c>
      <c r="L545" s="206"/>
      <c r="M545" s="322" t="s">
        <v>1721</v>
      </c>
      <c r="N545" s="304" t="s">
        <v>1722</v>
      </c>
      <c r="O545" s="11"/>
    </row>
    <row r="546" spans="2:15" ht="130">
      <c r="B546" s="313">
        <v>2024</v>
      </c>
      <c r="C546" s="206" t="s">
        <v>143</v>
      </c>
      <c r="D546" s="313" t="s">
        <v>287</v>
      </c>
      <c r="E546" s="313" t="s">
        <v>62</v>
      </c>
      <c r="F546" s="313" t="s">
        <v>62</v>
      </c>
      <c r="G546" s="206">
        <v>834</v>
      </c>
      <c r="H546" s="207">
        <v>45650</v>
      </c>
      <c r="I546" s="207">
        <v>45650</v>
      </c>
      <c r="J546" s="205" t="s">
        <v>289</v>
      </c>
      <c r="K546" s="205" t="s">
        <v>290</v>
      </c>
      <c r="L546" s="206"/>
      <c r="M546" s="322" t="s">
        <v>1723</v>
      </c>
      <c r="N546" s="304" t="s">
        <v>1724</v>
      </c>
      <c r="O546" s="11"/>
    </row>
    <row r="547" spans="2:15" ht="117">
      <c r="B547" s="313">
        <v>2024</v>
      </c>
      <c r="C547" s="206" t="s">
        <v>143</v>
      </c>
      <c r="D547" s="313" t="s">
        <v>287</v>
      </c>
      <c r="E547" s="313" t="s">
        <v>62</v>
      </c>
      <c r="F547" s="313" t="s">
        <v>62</v>
      </c>
      <c r="G547" s="206">
        <v>833</v>
      </c>
      <c r="H547" s="207">
        <v>45653</v>
      </c>
      <c r="I547" s="207">
        <v>45653</v>
      </c>
      <c r="J547" s="205" t="s">
        <v>289</v>
      </c>
      <c r="K547" s="205" t="s">
        <v>290</v>
      </c>
      <c r="L547" s="206"/>
      <c r="M547" s="322" t="s">
        <v>1725</v>
      </c>
      <c r="N547" s="304" t="s">
        <v>1726</v>
      </c>
      <c r="O547" s="11"/>
    </row>
    <row r="548" spans="2:15" ht="130">
      <c r="B548" s="313">
        <v>2024</v>
      </c>
      <c r="C548" s="206" t="s">
        <v>143</v>
      </c>
      <c r="D548" s="313" t="s">
        <v>287</v>
      </c>
      <c r="E548" s="313" t="s">
        <v>62</v>
      </c>
      <c r="F548" s="313" t="s">
        <v>62</v>
      </c>
      <c r="G548" s="206">
        <v>835</v>
      </c>
      <c r="H548" s="207">
        <v>45650</v>
      </c>
      <c r="I548" s="207">
        <v>45650</v>
      </c>
      <c r="J548" s="205" t="s">
        <v>289</v>
      </c>
      <c r="K548" s="205" t="s">
        <v>290</v>
      </c>
      <c r="L548" s="206"/>
      <c r="M548" s="322" t="s">
        <v>1727</v>
      </c>
      <c r="N548" s="304" t="s">
        <v>1728</v>
      </c>
      <c r="O548" s="11"/>
    </row>
    <row r="549" spans="2:15" ht="130">
      <c r="B549" s="313">
        <v>2024</v>
      </c>
      <c r="C549" s="206" t="s">
        <v>143</v>
      </c>
      <c r="D549" s="313" t="s">
        <v>287</v>
      </c>
      <c r="E549" s="313" t="s">
        <v>62</v>
      </c>
      <c r="F549" s="313" t="s">
        <v>62</v>
      </c>
      <c r="G549" s="206">
        <v>817</v>
      </c>
      <c r="H549" s="207">
        <v>45646</v>
      </c>
      <c r="I549" s="207">
        <v>45646</v>
      </c>
      <c r="J549" s="205" t="s">
        <v>289</v>
      </c>
      <c r="K549" s="205" t="s">
        <v>290</v>
      </c>
      <c r="L549" s="206"/>
      <c r="M549" s="322" t="s">
        <v>1729</v>
      </c>
      <c r="N549" s="304" t="s">
        <v>1730</v>
      </c>
      <c r="O549" s="11"/>
    </row>
    <row r="550" spans="2:15" ht="156">
      <c r="B550" s="313">
        <v>2024</v>
      </c>
      <c r="C550" s="206" t="s">
        <v>143</v>
      </c>
      <c r="D550" s="313" t="s">
        <v>287</v>
      </c>
      <c r="E550" s="313" t="s">
        <v>62</v>
      </c>
      <c r="F550" s="313" t="s">
        <v>62</v>
      </c>
      <c r="G550" s="206">
        <v>4262</v>
      </c>
      <c r="H550" s="207">
        <v>45656</v>
      </c>
      <c r="I550" s="207">
        <v>45656</v>
      </c>
      <c r="J550" s="205" t="s">
        <v>289</v>
      </c>
      <c r="K550" s="205" t="s">
        <v>290</v>
      </c>
      <c r="L550" s="206"/>
      <c r="M550" s="322" t="s">
        <v>1731</v>
      </c>
      <c r="N550" s="304" t="s">
        <v>1732</v>
      </c>
      <c r="O550" s="11"/>
    </row>
    <row r="551" spans="2:15" ht="156">
      <c r="B551" s="313">
        <v>2024</v>
      </c>
      <c r="C551" s="206" t="s">
        <v>143</v>
      </c>
      <c r="D551" s="313" t="s">
        <v>287</v>
      </c>
      <c r="E551" s="313" t="s">
        <v>62</v>
      </c>
      <c r="F551" s="313" t="s">
        <v>62</v>
      </c>
      <c r="G551" s="206">
        <v>4158</v>
      </c>
      <c r="H551" s="207">
        <v>45652</v>
      </c>
      <c r="I551" s="207">
        <v>45652</v>
      </c>
      <c r="J551" s="205" t="s">
        <v>289</v>
      </c>
      <c r="K551" s="205" t="s">
        <v>290</v>
      </c>
      <c r="L551" s="206"/>
      <c r="M551" s="322" t="s">
        <v>1733</v>
      </c>
      <c r="N551" s="304" t="s">
        <v>1734</v>
      </c>
      <c r="O551" s="11"/>
    </row>
    <row r="552" spans="2:15" ht="143">
      <c r="B552" s="313">
        <v>2024</v>
      </c>
      <c r="C552" s="206" t="s">
        <v>143</v>
      </c>
      <c r="D552" s="313" t="s">
        <v>287</v>
      </c>
      <c r="E552" s="313" t="s">
        <v>62</v>
      </c>
      <c r="F552" s="313" t="s">
        <v>62</v>
      </c>
      <c r="G552" s="206">
        <v>4231</v>
      </c>
      <c r="H552" s="207">
        <v>45653</v>
      </c>
      <c r="I552" s="207">
        <v>45653</v>
      </c>
      <c r="J552" s="205" t="s">
        <v>289</v>
      </c>
      <c r="K552" s="205" t="s">
        <v>290</v>
      </c>
      <c r="L552" s="206"/>
      <c r="M552" s="322" t="s">
        <v>1735</v>
      </c>
      <c r="N552" s="304" t="s">
        <v>1736</v>
      </c>
      <c r="O552" s="11"/>
    </row>
    <row r="553" spans="2:15" ht="169">
      <c r="B553" s="313">
        <v>2024</v>
      </c>
      <c r="C553" s="206" t="s">
        <v>143</v>
      </c>
      <c r="D553" s="313" t="s">
        <v>287</v>
      </c>
      <c r="E553" s="313" t="s">
        <v>62</v>
      </c>
      <c r="F553" s="313" t="s">
        <v>62</v>
      </c>
      <c r="G553" s="206">
        <v>4223</v>
      </c>
      <c r="H553" s="207">
        <v>45653</v>
      </c>
      <c r="I553" s="207">
        <v>45653</v>
      </c>
      <c r="J553" s="205" t="s">
        <v>289</v>
      </c>
      <c r="K553" s="205" t="s">
        <v>290</v>
      </c>
      <c r="L553" s="206"/>
      <c r="M553" s="322" t="s">
        <v>1737</v>
      </c>
      <c r="N553" s="304" t="s">
        <v>1738</v>
      </c>
      <c r="O553" s="11"/>
    </row>
    <row r="554" spans="2:15" ht="143">
      <c r="B554" s="313">
        <v>2024</v>
      </c>
      <c r="C554" s="206" t="s">
        <v>143</v>
      </c>
      <c r="D554" s="313" t="s">
        <v>287</v>
      </c>
      <c r="E554" s="313" t="s">
        <v>62</v>
      </c>
      <c r="F554" s="313" t="s">
        <v>62</v>
      </c>
      <c r="G554" s="206">
        <v>4226</v>
      </c>
      <c r="H554" s="207">
        <v>45653</v>
      </c>
      <c r="I554" s="207">
        <v>45653</v>
      </c>
      <c r="J554" s="205" t="s">
        <v>289</v>
      </c>
      <c r="K554" s="205" t="s">
        <v>290</v>
      </c>
      <c r="L554" s="206"/>
      <c r="M554" s="322" t="s">
        <v>1739</v>
      </c>
      <c r="N554" s="304" t="s">
        <v>1740</v>
      </c>
      <c r="O554" s="11"/>
    </row>
    <row r="555" spans="2:15" ht="130">
      <c r="B555" s="313">
        <v>2024</v>
      </c>
      <c r="C555" s="206" t="s">
        <v>143</v>
      </c>
      <c r="D555" s="313" t="s">
        <v>287</v>
      </c>
      <c r="E555" s="313" t="s">
        <v>62</v>
      </c>
      <c r="F555" s="313" t="s">
        <v>62</v>
      </c>
      <c r="G555" s="206">
        <v>4220</v>
      </c>
      <c r="H555" s="207">
        <v>45653</v>
      </c>
      <c r="I555" s="207">
        <v>45653</v>
      </c>
      <c r="J555" s="205" t="s">
        <v>289</v>
      </c>
      <c r="K555" s="205" t="s">
        <v>290</v>
      </c>
      <c r="L555" s="206"/>
      <c r="M555" s="322" t="s">
        <v>1741</v>
      </c>
      <c r="N555" s="304" t="s">
        <v>1742</v>
      </c>
      <c r="O555" s="11"/>
    </row>
    <row r="556" spans="2:15" ht="195">
      <c r="B556" s="313">
        <v>2024</v>
      </c>
      <c r="C556" s="206" t="s">
        <v>143</v>
      </c>
      <c r="D556" s="313" t="s">
        <v>287</v>
      </c>
      <c r="E556" s="313" t="s">
        <v>62</v>
      </c>
      <c r="F556" s="313" t="s">
        <v>62</v>
      </c>
      <c r="G556" s="206">
        <v>4227</v>
      </c>
      <c r="H556" s="207">
        <v>45653</v>
      </c>
      <c r="I556" s="207">
        <v>45653</v>
      </c>
      <c r="J556" s="205" t="s">
        <v>289</v>
      </c>
      <c r="K556" s="205" t="s">
        <v>290</v>
      </c>
      <c r="L556" s="206"/>
      <c r="M556" s="322" t="s">
        <v>1743</v>
      </c>
      <c r="N556" s="304" t="s">
        <v>1744</v>
      </c>
      <c r="O556" s="11"/>
    </row>
    <row r="557" spans="2:15" ht="117">
      <c r="B557" s="313">
        <v>2024</v>
      </c>
      <c r="C557" s="206" t="s">
        <v>143</v>
      </c>
      <c r="D557" s="313" t="s">
        <v>287</v>
      </c>
      <c r="E557" s="313" t="s">
        <v>62</v>
      </c>
      <c r="F557" s="313" t="s">
        <v>62</v>
      </c>
      <c r="G557" s="206">
        <v>1144</v>
      </c>
      <c r="H557" s="207">
        <v>45649</v>
      </c>
      <c r="I557" s="207">
        <v>45649</v>
      </c>
      <c r="J557" s="205" t="s">
        <v>289</v>
      </c>
      <c r="K557" s="205" t="s">
        <v>290</v>
      </c>
      <c r="L557" s="206"/>
      <c r="M557" s="322" t="s">
        <v>1745</v>
      </c>
      <c r="N557" s="304" t="s">
        <v>1746</v>
      </c>
      <c r="O557" s="11"/>
    </row>
    <row r="558" spans="2:15" ht="130">
      <c r="B558" s="313">
        <v>2024</v>
      </c>
      <c r="C558" s="206" t="s">
        <v>143</v>
      </c>
      <c r="D558" s="313" t="s">
        <v>287</v>
      </c>
      <c r="E558" s="313" t="s">
        <v>62</v>
      </c>
      <c r="F558" s="313" t="s">
        <v>62</v>
      </c>
      <c r="G558" s="206">
        <v>1132</v>
      </c>
      <c r="H558" s="207">
        <v>45632</v>
      </c>
      <c r="I558" s="207">
        <v>45632</v>
      </c>
      <c r="J558" s="205" t="s">
        <v>289</v>
      </c>
      <c r="K558" s="205" t="s">
        <v>290</v>
      </c>
      <c r="L558" s="206"/>
      <c r="M558" s="322" t="s">
        <v>1747</v>
      </c>
      <c r="N558" s="304" t="s">
        <v>1748</v>
      </c>
      <c r="O558" s="11"/>
    </row>
    <row r="559" spans="2:15" ht="156">
      <c r="B559" s="313">
        <v>2024</v>
      </c>
      <c r="C559" s="206" t="s">
        <v>143</v>
      </c>
      <c r="D559" s="313" t="s">
        <v>287</v>
      </c>
      <c r="E559" s="313" t="s">
        <v>62</v>
      </c>
      <c r="F559" s="313" t="s">
        <v>62</v>
      </c>
      <c r="G559" s="206">
        <v>2281</v>
      </c>
      <c r="H559" s="207">
        <v>45656</v>
      </c>
      <c r="I559" s="207">
        <v>45656</v>
      </c>
      <c r="J559" s="205" t="s">
        <v>289</v>
      </c>
      <c r="K559" s="205" t="s">
        <v>290</v>
      </c>
      <c r="L559" s="206"/>
      <c r="M559" s="322" t="s">
        <v>1749</v>
      </c>
      <c r="N559" s="304" t="s">
        <v>1750</v>
      </c>
      <c r="O559" s="11"/>
    </row>
    <row r="560" spans="2:15" ht="169">
      <c r="B560" s="313">
        <v>2024</v>
      </c>
      <c r="C560" s="206" t="s">
        <v>143</v>
      </c>
      <c r="D560" s="313" t="s">
        <v>287</v>
      </c>
      <c r="E560" s="313" t="s">
        <v>62</v>
      </c>
      <c r="F560" s="313" t="s">
        <v>62</v>
      </c>
      <c r="G560" s="206">
        <v>2282</v>
      </c>
      <c r="H560" s="207">
        <v>45656</v>
      </c>
      <c r="I560" s="207">
        <v>45656</v>
      </c>
      <c r="J560" s="205" t="s">
        <v>289</v>
      </c>
      <c r="K560" s="205" t="s">
        <v>290</v>
      </c>
      <c r="L560" s="206"/>
      <c r="M560" s="322" t="s">
        <v>1751</v>
      </c>
      <c r="N560" s="304" t="s">
        <v>1752</v>
      </c>
      <c r="O560" s="11"/>
    </row>
    <row r="561" spans="2:15" ht="143">
      <c r="B561" s="313">
        <v>2024</v>
      </c>
      <c r="C561" s="206" t="s">
        <v>143</v>
      </c>
      <c r="D561" s="313" t="s">
        <v>287</v>
      </c>
      <c r="E561" s="313" t="s">
        <v>62</v>
      </c>
      <c r="F561" s="313" t="s">
        <v>62</v>
      </c>
      <c r="G561" s="206">
        <v>2283</v>
      </c>
      <c r="H561" s="207">
        <v>45656</v>
      </c>
      <c r="I561" s="207">
        <v>45656</v>
      </c>
      <c r="J561" s="205" t="s">
        <v>289</v>
      </c>
      <c r="K561" s="205" t="s">
        <v>290</v>
      </c>
      <c r="L561" s="206"/>
      <c r="M561" s="322" t="s">
        <v>1753</v>
      </c>
      <c r="N561" s="304" t="s">
        <v>1754</v>
      </c>
      <c r="O561" s="11"/>
    </row>
    <row r="562" spans="2:15" ht="143">
      <c r="B562" s="313">
        <v>2024</v>
      </c>
      <c r="C562" s="206" t="s">
        <v>143</v>
      </c>
      <c r="D562" s="313" t="s">
        <v>287</v>
      </c>
      <c r="E562" s="313" t="s">
        <v>62</v>
      </c>
      <c r="F562" s="313" t="s">
        <v>62</v>
      </c>
      <c r="G562" s="206">
        <v>2293</v>
      </c>
      <c r="H562" s="207">
        <v>45657</v>
      </c>
      <c r="I562" s="207">
        <v>45657</v>
      </c>
      <c r="J562" s="205" t="s">
        <v>289</v>
      </c>
      <c r="K562" s="205" t="s">
        <v>290</v>
      </c>
      <c r="L562" s="206"/>
      <c r="M562" s="322" t="s">
        <v>1755</v>
      </c>
      <c r="N562" s="304" t="s">
        <v>1756</v>
      </c>
      <c r="O562" s="11"/>
    </row>
    <row r="563" spans="2:15" ht="130">
      <c r="B563" s="313">
        <v>2025</v>
      </c>
      <c r="C563" s="206" t="s">
        <v>139</v>
      </c>
      <c r="D563" s="313" t="s">
        <v>287</v>
      </c>
      <c r="E563" s="313" t="s">
        <v>62</v>
      </c>
      <c r="F563" s="313" t="s">
        <v>62</v>
      </c>
      <c r="G563" s="206">
        <v>1288</v>
      </c>
      <c r="H563" s="207">
        <v>45894</v>
      </c>
      <c r="I563" s="207">
        <v>45894</v>
      </c>
      <c r="J563" s="205" t="s">
        <v>289</v>
      </c>
      <c r="K563" s="205" t="s">
        <v>290</v>
      </c>
      <c r="L563" s="206"/>
      <c r="M563" s="322" t="s">
        <v>1757</v>
      </c>
      <c r="N563" s="304" t="s">
        <v>1758</v>
      </c>
      <c r="O563" s="11"/>
    </row>
    <row r="564" spans="2:15" ht="117">
      <c r="B564" s="313">
        <v>2024</v>
      </c>
      <c r="C564" s="206" t="s">
        <v>143</v>
      </c>
      <c r="D564" s="313" t="s">
        <v>287</v>
      </c>
      <c r="E564" s="313" t="s">
        <v>62</v>
      </c>
      <c r="F564" s="313" t="s">
        <v>62</v>
      </c>
      <c r="G564" s="206">
        <v>1290</v>
      </c>
      <c r="H564" s="207">
        <v>45646</v>
      </c>
      <c r="I564" s="207">
        <v>45646</v>
      </c>
      <c r="J564" s="205" t="s">
        <v>289</v>
      </c>
      <c r="K564" s="205" t="s">
        <v>290</v>
      </c>
      <c r="L564" s="206"/>
      <c r="M564" s="322" t="s">
        <v>1745</v>
      </c>
      <c r="N564" s="304" t="s">
        <v>1759</v>
      </c>
      <c r="O564" s="11"/>
    </row>
    <row r="565" spans="2:15" ht="156">
      <c r="B565" s="313">
        <v>2024</v>
      </c>
      <c r="C565" s="206" t="s">
        <v>143</v>
      </c>
      <c r="D565" s="313" t="s">
        <v>287</v>
      </c>
      <c r="E565" s="313" t="s">
        <v>62</v>
      </c>
      <c r="F565" s="313" t="s">
        <v>62</v>
      </c>
      <c r="G565" s="206">
        <v>761</v>
      </c>
      <c r="H565" s="207">
        <v>45649</v>
      </c>
      <c r="I565" s="207">
        <v>45649</v>
      </c>
      <c r="J565" s="205" t="s">
        <v>289</v>
      </c>
      <c r="K565" s="205" t="s">
        <v>290</v>
      </c>
      <c r="L565" s="206"/>
      <c r="M565" s="322" t="s">
        <v>1760</v>
      </c>
      <c r="N565" s="304" t="s">
        <v>1761</v>
      </c>
      <c r="O565" s="11"/>
    </row>
    <row r="566" spans="2:15" ht="143">
      <c r="B566" s="313">
        <v>2024</v>
      </c>
      <c r="C566" s="206" t="s">
        <v>143</v>
      </c>
      <c r="D566" s="313" t="s">
        <v>287</v>
      </c>
      <c r="E566" s="313" t="s">
        <v>62</v>
      </c>
      <c r="F566" s="313" t="s">
        <v>62</v>
      </c>
      <c r="G566" s="206">
        <v>2157</v>
      </c>
      <c r="H566" s="207">
        <v>45656</v>
      </c>
      <c r="I566" s="207">
        <v>45656</v>
      </c>
      <c r="J566" s="205" t="s">
        <v>289</v>
      </c>
      <c r="K566" s="205" t="s">
        <v>290</v>
      </c>
      <c r="L566" s="206"/>
      <c r="M566" s="322" t="s">
        <v>1762</v>
      </c>
      <c r="N566" s="304" t="s">
        <v>1763</v>
      </c>
      <c r="O566" s="11"/>
    </row>
    <row r="567" spans="2:15" ht="143">
      <c r="B567" s="313">
        <v>2024</v>
      </c>
      <c r="C567" s="206" t="s">
        <v>143</v>
      </c>
      <c r="D567" s="313" t="s">
        <v>287</v>
      </c>
      <c r="E567" s="313" t="s">
        <v>62</v>
      </c>
      <c r="F567" s="313" t="s">
        <v>62</v>
      </c>
      <c r="G567" s="206">
        <v>1301</v>
      </c>
      <c r="H567" s="207">
        <v>45653</v>
      </c>
      <c r="I567" s="207">
        <v>45653</v>
      </c>
      <c r="J567" s="205" t="s">
        <v>289</v>
      </c>
      <c r="K567" s="205" t="s">
        <v>290</v>
      </c>
      <c r="L567" s="206"/>
      <c r="M567" s="322" t="s">
        <v>1764</v>
      </c>
      <c r="N567" s="304" t="s">
        <v>1765</v>
      </c>
      <c r="O567" s="11"/>
    </row>
    <row r="568" spans="2:15" ht="169">
      <c r="B568" s="313">
        <v>2024</v>
      </c>
      <c r="C568" s="206" t="s">
        <v>143</v>
      </c>
      <c r="D568" s="313" t="s">
        <v>287</v>
      </c>
      <c r="E568" s="313" t="s">
        <v>62</v>
      </c>
      <c r="F568" s="313" t="s">
        <v>62</v>
      </c>
      <c r="G568" s="206">
        <v>1302</v>
      </c>
      <c r="H568" s="207">
        <v>45653</v>
      </c>
      <c r="I568" s="207">
        <v>45653</v>
      </c>
      <c r="J568" s="205" t="s">
        <v>289</v>
      </c>
      <c r="K568" s="205" t="s">
        <v>290</v>
      </c>
      <c r="L568" s="206"/>
      <c r="M568" s="322" t="s">
        <v>1766</v>
      </c>
      <c r="N568" s="304" t="s">
        <v>1767</v>
      </c>
      <c r="O568" s="11"/>
    </row>
    <row r="569" spans="2:15" ht="156">
      <c r="B569" s="313">
        <v>2024</v>
      </c>
      <c r="C569" s="206" t="s">
        <v>143</v>
      </c>
      <c r="D569" s="313" t="s">
        <v>287</v>
      </c>
      <c r="E569" s="313" t="s">
        <v>62</v>
      </c>
      <c r="F569" s="313" t="s">
        <v>62</v>
      </c>
      <c r="G569" s="206">
        <v>2969</v>
      </c>
      <c r="H569" s="207">
        <v>45635</v>
      </c>
      <c r="I569" s="207">
        <v>45635</v>
      </c>
      <c r="J569" s="205" t="s">
        <v>289</v>
      </c>
      <c r="K569" s="205" t="s">
        <v>290</v>
      </c>
      <c r="L569" s="206"/>
      <c r="M569" s="322" t="s">
        <v>1768</v>
      </c>
      <c r="N569" s="305" t="s">
        <v>1769</v>
      </c>
      <c r="O569" s="11"/>
    </row>
    <row r="570" spans="2:15" ht="156">
      <c r="B570" s="313">
        <v>2024</v>
      </c>
      <c r="C570" s="206" t="s">
        <v>143</v>
      </c>
      <c r="D570" s="313" t="s">
        <v>287</v>
      </c>
      <c r="E570" s="313" t="s">
        <v>62</v>
      </c>
      <c r="F570" s="313" t="s">
        <v>62</v>
      </c>
      <c r="G570" s="206">
        <v>2968</v>
      </c>
      <c r="H570" s="207">
        <v>45646</v>
      </c>
      <c r="I570" s="207">
        <v>45646</v>
      </c>
      <c r="J570" s="205" t="s">
        <v>289</v>
      </c>
      <c r="K570" s="205" t="s">
        <v>290</v>
      </c>
      <c r="L570" s="206"/>
      <c r="M570" s="322" t="s">
        <v>1770</v>
      </c>
      <c r="N570" s="304" t="s">
        <v>1771</v>
      </c>
      <c r="O570" s="11"/>
    </row>
    <row r="571" spans="2:15">
      <c r="B571" s="206"/>
      <c r="C571" s="206"/>
      <c r="D571" s="206"/>
      <c r="E571" s="206"/>
      <c r="F571" s="206"/>
      <c r="G571" s="206"/>
      <c r="H571" s="207"/>
      <c r="I571" s="207"/>
      <c r="J571" s="205"/>
      <c r="K571" s="205"/>
      <c r="L571" s="206"/>
      <c r="M571" s="208"/>
      <c r="N571" s="210"/>
      <c r="O571" s="11"/>
    </row>
    <row r="572" spans="2:15">
      <c r="B572" s="206"/>
      <c r="C572" s="206"/>
      <c r="D572" s="206"/>
      <c r="E572" s="206"/>
      <c r="F572" s="206"/>
      <c r="G572" s="206"/>
      <c r="H572" s="207"/>
      <c r="I572" s="207"/>
      <c r="J572" s="205"/>
      <c r="K572" s="205"/>
      <c r="L572" s="206"/>
      <c r="M572" s="208"/>
      <c r="N572" s="210"/>
      <c r="O572" s="11"/>
    </row>
    <row r="573" spans="2:15">
      <c r="B573" s="206"/>
      <c r="C573" s="206"/>
      <c r="D573" s="206"/>
      <c r="E573" s="206"/>
      <c r="F573" s="206"/>
      <c r="G573" s="206"/>
      <c r="H573" s="207"/>
      <c r="I573" s="207"/>
      <c r="J573" s="205"/>
      <c r="K573" s="205"/>
      <c r="L573" s="206"/>
      <c r="M573" s="208"/>
      <c r="N573" s="210"/>
      <c r="O573" s="11"/>
    </row>
    <row r="574" spans="2:15">
      <c r="B574" s="206"/>
      <c r="C574" s="206"/>
      <c r="D574" s="206"/>
      <c r="E574" s="206"/>
      <c r="F574" s="206"/>
      <c r="G574" s="206"/>
      <c r="H574" s="207"/>
      <c r="I574" s="207"/>
      <c r="J574" s="205"/>
      <c r="K574" s="205"/>
      <c r="L574" s="206"/>
      <c r="M574" s="208"/>
      <c r="N574" s="210"/>
      <c r="O574" s="11"/>
    </row>
    <row r="575" spans="2:15">
      <c r="B575" s="206"/>
      <c r="C575" s="206"/>
      <c r="D575" s="206"/>
      <c r="E575" s="206"/>
      <c r="F575" s="206"/>
      <c r="G575" s="206"/>
      <c r="H575" s="207"/>
      <c r="I575" s="207"/>
      <c r="J575" s="205"/>
      <c r="K575" s="205"/>
      <c r="L575" s="206"/>
      <c r="M575" s="208"/>
      <c r="N575" s="210"/>
      <c r="O575" s="11"/>
    </row>
    <row r="576" spans="2:15">
      <c r="B576" s="206"/>
      <c r="C576" s="206"/>
      <c r="D576" s="206"/>
      <c r="E576" s="206"/>
      <c r="F576" s="206"/>
      <c r="G576" s="206"/>
      <c r="H576" s="207"/>
      <c r="I576" s="207"/>
      <c r="J576" s="205"/>
      <c r="K576" s="205"/>
      <c r="L576" s="206"/>
      <c r="M576" s="208"/>
      <c r="N576" s="210"/>
      <c r="O576" s="11"/>
    </row>
    <row r="577" spans="2:15">
      <c r="B577" s="206"/>
      <c r="C577" s="206"/>
      <c r="D577" s="206"/>
      <c r="E577" s="206"/>
      <c r="F577" s="206"/>
      <c r="G577" s="206"/>
      <c r="H577" s="207"/>
      <c r="I577" s="207"/>
      <c r="J577" s="205"/>
      <c r="K577" s="205"/>
      <c r="L577" s="206"/>
      <c r="M577" s="208"/>
      <c r="N577" s="210"/>
      <c r="O577" s="11"/>
    </row>
    <row r="578" spans="2:15">
      <c r="B578" s="206"/>
      <c r="C578" s="206"/>
      <c r="D578" s="206"/>
      <c r="E578" s="206"/>
      <c r="F578" s="206"/>
      <c r="G578" s="206"/>
      <c r="H578" s="207"/>
      <c r="I578" s="207"/>
      <c r="J578" s="205"/>
      <c r="K578" s="205"/>
      <c r="L578" s="206"/>
      <c r="M578" s="208"/>
      <c r="N578" s="210"/>
      <c r="O578" s="11"/>
    </row>
    <row r="579" spans="2:15">
      <c r="B579" s="206"/>
      <c r="C579" s="206"/>
      <c r="D579" s="206"/>
      <c r="E579" s="206"/>
      <c r="F579" s="206"/>
      <c r="G579" s="206"/>
      <c r="H579" s="207"/>
      <c r="I579" s="207"/>
      <c r="J579" s="205"/>
      <c r="K579" s="205"/>
      <c r="L579" s="206"/>
      <c r="M579" s="208"/>
      <c r="N579" s="210"/>
      <c r="O579" s="11"/>
    </row>
    <row r="580" spans="2:15">
      <c r="B580" s="206"/>
      <c r="C580" s="206"/>
      <c r="D580" s="206"/>
      <c r="E580" s="206"/>
      <c r="F580" s="206"/>
      <c r="G580" s="206"/>
      <c r="H580" s="207"/>
      <c r="I580" s="207"/>
      <c r="J580" s="205"/>
      <c r="K580" s="205"/>
      <c r="L580" s="206"/>
      <c r="M580" s="208"/>
      <c r="N580" s="210"/>
      <c r="O580" s="11"/>
    </row>
    <row r="581" spans="2:15">
      <c r="B581" s="206"/>
      <c r="C581" s="206"/>
      <c r="D581" s="206"/>
      <c r="E581" s="206"/>
      <c r="F581" s="206"/>
      <c r="G581" s="206"/>
      <c r="H581" s="207"/>
      <c r="I581" s="207"/>
      <c r="J581" s="205"/>
      <c r="K581" s="205"/>
      <c r="L581" s="206"/>
      <c r="M581" s="208"/>
      <c r="N581" s="210"/>
      <c r="O581" s="11"/>
    </row>
    <row r="582" spans="2:15">
      <c r="B582" s="206"/>
      <c r="C582" s="206"/>
      <c r="D582" s="206"/>
      <c r="E582" s="206"/>
      <c r="F582" s="206"/>
      <c r="G582" s="206"/>
      <c r="H582" s="207"/>
      <c r="I582" s="207"/>
      <c r="J582" s="205"/>
      <c r="K582" s="205"/>
      <c r="L582" s="206"/>
      <c r="M582" s="208"/>
      <c r="N582" s="210"/>
      <c r="O582" s="11"/>
    </row>
    <row r="583" spans="2:15">
      <c r="B583" s="206"/>
      <c r="C583" s="206"/>
      <c r="D583" s="206"/>
      <c r="E583" s="206"/>
      <c r="F583" s="206"/>
      <c r="G583" s="206"/>
      <c r="H583" s="207"/>
      <c r="I583" s="207"/>
      <c r="J583" s="205"/>
      <c r="K583" s="205"/>
      <c r="L583" s="206"/>
      <c r="M583" s="208"/>
      <c r="N583" s="210"/>
      <c r="O583" s="11"/>
    </row>
    <row r="584" spans="2:15">
      <c r="B584" s="206"/>
      <c r="C584" s="206"/>
      <c r="D584" s="206"/>
      <c r="E584" s="206"/>
      <c r="F584" s="206"/>
      <c r="G584" s="206"/>
      <c r="H584" s="207"/>
      <c r="I584" s="207"/>
      <c r="J584" s="205"/>
      <c r="K584" s="205"/>
      <c r="L584" s="206"/>
      <c r="M584" s="208"/>
      <c r="N584" s="210"/>
      <c r="O584" s="11"/>
    </row>
    <row r="585" spans="2:15">
      <c r="B585" s="206"/>
      <c r="C585" s="206"/>
      <c r="D585" s="206"/>
      <c r="E585" s="206"/>
      <c r="F585" s="206"/>
      <c r="G585" s="206"/>
      <c r="H585" s="207"/>
      <c r="I585" s="207"/>
      <c r="J585" s="205"/>
      <c r="K585" s="205"/>
      <c r="L585" s="206"/>
      <c r="M585" s="208"/>
      <c r="N585" s="210"/>
      <c r="O585" s="11"/>
    </row>
    <row r="586" spans="2:15">
      <c r="B586" s="206"/>
      <c r="C586" s="206"/>
      <c r="D586" s="206"/>
      <c r="E586" s="206"/>
      <c r="F586" s="206"/>
      <c r="G586" s="206"/>
      <c r="H586" s="207"/>
      <c r="I586" s="207"/>
      <c r="J586" s="205"/>
      <c r="K586" s="205"/>
      <c r="L586" s="206"/>
      <c r="M586" s="208"/>
      <c r="N586" s="210"/>
      <c r="O586" s="11"/>
    </row>
    <row r="587" spans="2:15">
      <c r="B587" s="206"/>
      <c r="C587" s="206"/>
      <c r="D587" s="206"/>
      <c r="E587" s="206"/>
      <c r="F587" s="206"/>
      <c r="G587" s="206"/>
      <c r="H587" s="207"/>
      <c r="I587" s="207"/>
      <c r="J587" s="205"/>
      <c r="K587" s="205"/>
      <c r="L587" s="206"/>
      <c r="M587" s="208"/>
      <c r="N587" s="210"/>
      <c r="O587" s="11"/>
    </row>
    <row r="588" spans="2:15">
      <c r="B588" s="206"/>
      <c r="C588" s="206"/>
      <c r="D588" s="206"/>
      <c r="E588" s="206"/>
      <c r="F588" s="206"/>
      <c r="G588" s="206"/>
      <c r="H588" s="207"/>
      <c r="I588" s="207"/>
      <c r="J588" s="205"/>
      <c r="K588" s="205"/>
      <c r="L588" s="206"/>
      <c r="M588" s="208"/>
      <c r="N588" s="210"/>
      <c r="O588" s="11"/>
    </row>
    <row r="589" spans="2:15">
      <c r="B589" s="206"/>
      <c r="C589" s="206"/>
      <c r="D589" s="206"/>
      <c r="E589" s="206"/>
      <c r="F589" s="206"/>
      <c r="G589" s="206"/>
      <c r="H589" s="207"/>
      <c r="I589" s="207"/>
      <c r="J589" s="205"/>
      <c r="K589" s="205"/>
      <c r="L589" s="206"/>
      <c r="M589" s="208"/>
      <c r="N589" s="210"/>
      <c r="O589" s="11"/>
    </row>
    <row r="590" spans="2:15">
      <c r="B590" s="206"/>
      <c r="C590" s="206"/>
      <c r="D590" s="206"/>
      <c r="E590" s="206"/>
      <c r="F590" s="206"/>
      <c r="G590" s="206"/>
      <c r="H590" s="207"/>
      <c r="I590" s="207"/>
      <c r="J590" s="205"/>
      <c r="K590" s="205"/>
      <c r="L590" s="206"/>
      <c r="M590" s="208"/>
      <c r="N590" s="210"/>
      <c r="O590" s="11"/>
    </row>
    <row r="591" spans="2:15">
      <c r="B591" s="206"/>
      <c r="C591" s="206"/>
      <c r="D591" s="206"/>
      <c r="E591" s="206"/>
      <c r="F591" s="206"/>
      <c r="G591" s="206"/>
      <c r="H591" s="207"/>
      <c r="I591" s="207"/>
      <c r="J591" s="205"/>
      <c r="K591" s="205"/>
      <c r="L591" s="206"/>
      <c r="M591" s="208"/>
      <c r="N591" s="210"/>
      <c r="O591" s="11"/>
    </row>
    <row r="592" spans="2:15">
      <c r="B592" s="206"/>
      <c r="C592" s="206"/>
      <c r="D592" s="206"/>
      <c r="E592" s="206"/>
      <c r="F592" s="206"/>
      <c r="G592" s="206"/>
      <c r="H592" s="207"/>
      <c r="I592" s="207"/>
      <c r="J592" s="205"/>
      <c r="K592" s="205"/>
      <c r="L592" s="206"/>
      <c r="M592" s="208"/>
      <c r="N592" s="210"/>
      <c r="O592" s="11"/>
    </row>
    <row r="593" spans="2:15">
      <c r="B593" s="206"/>
      <c r="C593" s="206"/>
      <c r="D593" s="206"/>
      <c r="E593" s="206"/>
      <c r="F593" s="206"/>
      <c r="G593" s="206"/>
      <c r="H593" s="207"/>
      <c r="I593" s="207"/>
      <c r="J593" s="205"/>
      <c r="K593" s="205"/>
      <c r="L593" s="206"/>
      <c r="M593" s="208"/>
      <c r="N593" s="210"/>
      <c r="O593" s="11"/>
    </row>
    <row r="594" spans="2:15">
      <c r="B594" s="206"/>
      <c r="C594" s="206"/>
      <c r="D594" s="206"/>
      <c r="E594" s="206"/>
      <c r="F594" s="206"/>
      <c r="G594" s="206"/>
      <c r="H594" s="207"/>
      <c r="I594" s="207"/>
      <c r="J594" s="205"/>
      <c r="K594" s="205"/>
      <c r="L594" s="206"/>
      <c r="M594" s="208"/>
      <c r="N594" s="210"/>
      <c r="O594" s="11"/>
    </row>
    <row r="595" spans="2:15">
      <c r="B595" s="206"/>
      <c r="C595" s="206"/>
      <c r="D595" s="206"/>
      <c r="E595" s="206"/>
      <c r="F595" s="206"/>
      <c r="G595" s="206"/>
      <c r="H595" s="207"/>
      <c r="I595" s="207"/>
      <c r="J595" s="205"/>
      <c r="K595" s="205"/>
      <c r="L595" s="206"/>
      <c r="M595" s="208"/>
      <c r="N595" s="210"/>
      <c r="O595" s="11"/>
    </row>
    <row r="596" spans="2:15">
      <c r="B596" s="206"/>
      <c r="C596" s="206"/>
      <c r="D596" s="206"/>
      <c r="E596" s="206"/>
      <c r="F596" s="206"/>
      <c r="G596" s="206"/>
      <c r="H596" s="207"/>
      <c r="I596" s="207"/>
      <c r="J596" s="205"/>
      <c r="K596" s="205"/>
      <c r="L596" s="206"/>
      <c r="M596" s="208"/>
      <c r="N596" s="210"/>
      <c r="O596" s="11"/>
    </row>
    <row r="597" spans="2:15">
      <c r="B597" s="206"/>
      <c r="C597" s="206"/>
      <c r="D597" s="206"/>
      <c r="E597" s="206"/>
      <c r="F597" s="206"/>
      <c r="G597" s="206"/>
      <c r="H597" s="207"/>
      <c r="I597" s="207"/>
      <c r="J597" s="205"/>
      <c r="K597" s="205"/>
      <c r="L597" s="206"/>
      <c r="M597" s="208"/>
      <c r="N597" s="210"/>
      <c r="O597" s="11"/>
    </row>
    <row r="598" spans="2:15">
      <c r="B598" s="206"/>
      <c r="C598" s="206"/>
      <c r="D598" s="206"/>
      <c r="E598" s="206"/>
      <c r="F598" s="206"/>
      <c r="G598" s="206"/>
      <c r="H598" s="207"/>
      <c r="I598" s="207"/>
      <c r="J598" s="205"/>
      <c r="K598" s="205"/>
      <c r="L598" s="206"/>
      <c r="M598" s="208"/>
      <c r="N598" s="210"/>
      <c r="O598" s="11"/>
    </row>
    <row r="599" spans="2:15">
      <c r="B599" s="206"/>
      <c r="C599" s="206"/>
      <c r="D599" s="206"/>
      <c r="E599" s="206"/>
      <c r="F599" s="206"/>
      <c r="G599" s="206"/>
      <c r="H599" s="207"/>
      <c r="I599" s="207"/>
      <c r="J599" s="205"/>
      <c r="K599" s="205"/>
      <c r="L599" s="206"/>
      <c r="M599" s="208"/>
      <c r="N599" s="210"/>
      <c r="O599" s="11"/>
    </row>
    <row r="600" spans="2:15">
      <c r="B600" s="206"/>
      <c r="C600" s="206"/>
      <c r="D600" s="206"/>
      <c r="E600" s="206"/>
      <c r="F600" s="206"/>
      <c r="G600" s="206"/>
      <c r="H600" s="207"/>
      <c r="I600" s="207"/>
      <c r="J600" s="205"/>
      <c r="K600" s="205"/>
      <c r="L600" s="206"/>
      <c r="M600" s="208"/>
      <c r="N600" s="210"/>
      <c r="O600" s="11"/>
    </row>
    <row r="601" spans="2:15">
      <c r="B601" s="206"/>
      <c r="C601" s="206"/>
      <c r="D601" s="206"/>
      <c r="E601" s="206"/>
      <c r="F601" s="206"/>
      <c r="G601" s="206"/>
      <c r="H601" s="207"/>
      <c r="I601" s="207"/>
      <c r="J601" s="205"/>
      <c r="K601" s="205"/>
      <c r="L601" s="206"/>
      <c r="M601" s="208"/>
      <c r="N601" s="210"/>
      <c r="O601" s="11"/>
    </row>
    <row r="602" spans="2:15">
      <c r="B602" s="206"/>
      <c r="C602" s="206"/>
      <c r="D602" s="206"/>
      <c r="E602" s="206"/>
      <c r="F602" s="206"/>
      <c r="G602" s="206"/>
      <c r="H602" s="207"/>
      <c r="I602" s="207"/>
      <c r="J602" s="205"/>
      <c r="K602" s="205"/>
      <c r="L602" s="206"/>
      <c r="M602" s="208"/>
      <c r="N602" s="210"/>
      <c r="O602" s="11"/>
    </row>
    <row r="603" spans="2:15">
      <c r="B603" s="206"/>
      <c r="C603" s="206"/>
      <c r="D603" s="206"/>
      <c r="E603" s="206"/>
      <c r="F603" s="206"/>
      <c r="G603" s="206"/>
      <c r="H603" s="207"/>
      <c r="I603" s="207"/>
      <c r="J603" s="205"/>
      <c r="K603" s="205"/>
      <c r="L603" s="206"/>
      <c r="M603" s="208"/>
      <c r="N603" s="210"/>
      <c r="O603" s="11"/>
    </row>
    <row r="604" spans="2:15">
      <c r="B604" s="206"/>
      <c r="C604" s="206"/>
      <c r="D604" s="206"/>
      <c r="E604" s="206"/>
      <c r="F604" s="206"/>
      <c r="G604" s="206"/>
      <c r="H604" s="207"/>
      <c r="I604" s="207"/>
      <c r="J604" s="205"/>
      <c r="K604" s="205"/>
      <c r="L604" s="206"/>
      <c r="M604" s="208"/>
      <c r="N604" s="210"/>
      <c r="O604" s="11"/>
    </row>
    <row r="605" spans="2:15">
      <c r="B605" s="206"/>
      <c r="C605" s="206"/>
      <c r="D605" s="206"/>
      <c r="E605" s="206"/>
      <c r="F605" s="206"/>
      <c r="G605" s="206"/>
      <c r="H605" s="207"/>
      <c r="I605" s="207"/>
      <c r="J605" s="205"/>
      <c r="K605" s="205"/>
      <c r="L605" s="206"/>
      <c r="M605" s="208"/>
      <c r="N605" s="210"/>
      <c r="O605" s="11"/>
    </row>
    <row r="606" spans="2:15">
      <c r="B606" s="206"/>
      <c r="C606" s="206"/>
      <c r="D606" s="206"/>
      <c r="E606" s="206"/>
      <c r="F606" s="206"/>
      <c r="G606" s="206"/>
      <c r="H606" s="207"/>
      <c r="I606" s="207"/>
      <c r="J606" s="205"/>
      <c r="K606" s="205"/>
      <c r="L606" s="206"/>
      <c r="M606" s="208"/>
      <c r="N606" s="210"/>
      <c r="O606" s="11"/>
    </row>
    <row r="607" spans="2:15">
      <c r="B607" s="206"/>
      <c r="C607" s="206"/>
      <c r="D607" s="206"/>
      <c r="E607" s="206"/>
      <c r="F607" s="206"/>
      <c r="G607" s="206"/>
      <c r="H607" s="207"/>
      <c r="I607" s="207"/>
      <c r="J607" s="205"/>
      <c r="K607" s="205"/>
      <c r="L607" s="206"/>
      <c r="M607" s="208"/>
      <c r="N607" s="210"/>
      <c r="O607" s="11"/>
    </row>
    <row r="608" spans="2:15">
      <c r="B608" s="206"/>
      <c r="C608" s="206"/>
      <c r="D608" s="206"/>
      <c r="E608" s="206"/>
      <c r="F608" s="206"/>
      <c r="G608" s="206"/>
      <c r="H608" s="207"/>
      <c r="I608" s="207"/>
      <c r="J608" s="205"/>
      <c r="K608" s="205"/>
      <c r="L608" s="206"/>
      <c r="M608" s="208"/>
      <c r="N608" s="210"/>
      <c r="O608" s="11"/>
    </row>
    <row r="609" spans="2:15">
      <c r="B609" s="206"/>
      <c r="C609" s="206"/>
      <c r="D609" s="206"/>
      <c r="E609" s="206"/>
      <c r="F609" s="206"/>
      <c r="G609" s="206"/>
      <c r="H609" s="207"/>
      <c r="I609" s="207"/>
      <c r="J609" s="205"/>
      <c r="K609" s="205"/>
      <c r="L609" s="206"/>
      <c r="M609" s="208"/>
      <c r="N609" s="210"/>
      <c r="O609" s="11"/>
    </row>
    <row r="610" spans="2:15">
      <c r="B610" s="206"/>
      <c r="C610" s="206"/>
      <c r="D610" s="206"/>
      <c r="E610" s="206"/>
      <c r="F610" s="206"/>
      <c r="G610" s="206"/>
      <c r="H610" s="207"/>
      <c r="I610" s="207"/>
      <c r="J610" s="205"/>
      <c r="K610" s="205"/>
      <c r="L610" s="206"/>
      <c r="M610" s="208"/>
      <c r="N610" s="210"/>
      <c r="O610" s="11"/>
    </row>
    <row r="611" spans="2:15">
      <c r="B611" s="206"/>
      <c r="C611" s="206"/>
      <c r="D611" s="206"/>
      <c r="E611" s="206"/>
      <c r="F611" s="206"/>
      <c r="G611" s="206"/>
      <c r="H611" s="207"/>
      <c r="I611" s="207"/>
      <c r="J611" s="205"/>
      <c r="K611" s="205"/>
      <c r="L611" s="206"/>
      <c r="M611" s="208"/>
      <c r="N611" s="210"/>
      <c r="O611" s="11"/>
    </row>
    <row r="612" spans="2:15">
      <c r="B612" s="206"/>
      <c r="C612" s="206"/>
      <c r="D612" s="206"/>
      <c r="E612" s="206"/>
      <c r="F612" s="206"/>
      <c r="G612" s="206"/>
      <c r="H612" s="207"/>
      <c r="I612" s="207"/>
      <c r="J612" s="205"/>
      <c r="K612" s="205"/>
      <c r="L612" s="206"/>
      <c r="M612" s="208"/>
      <c r="N612" s="210"/>
      <c r="O612" s="11"/>
    </row>
    <row r="613" spans="2:15">
      <c r="B613" s="206"/>
      <c r="C613" s="206"/>
      <c r="D613" s="206"/>
      <c r="E613" s="206"/>
      <c r="F613" s="206"/>
      <c r="G613" s="206"/>
      <c r="H613" s="207"/>
      <c r="I613" s="207"/>
      <c r="J613" s="205"/>
      <c r="K613" s="205"/>
      <c r="L613" s="206"/>
      <c r="M613" s="208"/>
      <c r="N613" s="210"/>
      <c r="O613" s="11"/>
    </row>
    <row r="614" spans="2:15">
      <c r="B614" s="206"/>
      <c r="C614" s="206"/>
      <c r="D614" s="206"/>
      <c r="E614" s="206"/>
      <c r="F614" s="206"/>
      <c r="G614" s="206"/>
      <c r="H614" s="207"/>
      <c r="I614" s="207"/>
      <c r="J614" s="205"/>
      <c r="K614" s="205"/>
      <c r="L614" s="206"/>
      <c r="M614" s="208"/>
      <c r="N614" s="210"/>
      <c r="O614" s="11"/>
    </row>
    <row r="615" spans="2:15">
      <c r="B615" s="206"/>
      <c r="C615" s="206"/>
      <c r="D615" s="206"/>
      <c r="E615" s="206"/>
      <c r="F615" s="206"/>
      <c r="G615" s="206"/>
      <c r="H615" s="207"/>
      <c r="I615" s="207"/>
      <c r="J615" s="205"/>
      <c r="K615" s="205"/>
      <c r="L615" s="206"/>
      <c r="M615" s="208"/>
      <c r="N615" s="210"/>
      <c r="O615" s="11"/>
    </row>
    <row r="616" spans="2:15">
      <c r="B616" s="206"/>
      <c r="C616" s="206"/>
      <c r="D616" s="206"/>
      <c r="E616" s="206"/>
      <c r="F616" s="206"/>
      <c r="G616" s="206"/>
      <c r="H616" s="207"/>
      <c r="I616" s="207"/>
      <c r="J616" s="205"/>
      <c r="K616" s="205"/>
      <c r="L616" s="206"/>
      <c r="M616" s="208"/>
      <c r="N616" s="210"/>
      <c r="O616" s="11"/>
    </row>
    <row r="617" spans="2:15">
      <c r="B617" s="206"/>
      <c r="C617" s="206"/>
      <c r="D617" s="206"/>
      <c r="E617" s="206"/>
      <c r="F617" s="206"/>
      <c r="G617" s="206"/>
      <c r="H617" s="207"/>
      <c r="I617" s="207"/>
      <c r="J617" s="205"/>
      <c r="K617" s="205"/>
      <c r="L617" s="206"/>
      <c r="M617" s="208"/>
      <c r="N617" s="210"/>
      <c r="O617" s="11"/>
    </row>
    <row r="618" spans="2:15">
      <c r="B618" s="206"/>
      <c r="C618" s="206"/>
      <c r="D618" s="206"/>
      <c r="E618" s="206"/>
      <c r="F618" s="206"/>
      <c r="G618" s="206"/>
      <c r="H618" s="207"/>
      <c r="I618" s="207"/>
      <c r="J618" s="205"/>
      <c r="K618" s="205"/>
      <c r="L618" s="206"/>
      <c r="M618" s="208"/>
      <c r="N618" s="210"/>
      <c r="O618" s="11"/>
    </row>
    <row r="619" spans="2:15">
      <c r="B619" s="206"/>
      <c r="C619" s="206"/>
      <c r="D619" s="206"/>
      <c r="E619" s="206"/>
      <c r="F619" s="206"/>
      <c r="G619" s="206"/>
      <c r="H619" s="207"/>
      <c r="I619" s="207"/>
      <c r="J619" s="205"/>
      <c r="K619" s="205"/>
      <c r="L619" s="206"/>
      <c r="M619" s="208"/>
      <c r="N619" s="210"/>
      <c r="O619" s="11"/>
    </row>
    <row r="620" spans="2:15">
      <c r="B620" s="206"/>
      <c r="C620" s="206"/>
      <c r="D620" s="206"/>
      <c r="E620" s="206"/>
      <c r="F620" s="206"/>
      <c r="G620" s="206"/>
      <c r="H620" s="207"/>
      <c r="I620" s="207"/>
      <c r="J620" s="205"/>
      <c r="K620" s="205"/>
      <c r="L620" s="206"/>
      <c r="M620" s="208"/>
      <c r="N620" s="210"/>
      <c r="O620" s="11"/>
    </row>
    <row r="621" spans="2:15">
      <c r="B621" s="206"/>
      <c r="C621" s="206"/>
      <c r="D621" s="206"/>
      <c r="E621" s="206"/>
      <c r="F621" s="206"/>
      <c r="G621" s="206"/>
      <c r="H621" s="207"/>
      <c r="I621" s="207"/>
      <c r="J621" s="205"/>
      <c r="K621" s="205"/>
      <c r="L621" s="206"/>
      <c r="M621" s="208"/>
      <c r="N621" s="210"/>
      <c r="O621" s="11"/>
    </row>
    <row r="622" spans="2:15">
      <c r="B622" s="206"/>
      <c r="C622" s="206"/>
      <c r="D622" s="206"/>
      <c r="E622" s="206"/>
      <c r="F622" s="206"/>
      <c r="G622" s="206"/>
      <c r="H622" s="207"/>
      <c r="I622" s="207"/>
      <c r="J622" s="205"/>
      <c r="K622" s="205"/>
      <c r="L622" s="206"/>
      <c r="M622" s="208"/>
      <c r="N622" s="210"/>
      <c r="O622" s="11"/>
    </row>
    <row r="623" spans="2:15">
      <c r="B623" s="206"/>
      <c r="C623" s="206"/>
      <c r="D623" s="206"/>
      <c r="E623" s="206"/>
      <c r="F623" s="206"/>
      <c r="G623" s="206"/>
      <c r="H623" s="207"/>
      <c r="I623" s="207"/>
      <c r="J623" s="205"/>
      <c r="K623" s="205"/>
      <c r="L623" s="206"/>
      <c r="M623" s="208"/>
      <c r="N623" s="210"/>
      <c r="O623" s="11"/>
    </row>
    <row r="624" spans="2:15">
      <c r="B624" s="206"/>
      <c r="C624" s="206"/>
      <c r="D624" s="206"/>
      <c r="E624" s="206"/>
      <c r="F624" s="206"/>
      <c r="G624" s="206"/>
      <c r="H624" s="207"/>
      <c r="I624" s="207"/>
      <c r="J624" s="205"/>
      <c r="K624" s="205"/>
      <c r="L624" s="206"/>
      <c r="M624" s="208"/>
      <c r="N624" s="210"/>
      <c r="O624" s="11"/>
    </row>
    <row r="625" spans="2:15">
      <c r="B625" s="206"/>
      <c r="C625" s="206"/>
      <c r="D625" s="206"/>
      <c r="E625" s="206"/>
      <c r="F625" s="206"/>
      <c r="G625" s="206"/>
      <c r="H625" s="207"/>
      <c r="I625" s="207"/>
      <c r="J625" s="205"/>
      <c r="K625" s="205"/>
      <c r="L625" s="206"/>
      <c r="M625" s="208"/>
      <c r="N625" s="210"/>
      <c r="O625" s="11"/>
    </row>
    <row r="626" spans="2:15">
      <c r="B626" s="206"/>
      <c r="C626" s="206"/>
      <c r="D626" s="206"/>
      <c r="E626" s="206"/>
      <c r="F626" s="206"/>
      <c r="G626" s="206"/>
      <c r="H626" s="207"/>
      <c r="I626" s="207"/>
      <c r="J626" s="205"/>
      <c r="K626" s="205"/>
      <c r="L626" s="206"/>
      <c r="M626" s="208"/>
      <c r="N626" s="210"/>
      <c r="O626" s="11"/>
    </row>
    <row r="627" spans="2:15">
      <c r="B627" s="206"/>
      <c r="C627" s="206"/>
      <c r="D627" s="206"/>
      <c r="E627" s="206"/>
      <c r="F627" s="206"/>
      <c r="G627" s="206"/>
      <c r="H627" s="207"/>
      <c r="I627" s="207"/>
      <c r="J627" s="205"/>
      <c r="K627" s="205"/>
      <c r="L627" s="206"/>
      <c r="M627" s="208"/>
      <c r="N627" s="210"/>
      <c r="O627" s="11"/>
    </row>
    <row r="628" spans="2:15">
      <c r="B628" s="206"/>
      <c r="C628" s="206"/>
      <c r="D628" s="206"/>
      <c r="E628" s="206"/>
      <c r="F628" s="206"/>
      <c r="G628" s="206"/>
      <c r="H628" s="207"/>
      <c r="I628" s="207"/>
      <c r="J628" s="205"/>
      <c r="K628" s="205"/>
      <c r="L628" s="206"/>
      <c r="M628" s="208"/>
      <c r="N628" s="210"/>
      <c r="O628" s="11"/>
    </row>
    <row r="629" spans="2:15">
      <c r="B629" s="206"/>
      <c r="C629" s="206"/>
      <c r="D629" s="206"/>
      <c r="E629" s="206"/>
      <c r="F629" s="206"/>
      <c r="G629" s="206"/>
      <c r="H629" s="207"/>
      <c r="I629" s="207"/>
      <c r="J629" s="205"/>
      <c r="K629" s="205"/>
      <c r="L629" s="206"/>
      <c r="M629" s="208"/>
      <c r="N629" s="210"/>
      <c r="O629" s="11"/>
    </row>
    <row r="630" spans="2:15">
      <c r="B630" s="206"/>
      <c r="C630" s="206"/>
      <c r="D630" s="206"/>
      <c r="E630" s="206"/>
      <c r="F630" s="206"/>
      <c r="G630" s="206"/>
      <c r="H630" s="207"/>
      <c r="I630" s="207"/>
      <c r="J630" s="205"/>
      <c r="K630" s="205"/>
      <c r="L630" s="206"/>
      <c r="M630" s="208"/>
      <c r="N630" s="210"/>
      <c r="O630" s="11"/>
    </row>
    <row r="631" spans="2:15">
      <c r="B631" s="206"/>
      <c r="C631" s="206"/>
      <c r="D631" s="206"/>
      <c r="E631" s="206"/>
      <c r="F631" s="206"/>
      <c r="G631" s="206"/>
      <c r="H631" s="207"/>
      <c r="I631" s="207"/>
      <c r="J631" s="205"/>
      <c r="K631" s="205"/>
      <c r="L631" s="206"/>
      <c r="M631" s="208"/>
      <c r="N631" s="210"/>
      <c r="O631" s="11"/>
    </row>
    <row r="632" spans="2:15">
      <c r="B632" s="206"/>
      <c r="C632" s="206"/>
      <c r="D632" s="206"/>
      <c r="E632" s="206"/>
      <c r="F632" s="206"/>
      <c r="G632" s="206"/>
      <c r="H632" s="207"/>
      <c r="I632" s="207"/>
      <c r="J632" s="205"/>
      <c r="K632" s="205"/>
      <c r="L632" s="206"/>
      <c r="M632" s="208"/>
      <c r="N632" s="210"/>
      <c r="O632" s="11"/>
    </row>
    <row r="633" spans="2:15">
      <c r="B633" s="206"/>
      <c r="C633" s="206"/>
      <c r="D633" s="206"/>
      <c r="E633" s="206"/>
      <c r="F633" s="206"/>
      <c r="G633" s="206"/>
      <c r="H633" s="207"/>
      <c r="I633" s="207"/>
      <c r="J633" s="205"/>
      <c r="K633" s="205"/>
      <c r="L633" s="206"/>
      <c r="M633" s="208"/>
      <c r="N633" s="210"/>
      <c r="O633" s="11"/>
    </row>
    <row r="634" spans="2:15">
      <c r="B634" s="206"/>
      <c r="C634" s="206"/>
      <c r="D634" s="206"/>
      <c r="E634" s="206"/>
      <c r="F634" s="206"/>
      <c r="G634" s="206"/>
      <c r="H634" s="207"/>
      <c r="I634" s="207"/>
      <c r="J634" s="205"/>
      <c r="K634" s="205"/>
      <c r="L634" s="206"/>
      <c r="M634" s="208"/>
      <c r="N634" s="210"/>
      <c r="O634" s="11"/>
    </row>
    <row r="635" spans="2:15">
      <c r="B635" s="206"/>
      <c r="C635" s="206"/>
      <c r="D635" s="206"/>
      <c r="E635" s="206"/>
      <c r="F635" s="206"/>
      <c r="G635" s="206"/>
      <c r="H635" s="207"/>
      <c r="I635" s="207"/>
      <c r="J635" s="205"/>
      <c r="K635" s="205"/>
      <c r="L635" s="206"/>
      <c r="M635" s="208"/>
      <c r="N635" s="210"/>
      <c r="O635" s="11"/>
    </row>
    <row r="636" spans="2:15">
      <c r="B636" s="206"/>
      <c r="C636" s="206"/>
      <c r="D636" s="206"/>
      <c r="E636" s="206"/>
      <c r="F636" s="206"/>
      <c r="G636" s="206"/>
      <c r="H636" s="207"/>
      <c r="I636" s="207"/>
      <c r="J636" s="205"/>
      <c r="K636" s="205"/>
      <c r="L636" s="206"/>
      <c r="M636" s="208"/>
      <c r="N636" s="210"/>
      <c r="O636" s="11"/>
    </row>
    <row r="637" spans="2:15">
      <c r="B637" s="206"/>
      <c r="C637" s="206"/>
      <c r="D637" s="206"/>
      <c r="E637" s="206"/>
      <c r="F637" s="206"/>
      <c r="G637" s="206"/>
      <c r="H637" s="207"/>
      <c r="I637" s="207"/>
      <c r="J637" s="205"/>
      <c r="K637" s="205"/>
      <c r="L637" s="206"/>
      <c r="M637" s="208"/>
      <c r="N637" s="210"/>
      <c r="O637" s="11"/>
    </row>
    <row r="638" spans="2:15">
      <c r="B638" s="206"/>
      <c r="C638" s="206"/>
      <c r="D638" s="206"/>
      <c r="E638" s="206"/>
      <c r="F638" s="206"/>
      <c r="G638" s="206"/>
      <c r="H638" s="207"/>
      <c r="I638" s="207"/>
      <c r="J638" s="205"/>
      <c r="K638" s="205"/>
      <c r="L638" s="206"/>
      <c r="M638" s="208"/>
      <c r="N638" s="210"/>
      <c r="O638" s="11"/>
    </row>
    <row r="639" spans="2:15">
      <c r="B639" s="206"/>
      <c r="C639" s="206"/>
      <c r="D639" s="206"/>
      <c r="E639" s="206"/>
      <c r="F639" s="206"/>
      <c r="G639" s="206"/>
      <c r="H639" s="207"/>
      <c r="I639" s="207"/>
      <c r="J639" s="205"/>
      <c r="K639" s="205"/>
      <c r="L639" s="206"/>
      <c r="M639" s="208"/>
      <c r="N639" s="210"/>
      <c r="O639" s="11"/>
    </row>
    <row r="640" spans="2:15">
      <c r="B640" s="206"/>
      <c r="C640" s="206"/>
      <c r="D640" s="206"/>
      <c r="E640" s="206"/>
      <c r="F640" s="206"/>
      <c r="G640" s="206"/>
      <c r="H640" s="207"/>
      <c r="I640" s="207"/>
      <c r="J640" s="205"/>
      <c r="K640" s="205"/>
      <c r="L640" s="206"/>
      <c r="M640" s="208"/>
      <c r="N640" s="210"/>
      <c r="O640" s="11"/>
    </row>
    <row r="641" spans="2:15">
      <c r="B641" s="206"/>
      <c r="C641" s="206"/>
      <c r="D641" s="206"/>
      <c r="E641" s="206"/>
      <c r="F641" s="206"/>
      <c r="G641" s="206"/>
      <c r="H641" s="207"/>
      <c r="I641" s="207"/>
      <c r="J641" s="205"/>
      <c r="K641" s="205"/>
      <c r="L641" s="206"/>
      <c r="M641" s="208"/>
      <c r="N641" s="210"/>
      <c r="O641" s="11"/>
    </row>
    <row r="642" spans="2:15">
      <c r="B642" s="206"/>
      <c r="C642" s="206"/>
      <c r="D642" s="206"/>
      <c r="E642" s="206"/>
      <c r="F642" s="206"/>
      <c r="G642" s="206"/>
      <c r="H642" s="207"/>
      <c r="I642" s="207"/>
      <c r="J642" s="205"/>
      <c r="K642" s="205"/>
      <c r="L642" s="206"/>
      <c r="M642" s="208"/>
      <c r="N642" s="210"/>
      <c r="O642" s="11"/>
    </row>
    <row r="643" spans="2:15">
      <c r="B643" s="206"/>
      <c r="C643" s="206"/>
      <c r="D643" s="206"/>
      <c r="E643" s="206"/>
      <c r="F643" s="206"/>
      <c r="G643" s="206"/>
      <c r="H643" s="207"/>
      <c r="I643" s="207"/>
      <c r="J643" s="205"/>
      <c r="K643" s="205"/>
      <c r="L643" s="206"/>
      <c r="M643" s="208"/>
      <c r="N643" s="210"/>
      <c r="O643" s="11"/>
    </row>
    <row r="644" spans="2:15">
      <c r="B644" s="206"/>
      <c r="C644" s="206"/>
      <c r="D644" s="206"/>
      <c r="E644" s="206"/>
      <c r="F644" s="206"/>
      <c r="G644" s="206"/>
      <c r="H644" s="207"/>
      <c r="I644" s="207"/>
      <c r="J644" s="205"/>
      <c r="K644" s="205"/>
      <c r="L644" s="206"/>
      <c r="M644" s="208"/>
      <c r="N644" s="210"/>
      <c r="O644" s="11"/>
    </row>
    <row r="645" spans="2:15">
      <c r="B645" s="206"/>
      <c r="C645" s="206"/>
      <c r="D645" s="206"/>
      <c r="E645" s="206"/>
      <c r="F645" s="206"/>
      <c r="G645" s="206"/>
      <c r="H645" s="207"/>
      <c r="I645" s="207"/>
      <c r="J645" s="205"/>
      <c r="K645" s="205"/>
      <c r="L645" s="206"/>
      <c r="M645" s="208"/>
      <c r="N645" s="210"/>
      <c r="O645" s="11"/>
    </row>
    <row r="646" spans="2:15">
      <c r="B646" s="206"/>
      <c r="C646" s="206"/>
      <c r="D646" s="206"/>
      <c r="E646" s="206"/>
      <c r="F646" s="206"/>
      <c r="G646" s="206"/>
      <c r="H646" s="207"/>
      <c r="I646" s="207"/>
      <c r="J646" s="205"/>
      <c r="K646" s="205"/>
      <c r="L646" s="206"/>
      <c r="M646" s="208"/>
      <c r="N646" s="210"/>
      <c r="O646" s="11"/>
    </row>
    <row r="647" spans="2:15">
      <c r="B647" s="206"/>
      <c r="C647" s="206"/>
      <c r="D647" s="206"/>
      <c r="E647" s="206"/>
      <c r="F647" s="206"/>
      <c r="G647" s="206"/>
      <c r="H647" s="207"/>
      <c r="I647" s="207"/>
      <c r="J647" s="205"/>
      <c r="K647" s="205"/>
      <c r="L647" s="206"/>
      <c r="M647" s="208"/>
      <c r="N647" s="210"/>
      <c r="O647" s="11"/>
    </row>
    <row r="648" spans="2:15">
      <c r="B648" s="206"/>
      <c r="C648" s="206"/>
      <c r="D648" s="206"/>
      <c r="E648" s="206"/>
      <c r="F648" s="206"/>
      <c r="G648" s="206"/>
      <c r="H648" s="207"/>
      <c r="I648" s="207"/>
      <c r="J648" s="205"/>
      <c r="K648" s="205"/>
      <c r="L648" s="206"/>
      <c r="M648" s="208"/>
      <c r="N648" s="210"/>
      <c r="O648" s="11"/>
    </row>
    <row r="649" spans="2:15">
      <c r="B649" s="206"/>
      <c r="C649" s="206"/>
      <c r="D649" s="206"/>
      <c r="E649" s="206"/>
      <c r="F649" s="206"/>
      <c r="G649" s="206"/>
      <c r="H649" s="207"/>
      <c r="I649" s="207"/>
      <c r="J649" s="205"/>
      <c r="K649" s="205"/>
      <c r="L649" s="206"/>
      <c r="M649" s="208"/>
      <c r="N649" s="210"/>
      <c r="O649" s="11"/>
    </row>
    <row r="650" spans="2:15">
      <c r="B650" s="206"/>
      <c r="C650" s="206"/>
      <c r="D650" s="206"/>
      <c r="E650" s="206"/>
      <c r="F650" s="206"/>
      <c r="G650" s="206"/>
      <c r="H650" s="207"/>
      <c r="I650" s="207"/>
      <c r="J650" s="205"/>
      <c r="K650" s="205"/>
      <c r="L650" s="206"/>
      <c r="M650" s="208"/>
      <c r="N650" s="210"/>
      <c r="O650" s="11"/>
    </row>
    <row r="651" spans="2:15">
      <c r="B651" s="206"/>
      <c r="C651" s="206"/>
      <c r="D651" s="206"/>
      <c r="E651" s="206"/>
      <c r="F651" s="206"/>
      <c r="G651" s="206"/>
      <c r="H651" s="207"/>
      <c r="I651" s="207"/>
      <c r="J651" s="205"/>
      <c r="K651" s="205"/>
      <c r="L651" s="206"/>
      <c r="M651" s="208"/>
      <c r="N651" s="210"/>
      <c r="O651" s="11"/>
    </row>
    <row r="652" spans="2:15">
      <c r="B652" s="206"/>
      <c r="C652" s="206"/>
      <c r="D652" s="206"/>
      <c r="E652" s="206"/>
      <c r="F652" s="206"/>
      <c r="G652" s="206"/>
      <c r="H652" s="207"/>
      <c r="I652" s="207"/>
      <c r="J652" s="205"/>
      <c r="K652" s="205"/>
      <c r="L652" s="206"/>
      <c r="M652" s="208"/>
      <c r="N652" s="210"/>
      <c r="O652" s="11"/>
    </row>
    <row r="653" spans="2:15">
      <c r="B653" s="206"/>
      <c r="C653" s="206"/>
      <c r="D653" s="206"/>
      <c r="E653" s="206"/>
      <c r="F653" s="206"/>
      <c r="G653" s="206"/>
      <c r="H653" s="207"/>
      <c r="I653" s="207"/>
      <c r="J653" s="205"/>
      <c r="K653" s="205"/>
      <c r="L653" s="206"/>
      <c r="M653" s="208"/>
      <c r="N653" s="210"/>
      <c r="O653" s="11"/>
    </row>
    <row r="654" spans="2:15">
      <c r="B654" s="206"/>
      <c r="C654" s="206"/>
      <c r="D654" s="206"/>
      <c r="E654" s="206"/>
      <c r="F654" s="206"/>
      <c r="G654" s="206"/>
      <c r="H654" s="207"/>
      <c r="I654" s="207"/>
      <c r="J654" s="205"/>
      <c r="K654" s="205"/>
      <c r="L654" s="206"/>
      <c r="M654" s="208"/>
      <c r="N654" s="210"/>
      <c r="O654" s="11"/>
    </row>
    <row r="655" spans="2:15">
      <c r="B655" s="206"/>
      <c r="C655" s="206"/>
      <c r="D655" s="206"/>
      <c r="E655" s="206"/>
      <c r="F655" s="206"/>
      <c r="G655" s="206"/>
      <c r="H655" s="207"/>
      <c r="I655" s="207"/>
      <c r="J655" s="205"/>
      <c r="K655" s="205"/>
      <c r="L655" s="206"/>
      <c r="M655" s="208"/>
      <c r="N655" s="210"/>
      <c r="O655" s="11"/>
    </row>
    <row r="656" spans="2:15">
      <c r="B656" s="206"/>
      <c r="C656" s="206"/>
      <c r="D656" s="206"/>
      <c r="E656" s="206"/>
      <c r="F656" s="206"/>
      <c r="G656" s="206"/>
      <c r="H656" s="207"/>
      <c r="I656" s="207"/>
      <c r="J656" s="205"/>
      <c r="K656" s="205"/>
      <c r="L656" s="206"/>
      <c r="M656" s="208"/>
      <c r="N656" s="210"/>
      <c r="O656" s="11"/>
    </row>
    <row r="657" spans="2:15">
      <c r="B657" s="206"/>
      <c r="C657" s="206"/>
      <c r="D657" s="206"/>
      <c r="E657" s="206"/>
      <c r="F657" s="206"/>
      <c r="G657" s="206"/>
      <c r="H657" s="207"/>
      <c r="I657" s="207"/>
      <c r="J657" s="205"/>
      <c r="K657" s="205"/>
      <c r="L657" s="206"/>
      <c r="M657" s="208"/>
      <c r="N657" s="210"/>
      <c r="O657" s="11"/>
    </row>
    <row r="658" spans="2:15">
      <c r="B658" s="206"/>
      <c r="C658" s="206"/>
      <c r="D658" s="206"/>
      <c r="E658" s="206"/>
      <c r="F658" s="206"/>
      <c r="G658" s="206"/>
      <c r="H658" s="207"/>
      <c r="I658" s="207"/>
      <c r="J658" s="205"/>
      <c r="K658" s="205"/>
      <c r="L658" s="206"/>
      <c r="M658" s="208"/>
      <c r="N658" s="210"/>
      <c r="O658" s="11"/>
    </row>
    <row r="659" spans="2:15">
      <c r="B659" s="206"/>
      <c r="C659" s="206"/>
      <c r="D659" s="206"/>
      <c r="E659" s="206"/>
      <c r="F659" s="206"/>
      <c r="G659" s="206"/>
      <c r="H659" s="207"/>
      <c r="I659" s="207"/>
      <c r="J659" s="205"/>
      <c r="K659" s="205"/>
      <c r="L659" s="206"/>
      <c r="M659" s="208"/>
      <c r="N659" s="210"/>
      <c r="O659" s="11"/>
    </row>
    <row r="660" spans="2:15">
      <c r="B660" s="206"/>
      <c r="C660" s="206"/>
      <c r="D660" s="206"/>
      <c r="E660" s="206"/>
      <c r="F660" s="206"/>
      <c r="G660" s="206"/>
      <c r="H660" s="207"/>
      <c r="I660" s="207"/>
      <c r="J660" s="205"/>
      <c r="K660" s="205"/>
      <c r="L660" s="206"/>
      <c r="M660" s="208"/>
      <c r="N660" s="210"/>
      <c r="O660" s="11"/>
    </row>
    <row r="661" spans="2:15">
      <c r="B661" s="206"/>
      <c r="C661" s="206"/>
      <c r="D661" s="206"/>
      <c r="E661" s="206"/>
      <c r="F661" s="206"/>
      <c r="G661" s="206"/>
      <c r="H661" s="207"/>
      <c r="I661" s="207"/>
      <c r="J661" s="205"/>
      <c r="K661" s="205"/>
      <c r="L661" s="206"/>
      <c r="M661" s="208"/>
      <c r="N661" s="210"/>
      <c r="O661" s="11"/>
    </row>
    <row r="662" spans="2:15">
      <c r="B662" s="206"/>
      <c r="C662" s="206"/>
      <c r="D662" s="206"/>
      <c r="E662" s="206"/>
      <c r="F662" s="206"/>
      <c r="G662" s="206"/>
      <c r="H662" s="207"/>
      <c r="I662" s="207"/>
      <c r="J662" s="205"/>
      <c r="K662" s="205"/>
      <c r="L662" s="206"/>
      <c r="M662" s="208"/>
      <c r="N662" s="210"/>
      <c r="O662" s="11"/>
    </row>
    <row r="663" spans="2:15">
      <c r="B663" s="206"/>
      <c r="C663" s="206"/>
      <c r="D663" s="206"/>
      <c r="E663" s="206"/>
      <c r="F663" s="206"/>
      <c r="G663" s="206"/>
      <c r="H663" s="207"/>
      <c r="I663" s="207"/>
      <c r="J663" s="205"/>
      <c r="K663" s="205"/>
      <c r="L663" s="206"/>
      <c r="M663" s="208"/>
      <c r="N663" s="210"/>
      <c r="O663" s="11"/>
    </row>
    <row r="664" spans="2:15">
      <c r="B664" s="206"/>
      <c r="C664" s="206"/>
      <c r="D664" s="206"/>
      <c r="E664" s="206"/>
      <c r="F664" s="206"/>
      <c r="G664" s="206"/>
      <c r="H664" s="207"/>
      <c r="I664" s="207"/>
      <c r="J664" s="205"/>
      <c r="K664" s="205"/>
      <c r="L664" s="206"/>
      <c r="M664" s="208"/>
      <c r="N664" s="210"/>
      <c r="O664" s="11"/>
    </row>
    <row r="665" spans="2:15">
      <c r="B665" s="206"/>
      <c r="C665" s="206"/>
      <c r="D665" s="206"/>
      <c r="E665" s="206"/>
      <c r="F665" s="206"/>
      <c r="G665" s="206"/>
      <c r="H665" s="207"/>
      <c r="I665" s="207"/>
      <c r="J665" s="205"/>
      <c r="K665" s="205"/>
      <c r="L665" s="206"/>
      <c r="M665" s="208"/>
      <c r="N665" s="210"/>
      <c r="O665" s="11"/>
    </row>
    <row r="666" spans="2:15">
      <c r="B666" s="206"/>
      <c r="C666" s="206"/>
      <c r="D666" s="206"/>
      <c r="E666" s="206"/>
      <c r="F666" s="206"/>
      <c r="G666" s="206"/>
      <c r="H666" s="207"/>
      <c r="I666" s="207"/>
      <c r="J666" s="205"/>
      <c r="K666" s="205"/>
      <c r="L666" s="206"/>
      <c r="M666" s="208"/>
      <c r="N666" s="210"/>
      <c r="O666" s="11"/>
    </row>
    <row r="667" spans="2:15">
      <c r="B667" s="206"/>
      <c r="C667" s="206"/>
      <c r="D667" s="206"/>
      <c r="E667" s="206"/>
      <c r="F667" s="206"/>
      <c r="G667" s="206"/>
      <c r="H667" s="207"/>
      <c r="I667" s="207"/>
      <c r="J667" s="205"/>
      <c r="K667" s="205"/>
      <c r="L667" s="206"/>
      <c r="M667" s="208"/>
      <c r="N667" s="210"/>
      <c r="O667" s="11"/>
    </row>
    <row r="668" spans="2:15">
      <c r="B668" s="206"/>
      <c r="C668" s="206"/>
      <c r="D668" s="206"/>
      <c r="E668" s="206"/>
      <c r="F668" s="206"/>
      <c r="G668" s="206"/>
      <c r="H668" s="207"/>
      <c r="I668" s="207"/>
      <c r="J668" s="205"/>
      <c r="K668" s="205"/>
      <c r="L668" s="206"/>
      <c r="M668" s="208"/>
      <c r="N668" s="210"/>
      <c r="O668" s="11"/>
    </row>
    <row r="669" spans="2:15">
      <c r="B669" s="206"/>
      <c r="C669" s="206"/>
      <c r="D669" s="206"/>
      <c r="E669" s="206"/>
      <c r="F669" s="206"/>
      <c r="G669" s="206"/>
      <c r="H669" s="207"/>
      <c r="I669" s="207"/>
      <c r="J669" s="205"/>
      <c r="K669" s="205"/>
      <c r="L669" s="206"/>
      <c r="M669" s="208"/>
      <c r="N669" s="210"/>
      <c r="O669" s="11"/>
    </row>
    <row r="670" spans="2:15">
      <c r="B670" s="206"/>
      <c r="C670" s="206"/>
      <c r="D670" s="206"/>
      <c r="E670" s="206"/>
      <c r="F670" s="206"/>
      <c r="G670" s="206"/>
      <c r="H670" s="207"/>
      <c r="I670" s="207"/>
      <c r="J670" s="205"/>
      <c r="K670" s="205"/>
      <c r="L670" s="206"/>
      <c r="M670" s="208"/>
      <c r="N670" s="210"/>
      <c r="O670" s="11"/>
    </row>
    <row r="671" spans="2:15">
      <c r="B671" s="206"/>
      <c r="C671" s="206"/>
      <c r="D671" s="206"/>
      <c r="E671" s="206"/>
      <c r="F671" s="206"/>
      <c r="G671" s="206"/>
      <c r="H671" s="207"/>
      <c r="I671" s="207"/>
      <c r="J671" s="205"/>
      <c r="K671" s="205"/>
      <c r="L671" s="206"/>
      <c r="M671" s="208"/>
      <c r="N671" s="210"/>
      <c r="O671" s="11"/>
    </row>
    <row r="672" spans="2:15">
      <c r="B672" s="206"/>
      <c r="C672" s="206"/>
      <c r="D672" s="206"/>
      <c r="E672" s="206"/>
      <c r="F672" s="206"/>
      <c r="G672" s="206"/>
      <c r="H672" s="207"/>
      <c r="I672" s="207"/>
      <c r="J672" s="205"/>
      <c r="K672" s="205"/>
      <c r="L672" s="206"/>
      <c r="M672" s="208"/>
      <c r="N672" s="210"/>
      <c r="O672" s="11"/>
    </row>
    <row r="673" spans="2:15">
      <c r="B673" s="206"/>
      <c r="C673" s="206"/>
      <c r="D673" s="206"/>
      <c r="E673" s="206"/>
      <c r="F673" s="206"/>
      <c r="G673" s="206"/>
      <c r="H673" s="207"/>
      <c r="I673" s="207"/>
      <c r="J673" s="205"/>
      <c r="K673" s="205"/>
      <c r="L673" s="206"/>
      <c r="M673" s="208"/>
      <c r="N673" s="210"/>
      <c r="O673" s="11"/>
    </row>
    <row r="674" spans="2:15">
      <c r="B674" s="206"/>
      <c r="C674" s="206"/>
      <c r="D674" s="206"/>
      <c r="E674" s="206"/>
      <c r="F674" s="206"/>
      <c r="G674" s="206"/>
      <c r="H674" s="207"/>
      <c r="I674" s="207"/>
      <c r="J674" s="205"/>
      <c r="K674" s="205"/>
      <c r="L674" s="206"/>
      <c r="M674" s="208"/>
      <c r="N674" s="210"/>
      <c r="O674" s="11"/>
    </row>
    <row r="675" spans="2:15">
      <c r="B675" s="206"/>
      <c r="C675" s="206"/>
      <c r="D675" s="206"/>
      <c r="E675" s="206"/>
      <c r="F675" s="206"/>
      <c r="G675" s="206"/>
      <c r="H675" s="207"/>
      <c r="I675" s="207"/>
      <c r="J675" s="205"/>
      <c r="K675" s="205"/>
      <c r="L675" s="206"/>
      <c r="M675" s="208"/>
      <c r="N675" s="210"/>
      <c r="O675" s="11"/>
    </row>
    <row r="676" spans="2:15">
      <c r="B676" s="206"/>
      <c r="C676" s="206"/>
      <c r="D676" s="206"/>
      <c r="E676" s="206"/>
      <c r="F676" s="206"/>
      <c r="G676" s="206"/>
      <c r="H676" s="207"/>
      <c r="I676" s="207"/>
      <c r="J676" s="205"/>
      <c r="K676" s="205"/>
      <c r="L676" s="206"/>
      <c r="M676" s="208"/>
      <c r="N676" s="210"/>
      <c r="O676" s="11"/>
    </row>
    <row r="677" spans="2:15">
      <c r="B677" s="206"/>
      <c r="C677" s="206"/>
      <c r="D677" s="206"/>
      <c r="E677" s="206"/>
      <c r="F677" s="206"/>
      <c r="G677" s="206"/>
      <c r="H677" s="207"/>
      <c r="I677" s="207"/>
      <c r="J677" s="205"/>
      <c r="K677" s="205"/>
      <c r="L677" s="206"/>
      <c r="M677" s="208"/>
      <c r="N677" s="210"/>
      <c r="O677" s="11"/>
    </row>
    <row r="678" spans="2:15">
      <c r="B678" s="206"/>
      <c r="C678" s="206"/>
      <c r="D678" s="206"/>
      <c r="E678" s="206"/>
      <c r="F678" s="206"/>
      <c r="G678" s="206"/>
      <c r="H678" s="207"/>
      <c r="I678" s="207"/>
      <c r="J678" s="205"/>
      <c r="K678" s="205"/>
      <c r="L678" s="206"/>
      <c r="M678" s="208"/>
      <c r="N678" s="210"/>
      <c r="O678" s="11"/>
    </row>
    <row r="679" spans="2:15">
      <c r="B679" s="206"/>
      <c r="C679" s="206"/>
      <c r="D679" s="206"/>
      <c r="E679" s="206"/>
      <c r="F679" s="206"/>
      <c r="G679" s="206"/>
      <c r="H679" s="207"/>
      <c r="I679" s="207"/>
      <c r="J679" s="205"/>
      <c r="K679" s="205"/>
      <c r="L679" s="206"/>
      <c r="M679" s="208"/>
      <c r="N679" s="210"/>
      <c r="O679" s="11"/>
    </row>
    <row r="680" spans="2:15">
      <c r="B680" s="206"/>
      <c r="C680" s="206"/>
      <c r="D680" s="206"/>
      <c r="E680" s="206"/>
      <c r="F680" s="206"/>
      <c r="G680" s="206"/>
      <c r="H680" s="207"/>
      <c r="I680" s="207"/>
      <c r="J680" s="205"/>
      <c r="K680" s="205"/>
      <c r="L680" s="206"/>
      <c r="M680" s="208"/>
      <c r="N680" s="210"/>
      <c r="O680" s="11"/>
    </row>
    <row r="681" spans="2:15">
      <c r="B681" s="206"/>
      <c r="C681" s="206"/>
      <c r="D681" s="206"/>
      <c r="E681" s="206"/>
      <c r="F681" s="206"/>
      <c r="G681" s="206"/>
      <c r="H681" s="207"/>
      <c r="I681" s="207"/>
      <c r="J681" s="205"/>
      <c r="K681" s="205"/>
      <c r="L681" s="206"/>
      <c r="M681" s="208"/>
      <c r="N681" s="210"/>
      <c r="O681" s="11"/>
    </row>
    <row r="682" spans="2:15">
      <c r="B682" s="206"/>
      <c r="C682" s="206"/>
      <c r="D682" s="206"/>
      <c r="E682" s="206"/>
      <c r="F682" s="206"/>
      <c r="G682" s="206"/>
      <c r="H682" s="207"/>
      <c r="I682" s="207"/>
      <c r="J682" s="205"/>
      <c r="K682" s="205"/>
      <c r="L682" s="206"/>
      <c r="M682" s="208"/>
      <c r="N682" s="210"/>
      <c r="O682" s="11"/>
    </row>
    <row r="683" spans="2:15">
      <c r="B683" s="206"/>
      <c r="C683" s="206"/>
      <c r="D683" s="206"/>
      <c r="E683" s="206"/>
      <c r="F683" s="206"/>
      <c r="G683" s="206"/>
      <c r="H683" s="207"/>
      <c r="I683" s="207"/>
      <c r="J683" s="205"/>
      <c r="K683" s="205"/>
      <c r="L683" s="206"/>
      <c r="M683" s="208"/>
      <c r="N683" s="210"/>
      <c r="O683" s="11"/>
    </row>
    <row r="684" spans="2:15">
      <c r="B684" s="206"/>
      <c r="C684" s="206"/>
      <c r="D684" s="206"/>
      <c r="E684" s="206"/>
      <c r="F684" s="206"/>
      <c r="G684" s="206"/>
      <c r="H684" s="207"/>
      <c r="I684" s="207"/>
      <c r="J684" s="205"/>
      <c r="K684" s="205"/>
      <c r="L684" s="206"/>
      <c r="M684" s="208"/>
      <c r="N684" s="210"/>
      <c r="O684" s="11"/>
    </row>
    <row r="685" spans="2:15">
      <c r="B685" s="206"/>
      <c r="C685" s="206"/>
      <c r="D685" s="206"/>
      <c r="E685" s="206"/>
      <c r="F685" s="206"/>
      <c r="G685" s="206"/>
      <c r="H685" s="207"/>
      <c r="I685" s="207"/>
      <c r="J685" s="205"/>
      <c r="K685" s="205"/>
      <c r="L685" s="206"/>
      <c r="M685" s="208"/>
      <c r="N685" s="210"/>
      <c r="O685" s="11"/>
    </row>
    <row r="686" spans="2:15">
      <c r="B686" s="206"/>
      <c r="C686" s="206"/>
      <c r="D686" s="206"/>
      <c r="E686" s="206"/>
      <c r="F686" s="206"/>
      <c r="G686" s="206"/>
      <c r="H686" s="207"/>
      <c r="I686" s="207"/>
      <c r="J686" s="205"/>
      <c r="K686" s="205"/>
      <c r="L686" s="206"/>
      <c r="M686" s="208"/>
      <c r="N686" s="210"/>
      <c r="O686" s="11"/>
    </row>
    <row r="687" spans="2:15">
      <c r="B687" s="206"/>
      <c r="C687" s="206"/>
      <c r="D687" s="206"/>
      <c r="E687" s="206"/>
      <c r="F687" s="206"/>
      <c r="G687" s="206"/>
      <c r="H687" s="207"/>
      <c r="I687" s="207"/>
      <c r="J687" s="205"/>
      <c r="K687" s="205"/>
      <c r="L687" s="206"/>
      <c r="M687" s="208"/>
      <c r="N687" s="210"/>
      <c r="O687" s="11"/>
    </row>
    <row r="688" spans="2:15">
      <c r="B688" s="206"/>
      <c r="C688" s="206"/>
      <c r="D688" s="206"/>
      <c r="E688" s="206"/>
      <c r="F688" s="206"/>
      <c r="G688" s="206"/>
      <c r="H688" s="207"/>
      <c r="I688" s="207"/>
      <c r="J688" s="205"/>
      <c r="K688" s="205"/>
      <c r="L688" s="206"/>
      <c r="M688" s="208"/>
      <c r="N688" s="210"/>
      <c r="O688" s="11"/>
    </row>
    <row r="689" spans="2:15">
      <c r="B689" s="206"/>
      <c r="C689" s="206"/>
      <c r="D689" s="206"/>
      <c r="E689" s="206"/>
      <c r="F689" s="206"/>
      <c r="G689" s="206"/>
      <c r="H689" s="207"/>
      <c r="I689" s="207"/>
      <c r="J689" s="205"/>
      <c r="K689" s="205"/>
      <c r="L689" s="206"/>
      <c r="M689" s="208"/>
      <c r="N689" s="210"/>
      <c r="O689" s="11"/>
    </row>
    <row r="690" spans="2:15">
      <c r="B690" s="206"/>
      <c r="C690" s="206"/>
      <c r="D690" s="206"/>
      <c r="E690" s="206"/>
      <c r="F690" s="206"/>
      <c r="G690" s="206"/>
      <c r="H690" s="207"/>
      <c r="I690" s="207"/>
      <c r="J690" s="205"/>
      <c r="K690" s="205"/>
      <c r="L690" s="206"/>
      <c r="M690" s="208"/>
      <c r="N690" s="210"/>
      <c r="O690" s="11"/>
    </row>
    <row r="691" spans="2:15">
      <c r="B691" s="206"/>
      <c r="C691" s="206"/>
      <c r="D691" s="206"/>
      <c r="E691" s="206"/>
      <c r="F691" s="206"/>
      <c r="G691" s="206"/>
      <c r="H691" s="207"/>
      <c r="I691" s="207"/>
      <c r="J691" s="205"/>
      <c r="K691" s="205"/>
      <c r="L691" s="206"/>
      <c r="M691" s="208"/>
      <c r="N691" s="210"/>
      <c r="O691" s="11"/>
    </row>
    <row r="692" spans="2:15">
      <c r="B692" s="206"/>
      <c r="C692" s="206"/>
      <c r="D692" s="206"/>
      <c r="E692" s="206"/>
      <c r="F692" s="206"/>
      <c r="G692" s="206"/>
      <c r="H692" s="207"/>
      <c r="I692" s="207"/>
      <c r="J692" s="205"/>
      <c r="K692" s="205"/>
      <c r="L692" s="206"/>
      <c r="M692" s="208"/>
      <c r="N692" s="210"/>
      <c r="O692" s="11"/>
    </row>
    <row r="693" spans="2:15">
      <c r="B693" s="206"/>
      <c r="C693" s="206"/>
      <c r="D693" s="206"/>
      <c r="E693" s="206"/>
      <c r="F693" s="206"/>
      <c r="G693" s="206"/>
      <c r="H693" s="207"/>
      <c r="I693" s="207"/>
      <c r="J693" s="205"/>
      <c r="K693" s="205"/>
      <c r="L693" s="206"/>
      <c r="M693" s="208"/>
      <c r="N693" s="210"/>
      <c r="O693" s="11"/>
    </row>
    <row r="694" spans="2:15">
      <c r="B694" s="206"/>
      <c r="C694" s="206"/>
      <c r="D694" s="206"/>
      <c r="E694" s="206"/>
      <c r="F694" s="206"/>
      <c r="G694" s="206"/>
      <c r="H694" s="207"/>
      <c r="I694" s="207"/>
      <c r="J694" s="205"/>
      <c r="K694" s="205"/>
      <c r="L694" s="206"/>
      <c r="M694" s="208"/>
      <c r="N694" s="210"/>
      <c r="O694" s="11"/>
    </row>
    <row r="695" spans="2:15">
      <c r="B695" s="206"/>
      <c r="C695" s="206"/>
      <c r="D695" s="206"/>
      <c r="E695" s="206"/>
      <c r="F695" s="206"/>
      <c r="G695" s="206"/>
      <c r="H695" s="207"/>
      <c r="I695" s="207"/>
      <c r="J695" s="205"/>
      <c r="K695" s="205"/>
      <c r="L695" s="206"/>
      <c r="M695" s="208"/>
      <c r="N695" s="210"/>
      <c r="O695" s="11"/>
    </row>
    <row r="696" spans="2:15">
      <c r="B696" s="206"/>
      <c r="C696" s="206"/>
      <c r="D696" s="206"/>
      <c r="E696" s="206"/>
      <c r="F696" s="206"/>
      <c r="G696" s="206"/>
      <c r="H696" s="207"/>
      <c r="I696" s="207"/>
      <c r="J696" s="205"/>
      <c r="K696" s="205"/>
      <c r="L696" s="206"/>
      <c r="M696" s="208"/>
      <c r="N696" s="210"/>
      <c r="O696" s="11"/>
    </row>
    <row r="697" spans="2:15">
      <c r="B697" s="206"/>
      <c r="C697" s="206"/>
      <c r="D697" s="206"/>
      <c r="E697" s="206"/>
      <c r="F697" s="206"/>
      <c r="G697" s="206"/>
      <c r="H697" s="207"/>
      <c r="I697" s="207"/>
      <c r="J697" s="205"/>
      <c r="K697" s="205"/>
      <c r="L697" s="206"/>
      <c r="M697" s="208"/>
      <c r="N697" s="210"/>
      <c r="O697" s="11"/>
    </row>
    <row r="698" spans="2:15">
      <c r="B698" s="206"/>
      <c r="C698" s="206"/>
      <c r="D698" s="206"/>
      <c r="E698" s="206"/>
      <c r="F698" s="206"/>
      <c r="G698" s="206"/>
      <c r="H698" s="207"/>
      <c r="I698" s="207"/>
      <c r="J698" s="205"/>
      <c r="K698" s="205"/>
      <c r="L698" s="206"/>
      <c r="M698" s="208"/>
      <c r="N698" s="210"/>
      <c r="O698" s="11"/>
    </row>
    <row r="699" spans="2:15">
      <c r="B699" s="206"/>
      <c r="C699" s="206"/>
      <c r="D699" s="206"/>
      <c r="E699" s="206"/>
      <c r="F699" s="206"/>
      <c r="G699" s="206"/>
      <c r="H699" s="207"/>
      <c r="I699" s="207"/>
      <c r="J699" s="205"/>
      <c r="K699" s="205"/>
      <c r="L699" s="206"/>
      <c r="M699" s="208"/>
      <c r="N699" s="210"/>
      <c r="O699" s="11"/>
    </row>
    <row r="700" spans="2:15">
      <c r="B700" s="206"/>
      <c r="C700" s="206"/>
      <c r="D700" s="206"/>
      <c r="E700" s="206"/>
      <c r="F700" s="206"/>
      <c r="G700" s="206"/>
      <c r="H700" s="207"/>
      <c r="I700" s="207"/>
      <c r="J700" s="205"/>
      <c r="K700" s="205"/>
      <c r="L700" s="206"/>
      <c r="M700" s="208"/>
      <c r="N700" s="210"/>
      <c r="O700" s="11"/>
    </row>
    <row r="701" spans="2:15">
      <c r="B701" s="206"/>
      <c r="C701" s="206"/>
      <c r="D701" s="206"/>
      <c r="E701" s="206"/>
      <c r="F701" s="206"/>
      <c r="G701" s="206"/>
      <c r="H701" s="207"/>
      <c r="I701" s="207"/>
      <c r="J701" s="205"/>
      <c r="K701" s="205"/>
      <c r="L701" s="206"/>
      <c r="M701" s="208"/>
      <c r="N701" s="210"/>
      <c r="O701" s="11"/>
    </row>
    <row r="702" spans="2:15">
      <c r="B702" s="206"/>
      <c r="C702" s="206"/>
      <c r="D702" s="206"/>
      <c r="E702" s="206"/>
      <c r="F702" s="206"/>
      <c r="G702" s="206"/>
      <c r="H702" s="207"/>
      <c r="I702" s="207"/>
      <c r="J702" s="205"/>
      <c r="K702" s="205"/>
      <c r="L702" s="206"/>
      <c r="M702" s="208"/>
      <c r="N702" s="210"/>
      <c r="O702" s="11"/>
    </row>
    <row r="703" spans="2:15">
      <c r="B703" s="206"/>
      <c r="C703" s="206"/>
      <c r="D703" s="206"/>
      <c r="E703" s="206"/>
      <c r="F703" s="206"/>
      <c r="G703" s="206"/>
      <c r="H703" s="207"/>
      <c r="I703" s="207"/>
      <c r="J703" s="205"/>
      <c r="K703" s="205"/>
      <c r="L703" s="206"/>
      <c r="M703" s="208"/>
      <c r="N703" s="210"/>
      <c r="O703" s="11"/>
    </row>
    <row r="704" spans="2:15">
      <c r="B704" s="206"/>
      <c r="C704" s="206"/>
      <c r="D704" s="206"/>
      <c r="E704" s="206"/>
      <c r="F704" s="206"/>
      <c r="G704" s="206"/>
      <c r="H704" s="207"/>
      <c r="I704" s="207"/>
      <c r="J704" s="205"/>
      <c r="K704" s="205"/>
      <c r="L704" s="206"/>
      <c r="M704" s="208"/>
      <c r="N704" s="210"/>
      <c r="O704" s="11"/>
    </row>
    <row r="705" spans="2:15">
      <c r="B705" s="206"/>
      <c r="C705" s="206"/>
      <c r="D705" s="206"/>
      <c r="E705" s="206"/>
      <c r="F705" s="206"/>
      <c r="G705" s="206"/>
      <c r="H705" s="207"/>
      <c r="I705" s="207"/>
      <c r="J705" s="205"/>
      <c r="K705" s="205"/>
      <c r="L705" s="206"/>
      <c r="M705" s="208"/>
      <c r="N705" s="210"/>
      <c r="O705" s="11"/>
    </row>
    <row r="706" spans="2:15">
      <c r="B706" s="206"/>
      <c r="C706" s="206"/>
      <c r="D706" s="206"/>
      <c r="E706" s="206"/>
      <c r="F706" s="206"/>
      <c r="G706" s="206"/>
      <c r="H706" s="207"/>
      <c r="I706" s="207"/>
      <c r="J706" s="205"/>
      <c r="K706" s="205"/>
      <c r="L706" s="206"/>
      <c r="M706" s="208"/>
      <c r="N706" s="210"/>
      <c r="O706" s="11"/>
    </row>
    <row r="707" spans="2:15">
      <c r="B707" s="206"/>
      <c r="C707" s="206"/>
      <c r="D707" s="206"/>
      <c r="E707" s="206"/>
      <c r="F707" s="206"/>
      <c r="G707" s="206"/>
      <c r="H707" s="207"/>
      <c r="I707" s="207"/>
      <c r="J707" s="205"/>
      <c r="K707" s="205"/>
      <c r="L707" s="206"/>
      <c r="M707" s="208"/>
      <c r="N707" s="210"/>
      <c r="O707" s="11"/>
    </row>
    <row r="708" spans="2:15">
      <c r="B708" s="206"/>
      <c r="C708" s="206"/>
      <c r="D708" s="206"/>
      <c r="E708" s="206"/>
      <c r="F708" s="206"/>
      <c r="G708" s="206"/>
      <c r="H708" s="207"/>
      <c r="I708" s="207"/>
      <c r="J708" s="205"/>
      <c r="K708" s="205"/>
      <c r="L708" s="206"/>
      <c r="M708" s="208"/>
      <c r="N708" s="210"/>
      <c r="O708" s="11"/>
    </row>
    <row r="709" spans="2:15">
      <c r="B709" s="206"/>
      <c r="C709" s="206"/>
      <c r="D709" s="206"/>
      <c r="E709" s="206"/>
      <c r="F709" s="206"/>
      <c r="G709" s="206"/>
      <c r="H709" s="207"/>
      <c r="I709" s="207"/>
      <c r="J709" s="205"/>
      <c r="K709" s="205"/>
      <c r="L709" s="206"/>
      <c r="M709" s="208"/>
      <c r="N709" s="210"/>
      <c r="O709" s="11"/>
    </row>
    <row r="710" spans="2:15">
      <c r="B710" s="206"/>
      <c r="C710" s="206"/>
      <c r="D710" s="206"/>
      <c r="E710" s="206"/>
      <c r="F710" s="206"/>
      <c r="G710" s="206"/>
      <c r="H710" s="207"/>
      <c r="I710" s="207"/>
      <c r="J710" s="205"/>
      <c r="K710" s="205"/>
      <c r="L710" s="206"/>
      <c r="M710" s="208"/>
      <c r="N710" s="210"/>
      <c r="O710" s="11"/>
    </row>
    <row r="711" spans="2:15">
      <c r="B711" s="206"/>
      <c r="C711" s="206"/>
      <c r="D711" s="206"/>
      <c r="E711" s="206"/>
      <c r="F711" s="206"/>
      <c r="G711" s="206"/>
      <c r="H711" s="207"/>
      <c r="I711" s="207"/>
      <c r="J711" s="205"/>
      <c r="K711" s="205"/>
      <c r="L711" s="206"/>
      <c r="M711" s="208"/>
      <c r="N711" s="210"/>
      <c r="O711" s="11"/>
    </row>
    <row r="712" spans="2:15">
      <c r="B712" s="206"/>
      <c r="C712" s="206"/>
      <c r="D712" s="206"/>
      <c r="E712" s="206"/>
      <c r="F712" s="206"/>
      <c r="G712" s="206"/>
      <c r="H712" s="207"/>
      <c r="I712" s="207"/>
      <c r="J712" s="205"/>
      <c r="K712" s="205"/>
      <c r="L712" s="206"/>
      <c r="M712" s="208"/>
      <c r="N712" s="210"/>
      <c r="O712" s="11"/>
    </row>
    <row r="713" spans="2:15">
      <c r="B713" s="206"/>
      <c r="C713" s="206"/>
      <c r="D713" s="206"/>
      <c r="E713" s="206"/>
      <c r="F713" s="206"/>
      <c r="G713" s="206"/>
      <c r="H713" s="207"/>
      <c r="I713" s="207"/>
      <c r="J713" s="205"/>
      <c r="K713" s="205"/>
      <c r="L713" s="206"/>
      <c r="M713" s="208"/>
      <c r="N713" s="210"/>
      <c r="O713" s="11"/>
    </row>
    <row r="714" spans="2:15">
      <c r="B714" s="206"/>
      <c r="C714" s="206"/>
      <c r="D714" s="206"/>
      <c r="E714" s="206"/>
      <c r="F714" s="206"/>
      <c r="G714" s="206"/>
      <c r="H714" s="207"/>
      <c r="I714" s="207"/>
      <c r="J714" s="205"/>
      <c r="K714" s="205"/>
      <c r="L714" s="206"/>
      <c r="M714" s="208"/>
      <c r="N714" s="210"/>
      <c r="O714" s="11"/>
    </row>
    <row r="715" spans="2:15">
      <c r="B715" s="206"/>
      <c r="C715" s="206"/>
      <c r="D715" s="206"/>
      <c r="E715" s="206"/>
      <c r="F715" s="206"/>
      <c r="G715" s="206"/>
      <c r="H715" s="207"/>
      <c r="I715" s="207"/>
      <c r="J715" s="205"/>
      <c r="K715" s="205"/>
      <c r="L715" s="206"/>
      <c r="M715" s="208"/>
      <c r="N715" s="210"/>
      <c r="O715" s="11"/>
    </row>
    <row r="716" spans="2:15">
      <c r="B716" s="206"/>
      <c r="C716" s="206"/>
      <c r="D716" s="206"/>
      <c r="E716" s="206"/>
      <c r="F716" s="206"/>
      <c r="G716" s="206"/>
      <c r="H716" s="207"/>
      <c r="I716" s="207"/>
      <c r="J716" s="205"/>
      <c r="K716" s="205"/>
      <c r="L716" s="206"/>
      <c r="M716" s="208"/>
      <c r="N716" s="210"/>
      <c r="O716" s="11"/>
    </row>
    <row r="717" spans="2:15">
      <c r="B717" s="206"/>
      <c r="C717" s="206"/>
      <c r="D717" s="206"/>
      <c r="E717" s="206"/>
      <c r="F717" s="206"/>
      <c r="G717" s="206"/>
      <c r="H717" s="207"/>
      <c r="I717" s="207"/>
      <c r="J717" s="205"/>
      <c r="K717" s="205"/>
      <c r="L717" s="206"/>
      <c r="M717" s="208"/>
      <c r="N717" s="210"/>
      <c r="O717" s="11"/>
    </row>
    <row r="718" spans="2:15">
      <c r="B718" s="206"/>
      <c r="C718" s="206"/>
      <c r="D718" s="206"/>
      <c r="E718" s="206"/>
      <c r="F718" s="206"/>
      <c r="G718" s="206"/>
      <c r="H718" s="207"/>
      <c r="I718" s="207"/>
      <c r="J718" s="205"/>
      <c r="K718" s="205"/>
      <c r="L718" s="206"/>
      <c r="M718" s="208"/>
      <c r="N718" s="210"/>
      <c r="O718" s="11"/>
    </row>
    <row r="719" spans="2:15">
      <c r="B719" s="206"/>
      <c r="C719" s="206"/>
      <c r="D719" s="206"/>
      <c r="E719" s="206"/>
      <c r="F719" s="206"/>
      <c r="G719" s="206"/>
      <c r="H719" s="207"/>
      <c r="I719" s="207"/>
      <c r="J719" s="205"/>
      <c r="K719" s="205"/>
      <c r="L719" s="206"/>
      <c r="M719" s="208"/>
      <c r="N719" s="210"/>
      <c r="O719" s="11"/>
    </row>
    <row r="720" spans="2:15">
      <c r="B720" s="206"/>
      <c r="C720" s="206"/>
      <c r="D720" s="206"/>
      <c r="E720" s="206"/>
      <c r="F720" s="206"/>
      <c r="G720" s="206"/>
      <c r="H720" s="207"/>
      <c r="I720" s="207"/>
      <c r="J720" s="205"/>
      <c r="K720" s="205"/>
      <c r="L720" s="206"/>
      <c r="M720" s="208"/>
      <c r="N720" s="210"/>
      <c r="O720" s="11"/>
    </row>
    <row r="721" spans="2:15">
      <c r="B721" s="206"/>
      <c r="C721" s="206"/>
      <c r="D721" s="206"/>
      <c r="E721" s="206"/>
      <c r="F721" s="206"/>
      <c r="G721" s="206"/>
      <c r="H721" s="207"/>
      <c r="I721" s="207"/>
      <c r="J721" s="205"/>
      <c r="K721" s="205"/>
      <c r="L721" s="206"/>
      <c r="M721" s="208"/>
      <c r="N721" s="210"/>
      <c r="O721" s="11"/>
    </row>
    <row r="722" spans="2:15">
      <c r="B722" s="206"/>
      <c r="C722" s="206"/>
      <c r="D722" s="206"/>
      <c r="E722" s="206"/>
      <c r="F722" s="206"/>
      <c r="G722" s="206"/>
      <c r="H722" s="207"/>
      <c r="I722" s="207"/>
      <c r="J722" s="205"/>
      <c r="K722" s="205"/>
      <c r="L722" s="206"/>
      <c r="M722" s="208"/>
      <c r="N722" s="210"/>
      <c r="O722" s="11"/>
    </row>
    <row r="723" spans="2:15">
      <c r="B723" s="206"/>
      <c r="C723" s="206"/>
      <c r="D723" s="206"/>
      <c r="E723" s="206"/>
      <c r="F723" s="206"/>
      <c r="G723" s="206"/>
      <c r="H723" s="207"/>
      <c r="I723" s="207"/>
      <c r="J723" s="205"/>
      <c r="K723" s="205"/>
      <c r="L723" s="206"/>
      <c r="M723" s="208"/>
      <c r="N723" s="210"/>
      <c r="O723" s="11"/>
    </row>
    <row r="724" spans="2:15">
      <c r="B724" s="206"/>
      <c r="C724" s="206"/>
      <c r="D724" s="206"/>
      <c r="E724" s="206"/>
      <c r="F724" s="206"/>
      <c r="G724" s="206"/>
      <c r="H724" s="207"/>
      <c r="I724" s="207"/>
      <c r="J724" s="205"/>
      <c r="K724" s="205"/>
      <c r="L724" s="206"/>
      <c r="M724" s="208"/>
      <c r="N724" s="210"/>
      <c r="O724" s="11"/>
    </row>
    <row r="725" spans="2:15">
      <c r="B725" s="206"/>
      <c r="C725" s="206"/>
      <c r="D725" s="206"/>
      <c r="E725" s="206"/>
      <c r="F725" s="206"/>
      <c r="G725" s="206"/>
      <c r="H725" s="207"/>
      <c r="I725" s="207"/>
      <c r="J725" s="205"/>
      <c r="K725" s="205"/>
      <c r="L725" s="206"/>
      <c r="M725" s="208"/>
      <c r="N725" s="210"/>
      <c r="O725" s="11"/>
    </row>
    <row r="726" spans="2:15">
      <c r="B726" s="206"/>
      <c r="C726" s="206"/>
      <c r="D726" s="206"/>
      <c r="E726" s="206"/>
      <c r="F726" s="206"/>
      <c r="G726" s="206"/>
      <c r="H726" s="207"/>
      <c r="I726" s="207"/>
      <c r="J726" s="205"/>
      <c r="K726" s="205"/>
      <c r="L726" s="206"/>
      <c r="M726" s="208"/>
      <c r="N726" s="210"/>
      <c r="O726" s="11"/>
    </row>
    <row r="727" spans="2:15">
      <c r="B727" s="206"/>
      <c r="C727" s="206"/>
      <c r="D727" s="206"/>
      <c r="E727" s="206"/>
      <c r="F727" s="206"/>
      <c r="G727" s="206"/>
      <c r="H727" s="207"/>
      <c r="I727" s="207"/>
      <c r="J727" s="205"/>
      <c r="K727" s="205"/>
      <c r="L727" s="206"/>
      <c r="M727" s="208"/>
      <c r="N727" s="210"/>
      <c r="O727" s="11"/>
    </row>
    <row r="728" spans="2:15">
      <c r="B728" s="206"/>
      <c r="C728" s="206"/>
      <c r="D728" s="206"/>
      <c r="E728" s="206"/>
      <c r="F728" s="206"/>
      <c r="G728" s="206"/>
      <c r="H728" s="207"/>
      <c r="I728" s="207"/>
      <c r="J728" s="205"/>
      <c r="K728" s="205"/>
      <c r="L728" s="206"/>
      <c r="M728" s="208"/>
      <c r="N728" s="210"/>
      <c r="O728" s="11"/>
    </row>
    <row r="729" spans="2:15">
      <c r="B729" s="206"/>
      <c r="C729" s="206"/>
      <c r="D729" s="206"/>
      <c r="E729" s="206"/>
      <c r="F729" s="206"/>
      <c r="G729" s="206"/>
      <c r="H729" s="207"/>
      <c r="I729" s="207"/>
      <c r="J729" s="205"/>
      <c r="K729" s="205"/>
      <c r="L729" s="206"/>
      <c r="M729" s="208"/>
      <c r="N729" s="210"/>
      <c r="O729" s="11"/>
    </row>
    <row r="730" spans="2:15">
      <c r="B730" s="206"/>
      <c r="C730" s="206"/>
      <c r="D730" s="206"/>
      <c r="E730" s="206"/>
      <c r="F730" s="206"/>
      <c r="G730" s="206"/>
      <c r="H730" s="207"/>
      <c r="I730" s="207"/>
      <c r="J730" s="205"/>
      <c r="K730" s="205"/>
      <c r="L730" s="206"/>
      <c r="M730" s="208"/>
      <c r="N730" s="210"/>
      <c r="O730" s="11"/>
    </row>
    <row r="731" spans="2:15">
      <c r="B731" s="206"/>
      <c r="C731" s="206"/>
      <c r="D731" s="206"/>
      <c r="E731" s="206"/>
      <c r="F731" s="206"/>
      <c r="G731" s="206"/>
      <c r="H731" s="207"/>
      <c r="I731" s="207"/>
      <c r="J731" s="205"/>
      <c r="K731" s="205"/>
      <c r="L731" s="206"/>
      <c r="M731" s="208"/>
      <c r="N731" s="210"/>
      <c r="O731" s="11"/>
    </row>
    <row r="732" spans="2:15">
      <c r="B732" s="206"/>
      <c r="C732" s="206"/>
      <c r="D732" s="206"/>
      <c r="E732" s="206"/>
      <c r="F732" s="206"/>
      <c r="G732" s="206"/>
      <c r="H732" s="207"/>
      <c r="I732" s="207"/>
      <c r="J732" s="205"/>
      <c r="K732" s="205"/>
      <c r="L732" s="206"/>
      <c r="M732" s="208"/>
      <c r="N732" s="210"/>
      <c r="O732" s="11"/>
    </row>
    <row r="733" spans="2:15">
      <c r="B733" s="206"/>
      <c r="C733" s="206"/>
      <c r="D733" s="206"/>
      <c r="E733" s="206"/>
      <c r="F733" s="206"/>
      <c r="G733" s="206"/>
      <c r="H733" s="207"/>
      <c r="I733" s="207"/>
      <c r="J733" s="205"/>
      <c r="K733" s="205"/>
      <c r="L733" s="206"/>
      <c r="M733" s="208"/>
      <c r="N733" s="210"/>
      <c r="O733" s="11"/>
    </row>
    <row r="734" spans="2:15">
      <c r="B734" s="206"/>
      <c r="C734" s="206"/>
      <c r="D734" s="206"/>
      <c r="E734" s="206"/>
      <c r="F734" s="206"/>
      <c r="G734" s="206"/>
      <c r="H734" s="207"/>
      <c r="I734" s="207"/>
      <c r="J734" s="205"/>
      <c r="K734" s="205"/>
      <c r="L734" s="206"/>
      <c r="M734" s="208"/>
      <c r="N734" s="210"/>
      <c r="O734" s="11"/>
    </row>
    <row r="735" spans="2:15">
      <c r="B735" s="206"/>
      <c r="C735" s="206"/>
      <c r="D735" s="206"/>
      <c r="E735" s="206"/>
      <c r="F735" s="206"/>
      <c r="G735" s="206"/>
      <c r="H735" s="207"/>
      <c r="I735" s="207"/>
      <c r="J735" s="205"/>
      <c r="K735" s="205"/>
      <c r="L735" s="206"/>
      <c r="M735" s="208"/>
      <c r="N735" s="210"/>
      <c r="O735" s="11"/>
    </row>
    <row r="736" spans="2:15">
      <c r="B736" s="206"/>
      <c r="C736" s="206"/>
      <c r="D736" s="206"/>
      <c r="E736" s="206"/>
      <c r="F736" s="206"/>
      <c r="G736" s="206"/>
      <c r="H736" s="207"/>
      <c r="I736" s="207"/>
      <c r="J736" s="205"/>
      <c r="K736" s="205"/>
      <c r="L736" s="206"/>
      <c r="M736" s="208"/>
      <c r="N736" s="210"/>
      <c r="O736" s="11"/>
    </row>
    <row r="737" spans="2:15">
      <c r="B737" s="206"/>
      <c r="C737" s="206"/>
      <c r="D737" s="206"/>
      <c r="E737" s="206"/>
      <c r="F737" s="206"/>
      <c r="G737" s="206"/>
      <c r="H737" s="207"/>
      <c r="I737" s="207"/>
      <c r="J737" s="205"/>
      <c r="K737" s="205"/>
      <c r="L737" s="206"/>
      <c r="M737" s="208"/>
      <c r="N737" s="210"/>
      <c r="O737" s="11"/>
    </row>
    <row r="738" spans="2:15">
      <c r="B738" s="206"/>
      <c r="C738" s="206"/>
      <c r="D738" s="206"/>
      <c r="E738" s="206"/>
      <c r="F738" s="206"/>
      <c r="G738" s="206"/>
      <c r="H738" s="207"/>
      <c r="I738" s="207"/>
      <c r="J738" s="205"/>
      <c r="K738" s="205"/>
      <c r="L738" s="206"/>
      <c r="M738" s="208"/>
      <c r="N738" s="210"/>
      <c r="O738" s="11"/>
    </row>
    <row r="739" spans="2:15">
      <c r="B739" s="206"/>
      <c r="C739" s="206"/>
      <c r="D739" s="206"/>
      <c r="E739" s="206"/>
      <c r="F739" s="206"/>
      <c r="G739" s="206"/>
      <c r="H739" s="207"/>
      <c r="I739" s="207"/>
      <c r="J739" s="205"/>
      <c r="K739" s="205"/>
      <c r="L739" s="206"/>
      <c r="M739" s="208"/>
      <c r="N739" s="210"/>
      <c r="O739" s="11"/>
    </row>
    <row r="740" spans="2:15">
      <c r="B740" s="206"/>
      <c r="C740" s="206"/>
      <c r="D740" s="206"/>
      <c r="E740" s="206"/>
      <c r="F740" s="206"/>
      <c r="G740" s="206"/>
      <c r="H740" s="207"/>
      <c r="I740" s="207"/>
      <c r="J740" s="205"/>
      <c r="K740" s="205"/>
      <c r="L740" s="206"/>
      <c r="M740" s="208"/>
      <c r="N740" s="210"/>
      <c r="O740" s="11"/>
    </row>
    <row r="741" spans="2:15">
      <c r="B741" s="206"/>
      <c r="C741" s="206"/>
      <c r="D741" s="206"/>
      <c r="E741" s="206"/>
      <c r="F741" s="206"/>
      <c r="G741" s="206"/>
      <c r="H741" s="207"/>
      <c r="I741" s="207"/>
      <c r="J741" s="205"/>
      <c r="K741" s="205"/>
      <c r="L741" s="206"/>
      <c r="M741" s="208"/>
      <c r="N741" s="210"/>
      <c r="O741" s="11"/>
    </row>
    <row r="742" spans="2:15">
      <c r="B742" s="206"/>
      <c r="C742" s="206"/>
      <c r="D742" s="206"/>
      <c r="E742" s="206"/>
      <c r="F742" s="206"/>
      <c r="G742" s="206"/>
      <c r="H742" s="207"/>
      <c r="I742" s="207"/>
      <c r="J742" s="205"/>
      <c r="K742" s="205"/>
      <c r="L742" s="206"/>
      <c r="M742" s="208"/>
      <c r="N742" s="210"/>
      <c r="O742" s="11"/>
    </row>
    <row r="743" spans="2:15">
      <c r="B743" s="206"/>
      <c r="C743" s="206"/>
      <c r="D743" s="206"/>
      <c r="E743" s="206"/>
      <c r="F743" s="206"/>
      <c r="G743" s="206"/>
      <c r="H743" s="207"/>
      <c r="I743" s="207"/>
      <c r="J743" s="205"/>
      <c r="K743" s="205"/>
      <c r="L743" s="206"/>
      <c r="M743" s="208"/>
      <c r="N743" s="210"/>
      <c r="O743" s="11"/>
    </row>
    <row r="744" spans="2:15">
      <c r="B744" s="206"/>
      <c r="C744" s="206"/>
      <c r="D744" s="206"/>
      <c r="E744" s="206"/>
      <c r="F744" s="206"/>
      <c r="G744" s="206"/>
      <c r="H744" s="207"/>
      <c r="I744" s="207"/>
      <c r="J744" s="205"/>
      <c r="K744" s="205"/>
      <c r="L744" s="206"/>
      <c r="M744" s="208"/>
      <c r="N744" s="210"/>
      <c r="O744" s="11"/>
    </row>
  </sheetData>
  <autoFilter ref="B12:O466" xr:uid="{D35D0D68-7D10-4378-B341-6C8A4B5FD4BE}"/>
  <mergeCells count="7">
    <mergeCell ref="B2:N2"/>
    <mergeCell ref="B11:O11"/>
    <mergeCell ref="B6:F6"/>
    <mergeCell ref="B7:F7"/>
    <mergeCell ref="B8:F8"/>
    <mergeCell ref="B3:O3"/>
    <mergeCell ref="B4:O4"/>
  </mergeCells>
  <hyperlinks>
    <hyperlink ref="N21" r:id="rId1" xr:uid="{E7697B56-5121-4C12-A10A-C2ED030BFD5D}"/>
    <hyperlink ref="N20" r:id="rId2" xr:uid="{D4F1A349-1E8E-4E6A-8965-128DA9ADDDD2}"/>
    <hyperlink ref="N22" r:id="rId3" xr:uid="{3C00A274-3401-4869-A005-2047F7293ACA}"/>
    <hyperlink ref="N23" r:id="rId4" xr:uid="{BA52293F-1E4D-4A26-90D4-01A337A83362}"/>
    <hyperlink ref="N24" r:id="rId5" xr:uid="{6587A434-2526-45E2-95C6-7C24E5E932E5}"/>
    <hyperlink ref="N25" r:id="rId6" xr:uid="{68898C3C-AEA4-450C-9A97-96565745B8A7}"/>
    <hyperlink ref="N26" r:id="rId7" xr:uid="{F9A08242-23D9-4D3B-BD14-C44112EA92B4}"/>
    <hyperlink ref="N28" r:id="rId8" xr:uid="{F90B4F2F-15FB-4839-B9AA-DAB40BEEF467}"/>
    <hyperlink ref="N27" r:id="rId9" xr:uid="{767D5E0F-9DC0-4FAF-8EBA-05849BE88270}"/>
    <hyperlink ref="N29" r:id="rId10" xr:uid="{423DD8B1-C338-44C1-BFC6-62B16D33AF0F}"/>
    <hyperlink ref="N30" r:id="rId11" xr:uid="{BBA2E5FD-5ABE-4923-9555-AA376EBD2CBA}"/>
    <hyperlink ref="N31" r:id="rId12" xr:uid="{3AB6E847-56AB-46F4-A610-42817E120E84}"/>
    <hyperlink ref="N32" r:id="rId13" xr:uid="{62BC9B8E-676C-4528-A91D-A7DDAEC71A38}"/>
    <hyperlink ref="N33" r:id="rId14" xr:uid="{D50876ED-289A-4165-BBA5-5448FC8FDE0A}"/>
    <hyperlink ref="N34" r:id="rId15" xr:uid="{8E9184F3-C620-42B0-B124-5E1BF799E450}"/>
    <hyperlink ref="N36" r:id="rId16" xr:uid="{4B016683-1873-4412-93B5-F016AC1A96DB}"/>
    <hyperlink ref="N37" r:id="rId17" xr:uid="{F55737BA-5E76-4066-8C15-AFBA25CE7EF3}"/>
    <hyperlink ref="N38" r:id="rId18" xr:uid="{85A600BE-E977-4D2E-BBF8-4B6003755595}"/>
    <hyperlink ref="N35" r:id="rId19" xr:uid="{C8869020-B1C7-4A0D-A25F-17C538FDE40A}"/>
    <hyperlink ref="N39" r:id="rId20" xr:uid="{C6F2CEB3-910E-4869-AD51-EA502FBCB013}"/>
    <hyperlink ref="N40" r:id="rId21" xr:uid="{631D797C-71CC-40B3-AA71-8AECF5CD351A}"/>
    <hyperlink ref="N41" r:id="rId22" xr:uid="{2549D56E-5670-421B-A635-46551CDBA2C1}"/>
    <hyperlink ref="N42" r:id="rId23" xr:uid="{0391E271-B33E-47A7-8043-508DB9C3EDB0}"/>
    <hyperlink ref="N46" r:id="rId24" xr:uid="{F50B134D-F4A0-4CC7-B447-F3E28A5F500D}"/>
    <hyperlink ref="N48" r:id="rId25" xr:uid="{7A059BB7-C601-4E3D-B281-C1C3BFA93EC1}"/>
    <hyperlink ref="N43" r:id="rId26" xr:uid="{02268E64-3596-4279-AB9A-61B83D625432}"/>
    <hyperlink ref="N44" r:id="rId27" xr:uid="{F02BDBA9-EEC9-430E-8F8A-2F5257FA24BF}"/>
    <hyperlink ref="N49" r:id="rId28" xr:uid="{459BDC32-F494-47E9-A739-3CF4735DB219}"/>
    <hyperlink ref="N45" r:id="rId29" xr:uid="{73DE4023-D14A-4847-8D73-DA2718723310}"/>
    <hyperlink ref="N52" r:id="rId30" xr:uid="{EC6DF3B3-994F-4939-AFEB-AE8E4F24BFD6}"/>
    <hyperlink ref="N53" r:id="rId31" xr:uid="{D5B37536-FA30-4F97-97E9-24B4008FE8F1}"/>
    <hyperlink ref="N51" r:id="rId32" xr:uid="{4280DDA3-D8CB-4C80-80B7-A3D8B8EBB3E6}"/>
    <hyperlink ref="N50" r:id="rId33" xr:uid="{173204E5-81B5-4C28-9696-65894D329385}"/>
    <hyperlink ref="N47" r:id="rId34" xr:uid="{27516E15-4E5E-409B-BB33-109F415C44AB}"/>
    <hyperlink ref="N54" r:id="rId35" xr:uid="{AADD995E-43FB-4D20-BF4B-17A4A14A2ADC}"/>
    <hyperlink ref="N59" r:id="rId36" xr:uid="{AE26D036-FEC9-4AA3-AD23-917E70036B97}"/>
    <hyperlink ref="N56" r:id="rId37" xr:uid="{5BB6B5C6-BE95-4B8B-B947-A2BF7E20249A}"/>
    <hyperlink ref="N58" r:id="rId38" xr:uid="{E1B40EA9-4F22-4699-B0FB-A80A4BF183B6}"/>
    <hyperlink ref="N55" r:id="rId39" xr:uid="{2FE561CF-43B0-407A-B27A-CC91851D4870}"/>
    <hyperlink ref="N57" r:id="rId40" xr:uid="{6F371261-FC53-4350-ADA2-9A43422302BC}"/>
    <hyperlink ref="N60" r:id="rId41" xr:uid="{1A024D0E-5E57-4875-B275-B09C19A00A36}"/>
    <hyperlink ref="N62" r:id="rId42" xr:uid="{3BC7B577-C0B9-446D-B2CD-D40B560BA5F2}"/>
    <hyperlink ref="N65" r:id="rId43" xr:uid="{1EE6D3FE-3B56-4845-814F-2ABDFE04230B}"/>
    <hyperlink ref="N64" r:id="rId44" xr:uid="{A5AF89C9-5D8D-4CE4-B841-DA1DFB9AA437}"/>
    <hyperlink ref="N63" r:id="rId45" xr:uid="{4DFDC2C8-F90A-4F47-80EA-9ADDC7EC04AC}"/>
    <hyperlink ref="N61" r:id="rId46" xr:uid="{FBF5EE9D-437F-4948-9632-7EC709EFEC2B}"/>
    <hyperlink ref="N66" r:id="rId47" xr:uid="{DC046783-05FE-4869-8361-ED8BA9D32002}"/>
    <hyperlink ref="N67" r:id="rId48" xr:uid="{A9901F87-9AC5-4CEA-A5D3-CB1DA81DED26}"/>
    <hyperlink ref="N75" r:id="rId49" xr:uid="{FEAAE90B-5438-416A-A9E7-FABA13D15951}"/>
    <hyperlink ref="N69" r:id="rId50" xr:uid="{4378DCC9-260F-450E-9118-2A11F415B276}"/>
    <hyperlink ref="N72" r:id="rId51" xr:uid="{FF118F39-7DFC-45D9-80B6-0DD6DD86BA91}"/>
    <hyperlink ref="N71" r:id="rId52" xr:uid="{1A75DD0F-3DEB-437C-AF0D-BDE76DF00D0A}"/>
    <hyperlink ref="N73" r:id="rId53" xr:uid="{9837A76F-38EC-476C-ACCD-C2C1E35EAC4A}"/>
    <hyperlink ref="N68" r:id="rId54" xr:uid="{EB717841-1E6B-4F21-BBDF-8B9465CEE481}"/>
    <hyperlink ref="N70" r:id="rId55" xr:uid="{1AA911D7-A2F1-4583-9599-A2A79F662039}"/>
    <hyperlink ref="N74" r:id="rId56" xr:uid="{AA4425FD-F781-48C5-B436-C5B7595419C5}"/>
    <hyperlink ref="N77" r:id="rId57" xr:uid="{FD5E1AD8-D5FD-4590-84AC-21BBF512C7A1}"/>
    <hyperlink ref="N78" r:id="rId58" xr:uid="{81211302-352F-4914-ACF2-949814E7AAFE}"/>
    <hyperlink ref="N76" r:id="rId59" xr:uid="{4D2DFD9F-3324-421E-BB57-A11ED796CCCC}"/>
    <hyperlink ref="N79" r:id="rId60" xr:uid="{7FFC8049-C3E9-4297-81C0-14AEA48EDC85}"/>
    <hyperlink ref="N80" r:id="rId61" xr:uid="{10B4E470-C3F0-470F-94B0-F7DD7477C5AD}"/>
    <hyperlink ref="N84" r:id="rId62" xr:uid="{04EB2935-BDFB-4559-A2E4-3896E5DFD350}"/>
    <hyperlink ref="N81" r:id="rId63" xr:uid="{DB8C62AE-BCEE-4109-BCB8-E1D6D9668941}"/>
    <hyperlink ref="N82" r:id="rId64" xr:uid="{DABC2ABF-8808-4A05-8199-0F53450637A4}"/>
    <hyperlink ref="N83" r:id="rId65" xr:uid="{3E70E40C-9C42-4325-A8E4-8E7E1C70D742}"/>
    <hyperlink ref="N98" r:id="rId66" xr:uid="{9BA15954-179F-4177-807E-E0FCA60B26F1}"/>
    <hyperlink ref="N95" r:id="rId67" xr:uid="{6B69E381-020F-459A-8612-713EE0A4DBA5}"/>
    <hyperlink ref="N96" r:id="rId68" xr:uid="{6FA8CBED-B8C9-4A56-ACB0-F529747D2602}"/>
    <hyperlink ref="N86" r:id="rId69" xr:uid="{A64E48A0-4881-4803-B310-D1A8DC3002E0}"/>
    <hyperlink ref="N97" r:id="rId70" xr:uid="{F1A0F5B5-FE68-4BD0-8B58-6F5EFB986406}"/>
    <hyperlink ref="N88" r:id="rId71" xr:uid="{1C708966-9A34-4A62-BB67-2CF8511E0AD8}"/>
    <hyperlink ref="N99" r:id="rId72" xr:uid="{2813FCEC-D5F6-4A68-BFF3-6DB931DF8412}"/>
    <hyperlink ref="N93" r:id="rId73" xr:uid="{328DB022-FFF7-4360-B0E0-718E31B3B2D6}"/>
    <hyperlink ref="N91" r:id="rId74" xr:uid="{3B4E6EB7-C77A-4931-AA73-9EBE95DF696E}"/>
    <hyperlink ref="N92" r:id="rId75" xr:uid="{BB468379-F5F9-4C73-B145-02A45ECFF54C}"/>
    <hyperlink ref="N90" r:id="rId76" xr:uid="{0B79D874-59F9-4463-9B32-F9196CE58101}"/>
    <hyperlink ref="N89" r:id="rId77" xr:uid="{C5AB9300-6B3A-4BD5-8BB8-8265ADF819E6}"/>
    <hyperlink ref="N101" r:id="rId78" xr:uid="{9441FC6A-5772-421B-8751-12D137509EBA}"/>
    <hyperlink ref="N103" r:id="rId79" xr:uid="{B67188B8-D7F9-48BF-84B6-D94E526BE899}"/>
    <hyperlink ref="N94" r:id="rId80" xr:uid="{A4C7D955-9A31-457B-9D92-57B692D3E673}"/>
    <hyperlink ref="N87" r:id="rId81" xr:uid="{95384D63-72B3-4258-9030-D53920943C68}"/>
    <hyperlink ref="N85" r:id="rId82" xr:uid="{962C4E0E-9980-44BD-B408-EB40B042D617}"/>
    <hyperlink ref="N102" r:id="rId83" xr:uid="{31C21D45-1D85-4E0F-9536-349352E54435}"/>
    <hyperlink ref="N100" r:id="rId84" xr:uid="{43AE3A06-A592-49B4-A29D-EE5CA638B05A}"/>
    <hyperlink ref="N106" r:id="rId85" xr:uid="{5E690CDD-888D-4326-ABF5-8A8F54D1D922}"/>
    <hyperlink ref="N104" r:id="rId86" xr:uid="{67FE134F-4D04-4898-871E-575945B66946}"/>
    <hyperlink ref="N105" r:id="rId87" xr:uid="{BE427078-C8D4-479D-812F-502E09F36389}"/>
    <hyperlink ref="N113" r:id="rId88" xr:uid="{3158E8E2-0571-4757-95AD-243B7061231B}"/>
    <hyperlink ref="N112" r:id="rId89" xr:uid="{1DF054DF-0A37-4BA6-A2DC-178DE412F121}"/>
    <hyperlink ref="N114" r:id="rId90" xr:uid="{A064262C-D9FA-4F2C-9D8C-874A0A1DE0C0}"/>
    <hyperlink ref="N115" r:id="rId91" xr:uid="{8EC0E173-D639-49F9-B099-05ADC0BB53C5}"/>
    <hyperlink ref="N107" r:id="rId92" xr:uid="{ECAE8622-15B7-44F4-B33B-A011E25E439C}"/>
    <hyperlink ref="N108" r:id="rId93" xr:uid="{EA7254C4-32F0-45FF-A319-4EA34EB0065B}"/>
    <hyperlink ref="N109" r:id="rId94" xr:uid="{E8BA65D2-48D1-4C66-A834-29C887B10DAA}"/>
    <hyperlink ref="N110" r:id="rId95" xr:uid="{E42F1347-EF45-449A-8225-0A47F3BFDCA2}"/>
    <hyperlink ref="N111" r:id="rId96" xr:uid="{4153C8F4-01B2-4D1A-8D84-BDE966DD86CD}"/>
    <hyperlink ref="N116" r:id="rId97" xr:uid="{2A4DDD25-7729-4FBB-8E9A-328584039C3B}"/>
    <hyperlink ref="N118" r:id="rId98" xr:uid="{ECDA046D-ADEA-4D53-B7BF-1B1091C98FE3}"/>
    <hyperlink ref="N117" r:id="rId99" xr:uid="{7F395A88-F530-45A1-94FB-E3C66AFE7C1A}"/>
    <hyperlink ref="N119" r:id="rId100" xr:uid="{FDADC2DF-52BC-4EDB-B006-DEC17EE3DE88}"/>
    <hyperlink ref="N120" r:id="rId101" xr:uid="{8B1853C1-059F-4F40-BF48-1097FE0061FA}"/>
    <hyperlink ref="N121" r:id="rId102" xr:uid="{ED6E230B-6C59-4357-B9E0-4F57AA76D2E1}"/>
    <hyperlink ref="N122" r:id="rId103" xr:uid="{4406AC5B-ED82-4893-81CE-6DA03809B831}"/>
    <hyperlink ref="N13" r:id="rId104" xr:uid="{86CBD373-99CE-4729-9F77-05B07CDC52B3}"/>
    <hyperlink ref="N15" r:id="rId105" xr:uid="{3670A9EB-56D5-4AF6-905F-B43E7BA2AFE1}"/>
    <hyperlink ref="N16" r:id="rId106" xr:uid="{4BE791A8-9F40-440D-9F10-D2EE08E5A364}"/>
    <hyperlink ref="N17" r:id="rId107" xr:uid="{1B947DB3-7519-48DD-80B0-B236A34163D8}"/>
    <hyperlink ref="N18" r:id="rId108" xr:uid="{8BD18C36-A497-450C-B2CE-C10C8DE034E1}"/>
    <hyperlink ref="N19" r:id="rId109" xr:uid="{82A4CB1C-FEC4-459B-BD9B-80D3554D69C7}"/>
    <hyperlink ref="N124" r:id="rId110" xr:uid="{F4D139AD-A89C-4E55-ABDC-01D72C61580B}"/>
    <hyperlink ref="N123" r:id="rId111" xr:uid="{C47C6221-ED66-4B07-92AC-3F5BAF2455C6}"/>
    <hyperlink ref="N126" r:id="rId112" xr:uid="{7F514811-AA14-4C58-A1C9-8261E13C9DB3}"/>
    <hyperlink ref="N125" r:id="rId113" xr:uid="{AB4C9AA1-F1AC-4BD4-A3B8-37A4308B5C69}"/>
    <hyperlink ref="N127" r:id="rId114" xr:uid="{A95445EC-551C-4BC8-AB7A-1968E8134C2B}"/>
    <hyperlink ref="N128" r:id="rId115" xr:uid="{E90F8672-F9C0-479A-9F2C-8F4765E0315C}"/>
    <hyperlink ref="N130" r:id="rId116" xr:uid="{2AB1FDCB-DFD2-44A6-9173-7AC13D74AD38}"/>
    <hyperlink ref="N132" r:id="rId117" xr:uid="{D01E974A-DEC6-4536-90F4-C6F4B2BFFDB6}"/>
    <hyperlink ref="N129" r:id="rId118" xr:uid="{C87AE880-6B7E-411D-973F-78CDD4B974DF}"/>
    <hyperlink ref="N131" r:id="rId119" xr:uid="{1AE31372-C3CF-4019-BB39-18A97ECC439E}"/>
    <hyperlink ref="N133" r:id="rId120" xr:uid="{A949429B-AFCD-4E69-BE43-4D7ED696AB33}"/>
    <hyperlink ref="N134" r:id="rId121" xr:uid="{D0636D23-786D-4512-AD2C-A6B7FBDEB0CA}"/>
    <hyperlink ref="N135" r:id="rId122" xr:uid="{C70E2C3C-9D2A-4396-8545-56E7C0739591}"/>
    <hyperlink ref="N136" r:id="rId123" xr:uid="{5D694E1E-3552-492B-9812-8E5151FAD0E9}"/>
    <hyperlink ref="N137" r:id="rId124" xr:uid="{8AF08B86-BA1E-4D69-89B7-93C964ADF01D}"/>
    <hyperlink ref="N138" r:id="rId125" xr:uid="{7EE92F1F-A3EF-4351-95E0-91B39FAA9749}"/>
    <hyperlink ref="N139" r:id="rId126" xr:uid="{47EACB44-C6A7-4C1F-8763-1D6E7344C59F}"/>
    <hyperlink ref="N140" r:id="rId127" xr:uid="{96E48553-D079-49D4-886F-61147A4C8B91}"/>
    <hyperlink ref="N141" r:id="rId128" xr:uid="{351A678C-134C-4D29-961D-022531758F47}"/>
    <hyperlink ref="N142" r:id="rId129" xr:uid="{2E70797C-8F03-4DE7-BC35-EB2A8C09AC41}"/>
    <hyperlink ref="N143" r:id="rId130" xr:uid="{4ED44F8D-B081-46E2-9138-844E3FE4EC75}"/>
    <hyperlink ref="N145" r:id="rId131" xr:uid="{DBFF51C4-135C-47B0-8731-06EFC1901C46}"/>
    <hyperlink ref="N146" r:id="rId132" xr:uid="{CF858B65-63E7-4C3E-B0BF-356B03E3C0E2}"/>
    <hyperlink ref="N144" r:id="rId133" xr:uid="{437A0FA0-BEA2-46B1-94D3-A62A119021E1}"/>
    <hyperlink ref="N148" r:id="rId134" xr:uid="{6E3CEC20-CB9F-4286-B883-342CD330C0EA}"/>
    <hyperlink ref="N147" r:id="rId135" xr:uid="{97C860AF-3B34-4A05-A796-A122612AD3F8}"/>
    <hyperlink ref="N149" r:id="rId136" xr:uid="{34D09F66-C1B3-4A1A-92DA-878463BF3C11}"/>
    <hyperlink ref="N150" r:id="rId137" xr:uid="{5CE15447-484C-4E3D-A079-DE68DAB9A6EA}"/>
    <hyperlink ref="N151" r:id="rId138" xr:uid="{F63D7010-7145-4483-A50F-4A9D36CAEA69}"/>
    <hyperlink ref="N154" r:id="rId139" xr:uid="{2E320834-737B-4A2D-A3C0-88E1F01C3C17}"/>
    <hyperlink ref="N152" r:id="rId140" xr:uid="{97E7105E-886C-4329-B8EC-5D4E52B4779C}"/>
    <hyperlink ref="N153" r:id="rId141" xr:uid="{41251FF9-6336-46B9-A73A-7267B52A6BF8}"/>
    <hyperlink ref="N155" r:id="rId142" xr:uid="{974F0A4A-88CA-443B-AB53-42FCA929EFCC}"/>
    <hyperlink ref="N161" r:id="rId143" xr:uid="{6D6A3A2A-235E-49E8-BBBE-70F3F14D8D44}"/>
    <hyperlink ref="N157" r:id="rId144" xr:uid="{F318D8CA-F645-4B20-BC9B-6A2A4AA3BF76}"/>
    <hyperlink ref="N156" r:id="rId145" xr:uid="{EABC539C-4501-445C-B95D-33515430CC2D}"/>
    <hyperlink ref="N162" r:id="rId146" xr:uid="{2184A829-EB6A-4188-B209-13CF87831D9A}"/>
    <hyperlink ref="N158" r:id="rId147" xr:uid="{C83208B2-088F-418C-9065-1472F3318AC0}"/>
    <hyperlink ref="N160" r:id="rId148" xr:uid="{65453862-AF78-4A78-AAE1-5E2A9D6968BA}"/>
    <hyperlink ref="N159" r:id="rId149" xr:uid="{12352A76-61C3-42FE-B969-47E45F509791}"/>
    <hyperlink ref="N163" r:id="rId150" xr:uid="{9A6622BC-27BB-4E61-A347-BAA963DEF147}"/>
    <hyperlink ref="N167" r:id="rId151" xr:uid="{2E57AAF0-E19E-4116-92D7-C78B422A08FE}"/>
    <hyperlink ref="N168" r:id="rId152" xr:uid="{2AF5AE99-622E-4825-915E-8CDBBECEBE78}"/>
    <hyperlink ref="N165" r:id="rId153" xr:uid="{BE155201-4940-4455-A3FE-7C5EAB9FCB58}"/>
    <hyperlink ref="N169" r:id="rId154" xr:uid="{1D7E829B-7E61-4D46-8ED1-E059A73F57A6}"/>
    <hyperlink ref="N166" r:id="rId155" xr:uid="{7D4E5C54-9C09-4ECB-A5AF-068C4699C26C}"/>
    <hyperlink ref="N164" r:id="rId156" xr:uid="{1FA73990-4635-4003-9FE1-249BB58E094E}"/>
    <hyperlink ref="N172" r:id="rId157" xr:uid="{7247AE0E-6D88-4884-B9B2-DAEBA0286D83}"/>
    <hyperlink ref="N171" r:id="rId158" xr:uid="{DF1A4365-C131-42C8-95BA-58ECB901559A}"/>
    <hyperlink ref="N170" r:id="rId159" xr:uid="{5C0F7975-E5A5-4A50-A278-36C5EBE3A114}"/>
    <hyperlink ref="N173" r:id="rId160" xr:uid="{B6D8F7AD-BB1E-4C04-888E-E9898E90EA88}"/>
    <hyperlink ref="N175" r:id="rId161" xr:uid="{2022C8A8-32B0-4F97-85C9-C0DDCA9233C7}"/>
    <hyperlink ref="N174" r:id="rId162" xr:uid="{FD3CD1E4-E1B9-4465-8A29-02C81A1D45C6}"/>
    <hyperlink ref="N176" r:id="rId163" xr:uid="{602949AC-7C89-4340-803D-A599EF9C8D74}"/>
    <hyperlink ref="N184" r:id="rId164" xr:uid="{42FDCECD-7DCA-4261-9AC3-B5B06CA3521C}"/>
    <hyperlink ref="N183" r:id="rId165" xr:uid="{D86B0AF5-B195-4F68-B873-80F29EC3C2D2}"/>
    <hyperlink ref="N182" r:id="rId166" xr:uid="{945BC7CB-993B-4C04-A42C-CD39A80F0A87}"/>
    <hyperlink ref="N178" r:id="rId167" xr:uid="{20957B79-834B-473F-B31F-81797C8707B4}"/>
    <hyperlink ref="N181" r:id="rId168" xr:uid="{B2E10DD0-32E1-4A3A-86AD-E377B85647D9}"/>
    <hyperlink ref="N180" r:id="rId169" xr:uid="{2A94DC20-9DA1-4C94-8921-906D20769763}"/>
    <hyperlink ref="N177" r:id="rId170" xr:uid="{3E4F1624-73DB-446D-A1FE-7BD7787154BE}"/>
    <hyperlink ref="N179" r:id="rId171" xr:uid="{CAF80621-6A3A-4778-9B72-6EAFA22DD438}"/>
    <hyperlink ref="N186" r:id="rId172" xr:uid="{836FA00F-BFD6-43C9-AE88-09ADF69EBDFD}"/>
    <hyperlink ref="N185" r:id="rId173" xr:uid="{7B2E2627-AD99-4D5A-8BB1-180B99A5F1C5}"/>
    <hyperlink ref="N187" r:id="rId174" xr:uid="{4111127C-57C9-4A7F-8392-D33F00E668D2}"/>
    <hyperlink ref="N188" r:id="rId175" xr:uid="{D8AE10E6-1DC4-442B-A5D3-B86B06D46FD0}"/>
    <hyperlink ref="N190" r:id="rId176" xr:uid="{8F741225-2BE4-47E7-8622-B442AAE93284}"/>
    <hyperlink ref="N189" r:id="rId177" xr:uid="{A339FC6E-BF1E-493A-AA23-9E73D4E7341C}"/>
    <hyperlink ref="N191" r:id="rId178" xr:uid="{45D79F03-56B9-4256-8F97-3C228B9E92C6}"/>
    <hyperlink ref="N192" r:id="rId179" xr:uid="{4F9DB2CF-77AB-4CA4-9040-8B8BDEDE94AA}"/>
    <hyperlink ref="N193" r:id="rId180" xr:uid="{7B0CCE70-26E9-44DE-83CB-961D02370BE8}"/>
    <hyperlink ref="N195" r:id="rId181" xr:uid="{C23AFF81-91DF-4A2E-9E93-66698F13EF7C}"/>
    <hyperlink ref="N197" r:id="rId182" xr:uid="{77309B26-2B69-474F-8698-420F473034CE}"/>
    <hyperlink ref="N194" r:id="rId183" xr:uid="{923F4708-3363-41F5-98BD-03A7D56CE01B}"/>
    <hyperlink ref="N196" r:id="rId184" xr:uid="{693F6AAC-BB53-43CE-80DE-BC0865AC17BF}"/>
    <hyperlink ref="N198" r:id="rId185" xr:uid="{97BA7039-0B86-44A4-A52D-CF54AB003F00}"/>
    <hyperlink ref="N199" r:id="rId186" xr:uid="{E8283032-7011-448F-9970-425E4D669724}"/>
    <hyperlink ref="N200" r:id="rId187" xr:uid="{B5DFB0B9-1512-4E8B-A586-2F33A1A32BD5}"/>
    <hyperlink ref="N201" r:id="rId188" xr:uid="{F14D9F8F-B4FA-48F6-9036-FD959E440E0D}"/>
    <hyperlink ref="N202" r:id="rId189" xr:uid="{2F0A7542-02F3-4215-B596-41E275198F6E}"/>
    <hyperlink ref="N204" r:id="rId190" xr:uid="{5B4FA1C3-056A-4D06-AFED-035882C4DB6C}"/>
    <hyperlink ref="N203" r:id="rId191" xr:uid="{6296D8AC-42B0-4D17-A948-12CE73219705}"/>
    <hyperlink ref="N208" r:id="rId192" xr:uid="{F80F9556-D94C-4362-820B-74768B2DC997}"/>
    <hyperlink ref="N206" r:id="rId193" xr:uid="{D681AF3D-6483-4202-B3D5-0A0B9E853E51}"/>
    <hyperlink ref="N205" r:id="rId194" xr:uid="{13203779-35F7-480C-A363-E1429C1C0BED}"/>
    <hyperlink ref="N207" r:id="rId195" xr:uid="{5390A249-7243-49F4-831A-25F5FFCC22A6}"/>
    <hyperlink ref="N209" r:id="rId196" xr:uid="{663C381B-3380-4AB9-8B69-5B45157BDDD0}"/>
    <hyperlink ref="N210" r:id="rId197" xr:uid="{3018DCFA-715B-49F0-AE39-654A10C5677D}"/>
    <hyperlink ref="N215" r:id="rId198" xr:uid="{AEF6E683-88D7-48E6-AF28-7B906DA445D9}"/>
    <hyperlink ref="N213" r:id="rId199" xr:uid="{330FEFCF-D10A-4F1D-8707-F5921B04EDCD}"/>
    <hyperlink ref="N212" r:id="rId200" xr:uid="{156153E2-EB87-4E95-9248-04DEBD4FD93E}"/>
    <hyperlink ref="N211" r:id="rId201" xr:uid="{A97AAE92-08A9-4D51-9687-1A87A921CDE6}"/>
    <hyperlink ref="N214" r:id="rId202" xr:uid="{BCB92EFF-5AD2-4FAB-A872-F1024F28A6A5}"/>
    <hyperlink ref="N218" r:id="rId203" xr:uid="{FDE7C432-813B-47C5-85F3-DE0CDD018EEA}"/>
    <hyperlink ref="N216" r:id="rId204" xr:uid="{C42C4065-FA3B-4677-8ED5-D014F1B66DAE}"/>
    <hyperlink ref="N217" r:id="rId205" xr:uid="{EB137D9D-AA25-416E-9A07-9973EFB20509}"/>
    <hyperlink ref="N219" r:id="rId206" xr:uid="{0E16BAA0-9F56-4660-BAC9-0627A5F4C062}"/>
    <hyperlink ref="N220" r:id="rId207" xr:uid="{15E56315-B40D-417D-9C01-D9438D0B0007}"/>
    <hyperlink ref="N223" r:id="rId208" xr:uid="{BF8AF195-AEF3-45EF-8B10-A91F6E93D1E1}"/>
    <hyperlink ref="N222" r:id="rId209" xr:uid="{7F10FF85-DF83-4EB1-8F76-C71F1A85EB51}"/>
    <hyperlink ref="N221" r:id="rId210" xr:uid="{D4AD0142-D01C-4427-A091-B0671C1B5F9F}"/>
    <hyperlink ref="N226" r:id="rId211" xr:uid="{2BBF9454-4432-429B-A2D9-B569B4D1F392}"/>
    <hyperlink ref="N227" r:id="rId212" xr:uid="{F92312BF-C942-4F4A-9132-1667BFEF9FAA}"/>
    <hyperlink ref="N224" r:id="rId213" xr:uid="{16C58242-795A-49EB-9978-236DF8B984E7}"/>
    <hyperlink ref="N229" r:id="rId214" xr:uid="{73E0164B-A3CE-4B78-BEB4-26E44B134417}"/>
    <hyperlink ref="N225" r:id="rId215" xr:uid="{9D868B05-8B85-4ADE-AF55-4B9C53E98911}"/>
    <hyperlink ref="N228" r:id="rId216" xr:uid="{81C103D0-EE1A-4F49-BBAF-42BD526C114E}"/>
    <hyperlink ref="N230" r:id="rId217" xr:uid="{626DBE2F-4BD5-43F9-84FC-C745300A3C9C}"/>
    <hyperlink ref="N234" r:id="rId218" xr:uid="{725FD359-3DE9-49A9-B5A9-8A1F98434794}"/>
    <hyperlink ref="N233" r:id="rId219" xr:uid="{E5E1BAEE-14D1-4BED-86F6-8E61F72EBC05}"/>
    <hyperlink ref="N239" r:id="rId220" xr:uid="{9E8F046C-A03B-48F2-9337-26F68E96B5CD}"/>
    <hyperlink ref="N235" r:id="rId221" xr:uid="{E9D0B8A5-A3BB-4B64-B126-D1182F489FB5}"/>
    <hyperlink ref="N231" r:id="rId222" xr:uid="{D68A05E7-C11F-4B76-A701-6D119B375E0A}"/>
    <hyperlink ref="N237" r:id="rId223" xr:uid="{D3A60185-73CB-40D2-A33F-9D89E6E1D222}"/>
    <hyperlink ref="N240" r:id="rId224" xr:uid="{218B99B1-9C79-45C3-BA91-CF8503A95013}"/>
    <hyperlink ref="N238" r:id="rId225" xr:uid="{4688DFEE-480D-4E73-8A9A-29CC100C49D3}"/>
    <hyperlink ref="N236" r:id="rId226" xr:uid="{AC1AAF54-7853-409A-BF8C-8B08DB427289}"/>
    <hyperlink ref="N232" r:id="rId227" xr:uid="{F34778FE-EAC4-49B8-A10D-AED8836B97FD}"/>
    <hyperlink ref="N241" r:id="rId228" xr:uid="{46C4B08F-7C14-433E-A918-F6CA9D314164}"/>
    <hyperlink ref="N245" r:id="rId229" xr:uid="{8837EA38-A709-4160-A050-3DCE0BE2D9AE}"/>
    <hyperlink ref="N244" r:id="rId230" xr:uid="{8FB397B0-F6C6-4FD3-9738-1855197B1EED}"/>
    <hyperlink ref="N243" r:id="rId231" xr:uid="{15629862-D014-4638-9C6D-C1793CC4A6F8}"/>
    <hyperlink ref="N242" r:id="rId232" xr:uid="{6CFC64F1-7B85-4F27-82AE-9A173224FA87}"/>
    <hyperlink ref="N246" r:id="rId233" xr:uid="{D8E0FA66-BC91-4445-898B-1333D157F6F6}"/>
    <hyperlink ref="N255" r:id="rId234" xr:uid="{03227F59-655A-403A-A92C-FD8F0E630EC0}"/>
    <hyperlink ref="N254" r:id="rId235" xr:uid="{AC819C7D-1261-46F7-8CA2-8166033864C6}"/>
    <hyperlink ref="N250" r:id="rId236" xr:uid="{093192F4-889F-4D84-8865-03B68EDE81F5}"/>
    <hyperlink ref="N251" r:id="rId237" xr:uid="{052EBB7C-6AF5-4FEE-A87C-81B1ADFE6BDF}"/>
    <hyperlink ref="N252" r:id="rId238" xr:uid="{AE14A10E-F3A3-4565-87AA-D39B53DDFE1C}"/>
    <hyperlink ref="N256" r:id="rId239" xr:uid="{61B247E7-38EF-4751-BAAD-13E739263BA5}"/>
    <hyperlink ref="N249" r:id="rId240" xr:uid="{54CC9BFF-B3E4-4EE9-A3A3-69D7C505804A}"/>
    <hyperlink ref="N253" r:id="rId241" xr:uid="{FE39E3C7-67F8-4750-A7D4-A65B0A25BDDE}"/>
    <hyperlink ref="N247" r:id="rId242" xr:uid="{DD47DBC6-EB8C-4AD4-BF39-E1AA9DE75076}"/>
    <hyperlink ref="N248" r:id="rId243" xr:uid="{2CB256DF-9AAD-4B61-927A-69796B478BD1}"/>
    <hyperlink ref="N257" r:id="rId244" xr:uid="{2F3AAE87-C053-4432-AB3B-43CF840ED5D8}"/>
    <hyperlink ref="N258" r:id="rId245" xr:uid="{A2508AA3-96E3-4450-8E2C-8761EF08D428}"/>
    <hyperlink ref="N260" r:id="rId246" xr:uid="{E761D6FA-BBC2-419A-8430-9A3DFDE78CA8}"/>
    <hyperlink ref="N259" r:id="rId247" xr:uid="{3982B06F-A4AA-43F7-B0CA-29AC1E7CE022}"/>
    <hyperlink ref="N262" r:id="rId248" xr:uid="{87700F24-94E0-4FA5-9A54-533E3BD3C80D}"/>
    <hyperlink ref="N261" r:id="rId249" xr:uid="{3B905732-CFA2-4572-A85A-4CA06E731B18}"/>
    <hyperlink ref="N263" r:id="rId250" xr:uid="{6BF821A7-62F8-4541-A931-D65C80A7C230}"/>
    <hyperlink ref="N264" r:id="rId251" xr:uid="{A0C8EB47-2394-4D20-9621-6D98DE53B7A2}"/>
    <hyperlink ref="N265" r:id="rId252" xr:uid="{FE324E32-4D3C-4298-A6EC-159B691F4C22}"/>
    <hyperlink ref="N266" r:id="rId253" xr:uid="{570A55E6-A8ED-46A0-83B9-24FDE69DA1DA}"/>
    <hyperlink ref="N269" r:id="rId254" xr:uid="{4ECC076A-3AEF-48AB-AE08-2406D8F708B8}"/>
    <hyperlink ref="N268" r:id="rId255" xr:uid="{7ECD7933-D0D3-4B0A-A5E3-7850DD0FDCA3}"/>
    <hyperlink ref="N267" r:id="rId256" xr:uid="{A7142C66-A5B4-4AEE-B60B-9592DE89059A}"/>
    <hyperlink ref="N270" r:id="rId257" xr:uid="{3DA20F84-1D5F-4E72-9F9F-759D659E85BB}"/>
    <hyperlink ref="N271" r:id="rId258" xr:uid="{3F74D656-DD81-4FFD-97DB-E7CC8CE5D417}"/>
    <hyperlink ref="N272" r:id="rId259" xr:uid="{5D6BA879-53FD-4D46-960B-9853EF0EF973}"/>
    <hyperlink ref="N273" r:id="rId260" xr:uid="{71320E42-BA91-41F9-BC5B-D3808970128A}"/>
    <hyperlink ref="N274" r:id="rId261" xr:uid="{160C6E09-C90C-4AA6-8E55-E6D884B03905}"/>
    <hyperlink ref="N275" r:id="rId262" xr:uid="{6FBF4D21-8123-42DC-98B0-3B8B9BB68AFE}"/>
    <hyperlink ref="N276" r:id="rId263" xr:uid="{CFE1D05D-1CAC-41AA-BE9C-CEAD4FFCD7ED}"/>
    <hyperlink ref="N277" r:id="rId264" xr:uid="{941D620E-26AE-49F0-B3EE-A2906D0B4B8E}"/>
    <hyperlink ref="N278" r:id="rId265" xr:uid="{E7C05C62-F7A4-427B-AD32-5B64FF9F7405}"/>
    <hyperlink ref="N279" r:id="rId266" xr:uid="{6DBE63E4-E0EA-40C2-970A-8D7CF8989578}"/>
    <hyperlink ref="N280" r:id="rId267" xr:uid="{F2714F12-FBCA-4CFD-BBEE-AAD27D864C2A}"/>
    <hyperlink ref="N282" r:id="rId268" xr:uid="{B1697584-8C0E-40A6-BACB-0BFE024BDDB3}"/>
    <hyperlink ref="N281" r:id="rId269" xr:uid="{BC68BCA9-6455-4F29-BFB8-6569E14A977A}"/>
    <hyperlink ref="N283" r:id="rId270" xr:uid="{3CA5C96C-0A8A-4B99-9480-FEC38F4B99AD}"/>
    <hyperlink ref="N284" r:id="rId271" xr:uid="{56AE85A9-A42F-4951-9890-A429553929B2}"/>
    <hyperlink ref="N285" r:id="rId272" xr:uid="{E1D9A2DE-F825-44DD-9738-6020A2D5B02C}"/>
    <hyperlink ref="N287" r:id="rId273" xr:uid="{D7282718-EC34-48B3-8345-9356E65C3487}"/>
    <hyperlink ref="N286" r:id="rId274" xr:uid="{47E4E37D-EA00-4B5C-85F8-C1C01206633B}"/>
    <hyperlink ref="N288" r:id="rId275" xr:uid="{DE47FACD-CF95-4310-A5C4-EBB6C303C3FE}"/>
    <hyperlink ref="N289" r:id="rId276" xr:uid="{9D2B690A-32CA-41D5-9D66-F1323C38B1C0}"/>
    <hyperlink ref="N290" r:id="rId277" xr:uid="{90A7B21A-9EAA-4773-B10B-1135F25AA52F}"/>
    <hyperlink ref="N291" r:id="rId278" xr:uid="{20FF3227-61F0-4834-9570-435A303BCB10}"/>
    <hyperlink ref="N292" r:id="rId279" xr:uid="{085AF96A-ABFB-4798-A1A8-1D628C37022A}"/>
    <hyperlink ref="N293" r:id="rId280" xr:uid="{566FBF7F-5C9B-4A05-8D32-56DF4FC555AB}"/>
    <hyperlink ref="N296" r:id="rId281" xr:uid="{DF90D600-57F8-453D-ADC7-F7D3B6C6F292}"/>
    <hyperlink ref="N295" r:id="rId282" xr:uid="{121C34A9-3BDB-4736-8737-F48FBCB2D2B0}"/>
    <hyperlink ref="N294" r:id="rId283" xr:uid="{66630BED-AB50-4DB8-BC38-00D44C83C7B5}"/>
    <hyperlink ref="N297" r:id="rId284" xr:uid="{B8A0AD46-D2ED-49BD-8B8B-3D7BAB5559D1}"/>
    <hyperlink ref="N299" r:id="rId285" xr:uid="{273CD7BC-7484-40AE-946E-742DD085BFC6}"/>
    <hyperlink ref="N298" r:id="rId286" xr:uid="{394756A0-A52C-4138-80CA-3CA77AC4CC29}"/>
    <hyperlink ref="N300" r:id="rId287" xr:uid="{4C7FE16E-E9CC-4FFA-9B1D-001D06C77128}"/>
    <hyperlink ref="N301" r:id="rId288" xr:uid="{8CF6C0B5-D3B9-4380-B1F9-C5ED58EBB0A8}"/>
    <hyperlink ref="N302" r:id="rId289" xr:uid="{E13E2CBE-0B71-4EC4-A7B2-D01CE87595F5}"/>
    <hyperlink ref="N305" r:id="rId290" xr:uid="{A4561332-BD94-4C33-8BDF-B5B4B749192A}"/>
    <hyperlink ref="N304" r:id="rId291" xr:uid="{CB2910D0-360E-463E-AD81-41215D3D403F}"/>
    <hyperlink ref="N303" r:id="rId292" xr:uid="{41CDE71C-5E48-4FE5-BD25-2A34DA99DF75}"/>
    <hyperlink ref="N306" r:id="rId293" xr:uid="{616CD823-936E-4D19-8414-FA7D8E29A57C}"/>
    <hyperlink ref="N307" r:id="rId294" xr:uid="{D835091C-5401-432E-BC68-DCDC1F7956D9}"/>
    <hyperlink ref="N308" r:id="rId295" xr:uid="{9FB73B52-0576-440C-8C45-0DA66492145A}"/>
    <hyperlink ref="N318" r:id="rId296" xr:uid="{8BE36EFD-4989-43D8-8947-EC131982D248}"/>
    <hyperlink ref="N317" r:id="rId297" xr:uid="{0F5313CB-25D1-46D3-B29A-7FCAD5AC13D4}"/>
    <hyperlink ref="N315" r:id="rId298" xr:uid="{A5E249FF-7334-41AB-B00D-5138B28F852D}"/>
    <hyperlink ref="N319" r:id="rId299" xr:uid="{E8A06AEE-A265-49F6-A53F-5D0C0E08BEFC}"/>
    <hyperlink ref="N314" r:id="rId300" xr:uid="{B2EB3803-9960-4F30-A5BA-A140B7C1EF50}"/>
    <hyperlink ref="N313" r:id="rId301" xr:uid="{C927745D-BBCD-4F8B-8DAF-4B9D823B14E3}"/>
    <hyperlink ref="N310" r:id="rId302" xr:uid="{B7122E96-302F-4B30-B50A-269C9C0307F4}"/>
    <hyperlink ref="N309" r:id="rId303" xr:uid="{9DE8E6AF-454A-489D-93BD-BF8C878B98A1}"/>
    <hyperlink ref="N312" r:id="rId304" xr:uid="{1B72B27E-A7B3-4249-82E0-845FD3DA956E}"/>
    <hyperlink ref="N311" r:id="rId305" xr:uid="{F2DD3EF4-F222-4BB7-88FD-924971A75014}"/>
    <hyperlink ref="N316" r:id="rId306" xr:uid="{5A802968-4552-4D04-AC5C-338A39FE03D8}"/>
    <hyperlink ref="N320" r:id="rId307" xr:uid="{18C1B913-C237-4EC0-9756-3102C19C609E}"/>
    <hyperlink ref="N321" r:id="rId308" xr:uid="{BF7D43A4-CE47-4B5D-BA81-E464146B0A63}"/>
    <hyperlink ref="N324" r:id="rId309" xr:uid="{47D9EB0D-64CD-4AE3-AD39-108860BBEEEF}"/>
    <hyperlink ref="N325" r:id="rId310" xr:uid="{A36159CE-3131-446C-86F9-751DCC6B5234}"/>
    <hyperlink ref="N323" r:id="rId311" xr:uid="{B485F812-A1C5-42FD-A99B-0F000D452AB4}"/>
    <hyperlink ref="N322" r:id="rId312" xr:uid="{E8EC2683-49F7-4D7C-A3D5-13FB856B61EA}"/>
    <hyperlink ref="N326" r:id="rId313" xr:uid="{FA7274A1-0E4D-46A7-B998-0DD774965F61}"/>
    <hyperlink ref="N327" r:id="rId314" xr:uid="{B7626CB2-5161-4D83-9742-75810F5D9DB4}"/>
    <hyperlink ref="N328" r:id="rId315" xr:uid="{C0332518-6F63-4B31-BD75-DFD8D11C80BD}"/>
    <hyperlink ref="N330" r:id="rId316" xr:uid="{E31A1383-01C8-4F02-8B32-077C1FDF2389}"/>
    <hyperlink ref="N339" r:id="rId317" xr:uid="{E5566F41-1414-424D-8FC8-DF1016ADD384}"/>
    <hyperlink ref="N331" r:id="rId318" xr:uid="{F48BCA89-BD26-4DF5-AE4D-06C3FE8206BD}"/>
    <hyperlink ref="N333" r:id="rId319" xr:uid="{DA99AB5D-6971-4EAA-97B6-BE82FCF31612}"/>
    <hyperlink ref="N337" r:id="rId320" xr:uid="{637A46F6-9008-4659-84CF-3BB2E9CECA4D}"/>
    <hyperlink ref="N336" r:id="rId321" xr:uid="{599BC434-011F-4B67-B19B-AB6E22DC80A2}"/>
    <hyperlink ref="N338" r:id="rId322" xr:uid="{641B5EA0-25E3-4559-BD28-78C5A6CF0ACD}"/>
    <hyperlink ref="N334" r:id="rId323" xr:uid="{2305AC9A-EA29-46FE-BE24-E26012EC9AEE}"/>
    <hyperlink ref="N335" r:id="rId324" xr:uid="{45664DA9-EC14-4FDF-B6C9-D380595DCCA1}"/>
    <hyperlink ref="N332" r:id="rId325" xr:uid="{EC765FDE-5DFE-4BC4-8754-5CB8EDA50FBD}"/>
    <hyperlink ref="N329" r:id="rId326" xr:uid="{F20980C2-E982-4F54-8E82-85BFF7295BAC}"/>
    <hyperlink ref="N340" r:id="rId327" xr:uid="{FC9B2E74-F24F-4CDB-B98F-A0091FF961ED}"/>
    <hyperlink ref="N341" r:id="rId328" xr:uid="{12CBE531-1E84-4BE6-826F-5A106FAD5667}"/>
    <hyperlink ref="N347" r:id="rId329" xr:uid="{3A7F6E7B-7B92-4FE8-8EC0-8EBACB9A8100}"/>
    <hyperlink ref="N345" r:id="rId330" xr:uid="{E2688377-4DB7-4138-92CC-A8BE6D55D638}"/>
    <hyperlink ref="N346" r:id="rId331" xr:uid="{BBCDC038-90A1-4CE4-B5EE-E2A89EF6AD81}"/>
    <hyperlink ref="N343" r:id="rId332" xr:uid="{115999B4-302A-4C74-8AE3-A0BDA5AA0444}"/>
    <hyperlink ref="N342" r:id="rId333" xr:uid="{66CA1C4E-6033-4DF0-8819-1244635EB407}"/>
    <hyperlink ref="N344" r:id="rId334" xr:uid="{C99D45EB-6FCF-4CB7-9309-BDF33938444F}"/>
    <hyperlink ref="N358" r:id="rId335" xr:uid="{81E96FD5-7134-401B-8071-8848044BE0E7}"/>
    <hyperlink ref="N350" r:id="rId336" xr:uid="{1B7EF9F5-B141-4E90-B8E4-A09C2A832390}"/>
    <hyperlink ref="N352" r:id="rId337" xr:uid="{5A2700E5-0DB3-4B21-8F10-365C20AED87D}"/>
    <hyperlink ref="N351" r:id="rId338" xr:uid="{1F780EB4-C4B6-40D0-918A-227087D7656A}"/>
    <hyperlink ref="N364" r:id="rId339" xr:uid="{255A78F3-B102-49B1-9563-8A14AF2B392E}"/>
    <hyperlink ref="N367" r:id="rId340" xr:uid="{5B4C6BCB-2795-45CB-B92E-02343284F641}"/>
    <hyperlink ref="N362" r:id="rId341" xr:uid="{4B8D0159-1D08-4DDE-A51E-FA211A7464C2}"/>
    <hyperlink ref="N366" r:id="rId342" xr:uid="{C519ECC6-2EC3-4E24-B47A-3DF3EC15EE20}"/>
    <hyperlink ref="N368" r:id="rId343" xr:uid="{6C333712-187A-4ED2-9802-C678B4929EDD}"/>
    <hyperlink ref="N365" r:id="rId344" xr:uid="{69282B71-84A0-47D4-AE88-4A0BB7C57E99}"/>
    <hyperlink ref="N353" r:id="rId345" xr:uid="{7E45B8EC-AD49-4420-8CAF-A7B95A518672}"/>
    <hyperlink ref="N357" r:id="rId346" xr:uid="{FE72D7E7-09F1-48D3-897C-ECA3BCD595DB}"/>
    <hyperlink ref="N356" r:id="rId347" xr:uid="{6CA39818-33A6-4262-BC33-2D0B58EDB23F}"/>
    <hyperlink ref="N348" r:id="rId348" xr:uid="{A195A144-AFE6-4721-8299-F05AFBEEAD5C}"/>
    <hyperlink ref="N359" r:id="rId349" xr:uid="{5211DFFA-A348-4586-8A37-EBA82D0850E3}"/>
    <hyperlink ref="N363" r:id="rId350" xr:uid="{A3463EB7-54BF-47E4-BA6C-B4DE89F046FB}"/>
    <hyperlink ref="N349" r:id="rId351" xr:uid="{8E80651F-7C9C-4E44-8DB7-D86ADC93B07B}"/>
    <hyperlink ref="N354" r:id="rId352" xr:uid="{30F4E3C1-2C04-4A29-9365-9858BC5D3176}"/>
    <hyperlink ref="N355" r:id="rId353" xr:uid="{85BDFDFF-31AE-4F08-B33E-AE6B690885BA}"/>
    <hyperlink ref="N360" r:id="rId354" xr:uid="{37CD8889-D3EE-4AE2-8394-195E5361726B}"/>
    <hyperlink ref="N370" r:id="rId355" xr:uid="{BC9DC60D-6A35-4ABC-81E4-518C689ADACF}"/>
    <hyperlink ref="N369" r:id="rId356" xr:uid="{7794FEE6-9925-4ED6-A977-7E37738479B2}"/>
    <hyperlink ref="N361" r:id="rId357" xr:uid="{D4820B09-A856-459A-9D88-C1FBC6FE7623}"/>
    <hyperlink ref="N371" r:id="rId358" xr:uid="{B048E18C-A6F0-466D-A323-660756C1DD8B}"/>
    <hyperlink ref="N374" r:id="rId359" xr:uid="{0FFB35AF-5DC4-40C9-AFFC-C71A9BFBBEF5}"/>
    <hyperlink ref="N375" r:id="rId360" xr:uid="{7303C092-AD58-48AF-8408-A68AE9A4F1C7}"/>
    <hyperlink ref="N376" r:id="rId361" xr:uid="{835EB728-7035-4993-A9A7-492A78A20232}"/>
    <hyperlink ref="N378" r:id="rId362" xr:uid="{26799115-63A6-489B-A2BC-1EF7DC850071}"/>
    <hyperlink ref="N377" r:id="rId363" xr:uid="{0135662F-222A-4947-976A-CC9F2D19782D}"/>
    <hyperlink ref="N379" r:id="rId364" xr:uid="{85E89554-F78D-4DF1-BCC1-5F8A0C0BB1DC}"/>
    <hyperlink ref="N380" r:id="rId365" xr:uid="{215569AC-5515-4DCF-B1DA-5FBA64FFE2AD}"/>
    <hyperlink ref="N381" r:id="rId366" xr:uid="{A625CC6F-1EC8-4353-8928-C35B8582ACDA}"/>
    <hyperlink ref="N382" r:id="rId367" xr:uid="{36F384AB-2056-4DFD-AD93-0404943E8896}"/>
    <hyperlink ref="N383" r:id="rId368" xr:uid="{A44F3B24-CBC8-4D25-8716-5E8F37618CCA}"/>
    <hyperlink ref="N384" r:id="rId369" xr:uid="{6BBCB849-9501-4038-A777-2036C577383A}"/>
    <hyperlink ref="N385" r:id="rId370" xr:uid="{1541A6B4-1152-4D44-8E8F-FD1F55C5E815}"/>
    <hyperlink ref="N387" r:id="rId371" xr:uid="{53066F24-FA58-4250-AA4A-464B4673EA02}"/>
    <hyperlink ref="N386" r:id="rId372" xr:uid="{5691AE8F-4206-4880-9752-FDA8089F6091}"/>
    <hyperlink ref="N388" r:id="rId373" xr:uid="{7FEFA09B-A10A-4D48-AECF-5F77A1A20390}"/>
    <hyperlink ref="N389" r:id="rId374" xr:uid="{0EAD5388-A17C-4D1E-AA4F-A42EE4910F3F}"/>
    <hyperlink ref="N390" r:id="rId375" xr:uid="{01A12F12-2E3A-454A-86FE-1AA744FC36EB}"/>
    <hyperlink ref="N391" r:id="rId376" xr:uid="{3837563C-85D8-41C5-91C5-8FAF30EF970D}"/>
    <hyperlink ref="N392" r:id="rId377" xr:uid="{2009BFF9-CA85-4905-8149-6110276EC1A9}"/>
    <hyperlink ref="N393" r:id="rId378" xr:uid="{7A5FC379-7439-46A7-BDEB-D457AE51C989}"/>
    <hyperlink ref="N394" r:id="rId379" xr:uid="{5C7A1D07-8B11-4D78-B08B-0D10E2BA98E1}"/>
    <hyperlink ref="N395" r:id="rId380" xr:uid="{8360A91B-3E42-4A75-B618-41B4BF7975E7}"/>
    <hyperlink ref="N397" r:id="rId381" xr:uid="{E7C6BE88-35D4-4C5A-96E4-BE5ABEF634FB}"/>
    <hyperlink ref="N396" r:id="rId382" xr:uid="{DF977AD0-EA7E-4357-AE9D-EE41F3CA9083}"/>
    <hyperlink ref="N399" r:id="rId383" xr:uid="{0E02FC28-897F-4A02-9104-23BBD03AEFF4}"/>
    <hyperlink ref="N398" r:id="rId384" xr:uid="{299DFEB5-CF07-4D1C-AD23-73B8C9ED16B9}"/>
    <hyperlink ref="N400" r:id="rId385" xr:uid="{9D52C95B-7FE8-4BA8-BD06-17FB712F5FCA}"/>
    <hyperlink ref="N401" r:id="rId386" xr:uid="{4092B021-4B59-41C4-B7F0-18BFE0E0BD96}"/>
    <hyperlink ref="N402" r:id="rId387" xr:uid="{B2C78B8E-EABC-4C66-BE3C-D5CA72379853}"/>
    <hyperlink ref="N403" r:id="rId388" xr:uid="{E0A0EE26-016A-4E83-BD88-F97A052FEA55}"/>
    <hyperlink ref="N404" r:id="rId389" xr:uid="{AFFD5EFD-318A-48C0-A27D-AF80D1006FE3}"/>
    <hyperlink ref="N405" r:id="rId390" xr:uid="{31CD61BE-69F5-4F16-A869-E5330E58E209}"/>
    <hyperlink ref="N406" r:id="rId391" xr:uid="{3EA2963A-A653-43B1-9543-2A4400FA907A}"/>
    <hyperlink ref="N407" r:id="rId392" xr:uid="{C00BD959-8399-471D-A237-B6F77C11CCD3}"/>
    <hyperlink ref="N408" r:id="rId393" xr:uid="{D013FDDE-0090-4947-B02A-F8B4F6CAD3E6}"/>
    <hyperlink ref="N409" r:id="rId394" xr:uid="{C25288BD-787F-47F2-83D3-C33A49C36178}"/>
    <hyperlink ref="N410" r:id="rId395" xr:uid="{E6D40531-EC14-46E9-B803-7F2C84B05BDF}"/>
    <hyperlink ref="N411" r:id="rId396" xr:uid="{4760F7AB-13B6-4570-83A0-3BCAE5F4D551}"/>
    <hyperlink ref="N412" r:id="rId397" xr:uid="{F6D3C488-FD29-4647-BF62-94B20E245B27}"/>
    <hyperlink ref="N413" r:id="rId398" xr:uid="{50BB2DBF-8470-4485-A0C3-15A300B21643}"/>
    <hyperlink ref="N414" r:id="rId399" xr:uid="{8787AD82-D15B-496A-AF10-709DF77FD140}"/>
    <hyperlink ref="N415" r:id="rId400" xr:uid="{B5A2C8F4-1DBF-48BD-ABEF-36602C79A200}"/>
    <hyperlink ref="N416" r:id="rId401" xr:uid="{74A9D6CC-3363-4A7E-A82D-582267631F1A}"/>
    <hyperlink ref="N417" r:id="rId402" xr:uid="{FCBEB2A0-BDA8-4D68-8168-6D2A4D4C3996}"/>
    <hyperlink ref="N419" r:id="rId403" xr:uid="{21C62A86-F847-4F34-B966-76C17574F4BD}"/>
    <hyperlink ref="N418" r:id="rId404" xr:uid="{DC141FED-A806-4C49-9611-309577B0D4AA}"/>
    <hyperlink ref="N420" r:id="rId405" xr:uid="{37D78706-46CD-4BE0-A79F-30E755DCA1A5}"/>
    <hyperlink ref="N421" r:id="rId406" xr:uid="{0DD035D7-C9EE-4E88-9B7C-66520BDA3883}"/>
    <hyperlink ref="N424" r:id="rId407" xr:uid="{D69648FC-09B3-4C16-8353-C0EA36F6381D}"/>
    <hyperlink ref="N422" r:id="rId408" xr:uid="{4EA2CA7B-C049-4493-9F28-210E4E8FE692}"/>
    <hyperlink ref="N423" r:id="rId409" xr:uid="{AB7D3DB4-FEF4-406E-AB7B-99A84E12B998}"/>
    <hyperlink ref="N425" r:id="rId410" xr:uid="{3764B045-5793-460C-BC38-71E6D1A6A080}"/>
    <hyperlink ref="N426" r:id="rId411" xr:uid="{ADE17B90-32E3-44EA-88B8-249D5AB1E2F0}"/>
    <hyperlink ref="N431" r:id="rId412" xr:uid="{FA0E429A-CBE0-46C6-A16D-A7EBC97B6CB8}"/>
    <hyperlink ref="N429" r:id="rId413" xr:uid="{6C648C53-7655-4FD1-B1F8-E31BB9A4824C}"/>
    <hyperlink ref="N427" r:id="rId414" xr:uid="{2B50129E-52F7-4F99-B313-AD7BD1FA56C7}"/>
    <hyperlink ref="N432" r:id="rId415" xr:uid="{3B8A5AE5-9FAC-4B42-9319-3EBB4623E2EC}"/>
    <hyperlink ref="N430" r:id="rId416" xr:uid="{DE2B4392-91F1-4D58-AF49-5753CD1ADFAA}"/>
    <hyperlink ref="N428" r:id="rId417" xr:uid="{C13EB53B-1D90-4722-A289-08CF8AA34495}"/>
    <hyperlink ref="N433" r:id="rId418" xr:uid="{C206D6A4-AC63-432F-B913-BD8B216BD508}"/>
    <hyperlink ref="N434" r:id="rId419" xr:uid="{BE06016A-06E4-4251-A36C-B4E40C30DCCD}"/>
    <hyperlink ref="N435" r:id="rId420" xr:uid="{08651287-A1C3-4DC9-BB98-733C106D445F}"/>
    <hyperlink ref="N436" r:id="rId421" xr:uid="{5BCBBED0-69D5-47AA-A6A2-59EA9C2EF301}"/>
    <hyperlink ref="N437" r:id="rId422" xr:uid="{95DAA448-F961-4E4E-BEC1-58E31BF7ED98}"/>
    <hyperlink ref="N439" r:id="rId423" xr:uid="{FF1BCD26-68DF-4077-A1F5-6F6F4F557047}"/>
    <hyperlink ref="N438" r:id="rId424" xr:uid="{F617EA45-13FD-421B-B7A8-8F1949D48169}"/>
    <hyperlink ref="N440" r:id="rId425" xr:uid="{8991E573-B5DA-4DEA-9462-1E7B8AF6CC0E}"/>
    <hyperlink ref="N441" r:id="rId426" xr:uid="{EE76B5BB-2CAC-410F-80FF-B1AFE41436BF}"/>
    <hyperlink ref="N442" r:id="rId427" xr:uid="{B3781AF4-C70C-44D1-B305-E60C427C7463}"/>
    <hyperlink ref="N443" r:id="rId428" xr:uid="{046FA5F6-1866-4309-AF4C-C08D0F7A6427}"/>
    <hyperlink ref="N444" r:id="rId429" xr:uid="{7A5D3039-C971-4209-BAD9-F9B9EC45D87D}"/>
    <hyperlink ref="N445" r:id="rId430" xr:uid="{29384486-ECA9-4BA7-B418-D5CC7BBB8321}"/>
    <hyperlink ref="N446" r:id="rId431" xr:uid="{E191C98C-53CC-45A4-A73A-DD77DC2AEC0E}"/>
    <hyperlink ref="N447" r:id="rId432" xr:uid="{BD6CE203-927E-4A92-881D-E8CB988ACFC7}"/>
    <hyperlink ref="N448" r:id="rId433" xr:uid="{93FB4E73-B28D-4678-9EC3-3790639708D0}"/>
    <hyperlink ref="N449" r:id="rId434" xr:uid="{72D4939D-757A-4D7B-B610-E6B1167B6857}"/>
    <hyperlink ref="N450" r:id="rId435" xr:uid="{CE6729F6-EDF2-4BBC-B457-8C080881D318}"/>
    <hyperlink ref="N451" r:id="rId436" xr:uid="{3F8AA6E9-62F2-47E7-AB59-AB227E6CF54C}"/>
    <hyperlink ref="N452" r:id="rId437" xr:uid="{3CAA81D4-42D0-43C0-934E-44E485A7454E}"/>
    <hyperlink ref="N453" r:id="rId438" xr:uid="{8CF96D95-E37F-4C3A-AE61-0A1B5C707D72}"/>
    <hyperlink ref="N457" r:id="rId439" xr:uid="{A74DC811-A86E-4FE1-B255-1659627ABE80}"/>
    <hyperlink ref="N455" r:id="rId440" xr:uid="{A1ED4FBF-AD2B-4266-A578-1FEF4A885A14}"/>
    <hyperlink ref="N456" r:id="rId441" xr:uid="{205713D8-4371-4C4A-A6F7-12569A2AB5A4}"/>
    <hyperlink ref="N454" r:id="rId442" xr:uid="{99B641ED-03C8-4CEB-8537-18C75E41BAF7}"/>
    <hyperlink ref="N458" r:id="rId443" xr:uid="{C32B30EF-C6DF-4340-ACA4-A2E98F212FE1}"/>
    <hyperlink ref="N460" r:id="rId444" xr:uid="{7B1115F7-6721-4F00-A60F-7ACDF8075B8A}"/>
    <hyperlink ref="N459" r:id="rId445" xr:uid="{4CFCF9C3-4C70-4265-B81C-1284DF62F552}"/>
    <hyperlink ref="N462" r:id="rId446" xr:uid="{384CA026-B3B9-42FA-84F6-AA3F64089ACD}"/>
    <hyperlink ref="N461" r:id="rId447" xr:uid="{C28DF76A-674F-4490-AF5E-CD8E6A954999}"/>
    <hyperlink ref="N463" r:id="rId448" xr:uid="{B85F3F0A-CB6A-4BBA-9C33-E65A567A3BCF}"/>
    <hyperlink ref="N464" r:id="rId449" xr:uid="{67C712EA-0684-4E94-A02E-77F178E4BA34}"/>
    <hyperlink ref="N465" r:id="rId450" xr:uid="{6FCC1A70-033B-4EA8-B7FF-51E502F5BB6C}"/>
    <hyperlink ref="N466" r:id="rId451" display="https://colaboramds.sharepoint.com/:f:/s/DAF2022/EodI5AED9epFtNmkM0OMYfIBAD9IghmDpMKDYtdNkRBnkg?e=0BHg1q" xr:uid="{CF8E74CD-B3C0-42C5-9A38-8AA5F3EAC68B}"/>
    <hyperlink ref="N467" r:id="rId452" display="../../../../../:f:/s/DAF2022/Eve2likbB0BKnm0A1zn0LqgBHQeeqzg37_TmmtbipwjEJw?e=Gt1UDd" xr:uid="{F54E9989-BE43-4297-A835-96A39A34DD75}"/>
    <hyperlink ref="N468" r:id="rId453" display="../../../../../:f:/s/DAF2022/EhZ16XXIlwxBmV5ICh2qFXgB9yF-8VvqFUXMGnZZDbds3A?e=yKmDP4" xr:uid="{8DCCECA0-63D7-4284-9F6F-A85CEC0AEABC}"/>
    <hyperlink ref="N469" r:id="rId454" display="../../../../../:f:/s/DAF2022/EuuNDf1dD21Fs1ZeYIqhiHMBHKa6ASBusTXN5zF1ciKK6w?e=uXnMac" xr:uid="{8B93225A-C871-456D-9F6B-6876693E3577}"/>
    <hyperlink ref="N470" r:id="rId455" display="../../../../../:f:/s/DAF2022/EvJpvZ0vioNEgcGiqSGEfAEBnsyYFNer6BvnWnlaEGNCAw?e=W2c4YI" xr:uid="{F16F1FBB-599C-45A7-A01F-9C58EE69D6FD}"/>
    <hyperlink ref="N471" r:id="rId456" display="../../../../../:f:/s/DAF2022/Et2kfAISwD9CmTDzQyd6M4gBwRE1FReR_BT0iwf7eRRljw?e=c0q3DV" xr:uid="{18FBDF32-DD91-4AC4-A01F-BFFBA1D613D7}"/>
    <hyperlink ref="N472" r:id="rId457" display="https://colaboramds.sharepoint.com/:f:/s/DAF2022/EvZtPmfVx7pLgpJDPfbp6EsBEnD-m_mdia6F-EZbA50-tw?e=hwdmfj" xr:uid="{92877604-9ECB-44F6-BD4B-BB758127E032}"/>
    <hyperlink ref="N473" r:id="rId458" display="https://colaboramds.sharepoint.com/:f:/s/DAF2022/Epgy7Y8svDVDlr14p3NEPugBynGusP3dFem6j64iIB64lQ?e=oX5JIA" xr:uid="{6AEF5662-D808-4B01-A457-FA8041E2FF45}"/>
    <hyperlink ref="N474" r:id="rId459" display="../../../../../:f:/s/DAF2022/EvUOVcRFOOtBsTI4_NteanMBx1_P7RtIyG2bhHnSjmGpUw?e=PTd3v3" xr:uid="{A5ABE722-D29C-48FE-8569-E003C3B54F67}"/>
    <hyperlink ref="N475" r:id="rId460" display="https://colaboramds.sharepoint.com/:f:/s/DAF2022/EgfiRTd9dGZCkcVIYLeNrEkB8z38Ijw2ZxT0uTCNEPG9Ug?e=2oofrW" xr:uid="{68342B57-62FC-4C0B-AB86-C529C046EB88}"/>
    <hyperlink ref="N372" r:id="rId461" xr:uid="{F65A2AF8-84C9-4861-9CCE-A4EEF417BAD8}"/>
    <hyperlink ref="N373" r:id="rId462" xr:uid="{362F4FD1-8093-4D46-9978-D53038190CA0}"/>
    <hyperlink ref="N476" r:id="rId463" xr:uid="{72FF5917-87F6-4C78-8475-6CF76144BA0A}"/>
    <hyperlink ref="N477" r:id="rId464" xr:uid="{5B1EF6AB-ED56-414B-AA7E-03DAD33156BE}"/>
    <hyperlink ref="N478" r:id="rId465" xr:uid="{E3077D63-3BFA-48C9-A9F5-4AC830D71D09}"/>
    <hyperlink ref="N481" r:id="rId466" xr:uid="{D3C7CF82-84CA-45B5-A01A-5A13A339427A}"/>
    <hyperlink ref="N482" r:id="rId467" xr:uid="{F3BC5F3D-C94D-41EC-A4AA-72D5388F47A9}"/>
    <hyperlink ref="N483" r:id="rId468" xr:uid="{B7B96F93-B143-404B-BC10-B9D96F18E3FF}"/>
    <hyperlink ref="N484" r:id="rId469" xr:uid="{7E6C36BE-088B-4956-859C-F033AD2C7170}"/>
    <hyperlink ref="N485" r:id="rId470" xr:uid="{59C5F6C6-8493-458A-9926-CAC7672BD0D3}"/>
    <hyperlink ref="N486" r:id="rId471" xr:uid="{4234DCD4-8A89-4844-A281-ED5EE5959112}"/>
    <hyperlink ref="N487" r:id="rId472" xr:uid="{34601B9E-964F-4A69-A5FF-2EEEC728B184}"/>
    <hyperlink ref="N488" r:id="rId473" xr:uid="{AC73C4C0-AC2C-46CC-B0A9-D6BBF3A4B062}"/>
    <hyperlink ref="N489" r:id="rId474" xr:uid="{3C614B81-1949-4BEB-B0F2-88AEB295242A}"/>
    <hyperlink ref="N490" r:id="rId475" xr:uid="{CC7BD4A5-6769-4B4A-B36E-C64049651CBB}"/>
    <hyperlink ref="N491" r:id="rId476" xr:uid="{A47F0EC0-61F3-4E56-8435-566C5A4253AA}"/>
    <hyperlink ref="N492" r:id="rId477" xr:uid="{EE6F4999-5B7E-489B-845C-DA6EBDB134E5}"/>
    <hyperlink ref="N493" r:id="rId478" xr:uid="{E65C9FA0-5B5C-49E1-90FF-545CD00FDBB0}"/>
    <hyperlink ref="N479" r:id="rId479" xr:uid="{773E74B5-5DAD-4A64-A37B-0FCD5026A369}"/>
    <hyperlink ref="N480" r:id="rId480" xr:uid="{1D773340-1C59-40EA-9524-A56456A13EA6}"/>
    <hyperlink ref="N494" r:id="rId481" xr:uid="{419443B3-BE8E-4D46-9DAF-2CDD74EB32CE}"/>
    <hyperlink ref="N495" r:id="rId482" xr:uid="{35077278-1A8E-4E2A-A3EA-2F6F5AECE62D}"/>
    <hyperlink ref="N496" r:id="rId483" xr:uid="{3F780C3E-500A-4C1D-BCD2-B540FA964DA7}"/>
    <hyperlink ref="N14" r:id="rId484" xr:uid="{792470CC-17D5-4744-B96A-5AF0E89EF64E}"/>
    <hyperlink ref="N539" r:id="rId485" xr:uid="{28F9EA2B-17FF-46BF-8325-2D3B1CA3DAE6}"/>
    <hyperlink ref="N540" r:id="rId486" xr:uid="{0AAAC6CF-15E2-4C16-A018-C77BCD396897}"/>
  </hyperlinks>
  <pageMargins left="0.7" right="0.7" top="0.75" bottom="0.75" header="0.3" footer="0.3"/>
  <pageSetup orientation="portrait" r:id="rId487"/>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A2221-3645-47F8-833E-413768402181}">
  <dimension ref="B1:M40"/>
  <sheetViews>
    <sheetView showGridLines="0" topLeftCell="A3" workbookViewId="0">
      <selection activeCell="D23" sqref="D23"/>
    </sheetView>
  </sheetViews>
  <sheetFormatPr baseColWidth="10" defaultColWidth="11.453125" defaultRowHeight="14.5" outlineLevelRow="1"/>
  <cols>
    <col min="1" max="1" width="3.7265625" customWidth="1"/>
    <col min="2" max="2" width="17.7265625" customWidth="1"/>
    <col min="3" max="3" width="23.453125" bestFit="1" customWidth="1"/>
    <col min="4" max="4" width="53" customWidth="1"/>
    <col min="5" max="5" width="15.7265625" customWidth="1"/>
    <col min="6" max="6" width="80.453125" customWidth="1"/>
    <col min="7" max="7" width="14.54296875" customWidth="1"/>
    <col min="8" max="8" width="15" customWidth="1"/>
    <col min="9" max="9" width="13.54296875" bestFit="1" customWidth="1"/>
    <col min="10" max="10" width="15.26953125" customWidth="1"/>
    <col min="11" max="11" width="13.453125" customWidth="1"/>
    <col min="12" max="12" width="13.54296875" customWidth="1"/>
    <col min="13" max="13" width="17.26953125" customWidth="1"/>
    <col min="14" max="14" width="13.453125" bestFit="1" customWidth="1"/>
    <col min="15" max="15" width="14.1796875" bestFit="1" customWidth="1"/>
  </cols>
  <sheetData>
    <row r="1" spans="2:13" s="84" customFormat="1"/>
    <row r="2" spans="2:13" ht="20">
      <c r="B2" s="330" t="s">
        <v>217</v>
      </c>
      <c r="C2" s="330"/>
      <c r="D2" s="330"/>
      <c r="E2" s="330"/>
      <c r="F2" s="330"/>
      <c r="G2" s="330"/>
      <c r="H2" s="330"/>
      <c r="I2" s="330"/>
      <c r="J2" s="2"/>
      <c r="K2" s="2"/>
      <c r="L2" s="2"/>
      <c r="M2" s="2"/>
    </row>
    <row r="3" spans="2:13" ht="59.25" customHeight="1">
      <c r="B3" s="334" t="s">
        <v>195</v>
      </c>
      <c r="C3" s="334"/>
      <c r="D3" s="334"/>
      <c r="E3" s="334"/>
      <c r="F3" s="334"/>
      <c r="G3" s="334"/>
      <c r="H3" s="334"/>
      <c r="I3" s="334"/>
      <c r="J3" s="62"/>
      <c r="K3" s="62"/>
      <c r="L3" s="62"/>
      <c r="M3" s="62"/>
    </row>
    <row r="4" spans="2:13" ht="20">
      <c r="B4" s="330" t="s">
        <v>1527</v>
      </c>
      <c r="C4" s="330"/>
      <c r="D4" s="330"/>
      <c r="E4" s="330"/>
      <c r="F4" s="330"/>
      <c r="G4" s="330"/>
      <c r="H4" s="330"/>
      <c r="I4" s="330"/>
      <c r="J4" s="2"/>
      <c r="K4" s="2"/>
      <c r="L4" s="2"/>
      <c r="M4" s="2"/>
    </row>
    <row r="5" spans="2:13" ht="20">
      <c r="B5" s="2"/>
      <c r="C5" s="2"/>
      <c r="D5" s="2"/>
      <c r="E5" s="2"/>
      <c r="F5" s="2"/>
      <c r="G5" s="2"/>
      <c r="H5" s="2"/>
      <c r="I5" s="2"/>
      <c r="J5" s="2"/>
      <c r="K5" s="2"/>
      <c r="L5" s="2"/>
      <c r="M5" s="2"/>
    </row>
    <row r="6" spans="2:13" ht="15.5">
      <c r="B6" s="130" t="s">
        <v>31</v>
      </c>
      <c r="C6" s="130"/>
      <c r="D6" s="130"/>
      <c r="E6" s="3"/>
      <c r="F6" s="3"/>
      <c r="G6" s="3"/>
      <c r="H6" s="130" t="s">
        <v>1</v>
      </c>
      <c r="I6" s="131">
        <v>21</v>
      </c>
      <c r="J6" s="3"/>
      <c r="K6" s="3"/>
    </row>
    <row r="7" spans="2:13">
      <c r="B7" s="335" t="s">
        <v>2</v>
      </c>
      <c r="C7" s="336"/>
      <c r="D7" s="337"/>
      <c r="E7" s="3"/>
      <c r="F7" s="3"/>
      <c r="G7" s="3"/>
      <c r="H7" s="4" t="s">
        <v>3</v>
      </c>
      <c r="I7" s="5">
        <v>10</v>
      </c>
      <c r="J7" s="3"/>
      <c r="K7" s="3"/>
    </row>
    <row r="8" spans="2:13">
      <c r="B8" s="335" t="s">
        <v>2</v>
      </c>
      <c r="C8" s="336"/>
      <c r="D8" s="337"/>
      <c r="E8" s="3"/>
      <c r="F8" s="3"/>
      <c r="G8" s="3"/>
      <c r="H8" s="4" t="s">
        <v>4</v>
      </c>
      <c r="I8" s="46" t="s">
        <v>215</v>
      </c>
      <c r="J8" s="3"/>
      <c r="K8" s="3"/>
    </row>
    <row r="9" spans="2:13">
      <c r="B9" s="3"/>
      <c r="C9" s="3"/>
      <c r="D9" s="3"/>
      <c r="E9" s="3"/>
      <c r="F9" s="3"/>
      <c r="G9" s="3"/>
      <c r="H9" s="47" t="s">
        <v>178</v>
      </c>
      <c r="I9" s="3"/>
      <c r="J9" s="3"/>
      <c r="K9" s="3"/>
      <c r="L9" s="3"/>
      <c r="M9" s="3"/>
    </row>
    <row r="10" spans="2:13">
      <c r="B10" s="3"/>
      <c r="C10" s="3"/>
      <c r="D10" s="3"/>
      <c r="E10" s="3"/>
      <c r="F10" s="3"/>
      <c r="G10" s="3"/>
      <c r="H10" s="3"/>
      <c r="I10" s="3"/>
      <c r="J10" s="3"/>
      <c r="K10" s="3"/>
      <c r="L10" s="3"/>
    </row>
    <row r="11" spans="2:13">
      <c r="B11" s="338" t="s">
        <v>146</v>
      </c>
      <c r="C11" s="338"/>
      <c r="D11" s="338"/>
      <c r="E11" s="333" t="s">
        <v>179</v>
      </c>
      <c r="F11" s="339" t="s">
        <v>193</v>
      </c>
      <c r="G11" s="339" t="s">
        <v>536</v>
      </c>
    </row>
    <row r="12" spans="2:13" ht="24">
      <c r="B12" s="125" t="s">
        <v>171</v>
      </c>
      <c r="C12" s="125" t="s">
        <v>172</v>
      </c>
      <c r="D12" s="125" t="s">
        <v>180</v>
      </c>
      <c r="E12" s="333"/>
      <c r="F12" s="340"/>
      <c r="G12" s="340"/>
    </row>
    <row r="13" spans="2:13" ht="87" outlineLevel="1">
      <c r="B13" s="9">
        <v>2209006</v>
      </c>
      <c r="C13" s="202" t="s">
        <v>532</v>
      </c>
      <c r="D13" s="200" t="s">
        <v>533</v>
      </c>
      <c r="E13" s="48" t="s">
        <v>534</v>
      </c>
      <c r="F13" s="210" t="s">
        <v>535</v>
      </c>
      <c r="G13" s="48">
        <v>33714500</v>
      </c>
    </row>
    <row r="14" spans="2:13" ht="87" outlineLevel="1">
      <c r="B14" s="9">
        <v>2409002</v>
      </c>
      <c r="C14" s="203" t="s">
        <v>538</v>
      </c>
      <c r="D14" s="200" t="s">
        <v>539</v>
      </c>
      <c r="E14" s="48" t="s">
        <v>534</v>
      </c>
      <c r="F14" s="210" t="s">
        <v>537</v>
      </c>
      <c r="G14" s="48">
        <v>45750000</v>
      </c>
    </row>
    <row r="15" spans="2:13">
      <c r="B15" s="354" t="s">
        <v>174</v>
      </c>
      <c r="C15" s="356"/>
      <c r="D15" s="201"/>
      <c r="E15" s="129"/>
      <c r="F15" s="129"/>
      <c r="G15" s="129">
        <f>SUM(G13:G14)</f>
        <v>79464500</v>
      </c>
    </row>
    <row r="16" spans="2:13" ht="72.5" outlineLevel="1">
      <c r="B16" s="290" t="s">
        <v>846</v>
      </c>
      <c r="C16" s="203" t="s">
        <v>538</v>
      </c>
      <c r="D16" s="200" t="s">
        <v>1519</v>
      </c>
      <c r="E16" s="48" t="s">
        <v>534</v>
      </c>
      <c r="F16" s="291" t="s">
        <v>1520</v>
      </c>
      <c r="G16" s="48">
        <v>355300000</v>
      </c>
    </row>
    <row r="17" spans="2:7" ht="72.5" outlineLevel="1">
      <c r="B17" s="9" t="s">
        <v>839</v>
      </c>
      <c r="C17" s="202" t="s">
        <v>532</v>
      </c>
      <c r="D17" s="200" t="s">
        <v>1521</v>
      </c>
      <c r="E17" s="48" t="s">
        <v>534</v>
      </c>
      <c r="F17" s="291" t="s">
        <v>1522</v>
      </c>
      <c r="G17" s="48">
        <v>1992258</v>
      </c>
    </row>
    <row r="18" spans="2:7">
      <c r="B18" s="354" t="s">
        <v>175</v>
      </c>
      <c r="C18" s="356"/>
      <c r="D18" s="128"/>
      <c r="E18" s="129"/>
      <c r="F18" s="129"/>
      <c r="G18" s="129">
        <f>SUM(G16:G17)</f>
        <v>357292258</v>
      </c>
    </row>
    <row r="19" spans="2:7" ht="87" outlineLevel="1">
      <c r="B19" s="9" t="s">
        <v>1777</v>
      </c>
      <c r="C19" s="202" t="s">
        <v>532</v>
      </c>
      <c r="D19" s="200" t="s">
        <v>1781</v>
      </c>
      <c r="E19" s="323" t="s">
        <v>534</v>
      </c>
      <c r="F19" s="204" t="s">
        <v>1782</v>
      </c>
      <c r="G19" s="323">
        <v>74800000</v>
      </c>
    </row>
    <row r="20" spans="2:7" ht="87" outlineLevel="1">
      <c r="B20" s="9" t="s">
        <v>844</v>
      </c>
      <c r="C20" s="203" t="s">
        <v>538</v>
      </c>
      <c r="D20" s="200" t="s">
        <v>1783</v>
      </c>
      <c r="E20" s="323" t="s">
        <v>534</v>
      </c>
      <c r="F20" s="204" t="s">
        <v>1784</v>
      </c>
      <c r="G20" s="323">
        <v>46400000</v>
      </c>
    </row>
    <row r="21" spans="2:7" ht="87" outlineLevel="1">
      <c r="B21" s="290" t="s">
        <v>846</v>
      </c>
      <c r="C21" s="203" t="s">
        <v>538</v>
      </c>
      <c r="D21" s="200" t="s">
        <v>1785</v>
      </c>
      <c r="E21" s="323" t="s">
        <v>534</v>
      </c>
      <c r="F21" s="204" t="s">
        <v>1786</v>
      </c>
      <c r="G21" s="323">
        <v>188972000</v>
      </c>
    </row>
    <row r="22" spans="2:7" ht="87" outlineLevel="1">
      <c r="B22" s="9" t="s">
        <v>838</v>
      </c>
      <c r="C22" s="202" t="s">
        <v>532</v>
      </c>
      <c r="D22" s="200" t="s">
        <v>1787</v>
      </c>
      <c r="E22" s="323" t="s">
        <v>534</v>
      </c>
      <c r="F22" s="204" t="s">
        <v>1788</v>
      </c>
      <c r="G22" s="323">
        <v>90000000</v>
      </c>
    </row>
    <row r="23" spans="2:7" ht="87" outlineLevel="1">
      <c r="B23" s="9" t="s">
        <v>851</v>
      </c>
      <c r="C23" s="202" t="s">
        <v>532</v>
      </c>
      <c r="D23" s="200" t="s">
        <v>1789</v>
      </c>
      <c r="E23" s="323" t="s">
        <v>534</v>
      </c>
      <c r="F23" s="204" t="s">
        <v>1790</v>
      </c>
      <c r="G23" s="323">
        <v>82132757</v>
      </c>
    </row>
    <row r="24" spans="2:7" outlineLevel="1">
      <c r="B24" s="9"/>
      <c r="C24" s="202"/>
      <c r="D24" s="200"/>
      <c r="E24" s="48"/>
      <c r="F24" s="48"/>
      <c r="G24" s="48"/>
    </row>
    <row r="25" spans="2:7" outlineLevel="1">
      <c r="B25" s="9"/>
      <c r="C25" s="202"/>
      <c r="D25" s="200"/>
      <c r="E25" s="48"/>
      <c r="F25" s="48"/>
      <c r="G25" s="48"/>
    </row>
    <row r="26" spans="2:7" outlineLevel="1">
      <c r="B26" s="9"/>
      <c r="C26" s="203"/>
      <c r="D26" s="200"/>
      <c r="E26" s="48"/>
      <c r="F26" s="48"/>
      <c r="G26" s="48"/>
    </row>
    <row r="27" spans="2:7" outlineLevel="1">
      <c r="B27" s="9"/>
      <c r="C27" s="202"/>
      <c r="D27" s="200"/>
      <c r="E27" s="48"/>
      <c r="F27" s="48"/>
      <c r="G27" s="48"/>
    </row>
    <row r="28" spans="2:7" outlineLevel="1">
      <c r="B28" s="9"/>
      <c r="C28" s="202"/>
      <c r="D28" s="200"/>
      <c r="E28" s="48"/>
      <c r="F28" s="48"/>
      <c r="G28" s="48"/>
    </row>
    <row r="29" spans="2:7" outlineLevel="1">
      <c r="B29" s="9"/>
      <c r="C29" s="202"/>
      <c r="D29" s="200"/>
      <c r="E29" s="48"/>
      <c r="F29" s="48"/>
      <c r="G29" s="48"/>
    </row>
    <row r="30" spans="2:7" outlineLevel="1">
      <c r="B30" s="9"/>
      <c r="C30" s="203"/>
      <c r="D30" s="200"/>
      <c r="E30" s="48"/>
      <c r="F30" s="48"/>
      <c r="G30" s="48"/>
    </row>
    <row r="31" spans="2:7">
      <c r="B31" s="354" t="s">
        <v>176</v>
      </c>
      <c r="C31" s="356"/>
      <c r="D31" s="128"/>
      <c r="E31" s="129"/>
      <c r="F31" s="129"/>
      <c r="G31" s="129">
        <f>SUM(G19:G30)</f>
        <v>482304757</v>
      </c>
    </row>
    <row r="32" spans="2:7" hidden="1" outlineLevel="1">
      <c r="B32" s="9"/>
      <c r="C32" s="203"/>
      <c r="D32" s="200"/>
      <c r="E32" s="48"/>
      <c r="F32" s="204"/>
      <c r="G32" s="48"/>
    </row>
    <row r="33" spans="2:12" hidden="1" outlineLevel="1">
      <c r="B33" s="9"/>
      <c r="C33" s="203"/>
      <c r="D33" s="200"/>
      <c r="E33" s="48"/>
      <c r="F33" s="204"/>
      <c r="G33" s="48"/>
    </row>
    <row r="34" spans="2:12" hidden="1" outlineLevel="1">
      <c r="B34" s="9"/>
      <c r="C34" s="203"/>
      <c r="D34" s="200"/>
      <c r="E34" s="48"/>
      <c r="F34" s="204"/>
      <c r="G34" s="48"/>
    </row>
    <row r="35" spans="2:12" hidden="1" outlineLevel="1">
      <c r="B35" s="9"/>
      <c r="C35" s="203"/>
      <c r="D35" s="200"/>
      <c r="E35" s="48"/>
      <c r="F35" s="204"/>
      <c r="G35" s="48"/>
    </row>
    <row r="36" spans="2:12" collapsed="1">
      <c r="B36" s="354" t="s">
        <v>177</v>
      </c>
      <c r="C36" s="356"/>
      <c r="D36" s="128"/>
      <c r="E36" s="129"/>
      <c r="F36" s="129"/>
      <c r="G36" s="129">
        <f>SUM(G32:G35)</f>
        <v>0</v>
      </c>
    </row>
    <row r="37" spans="2:12">
      <c r="B37" s="514" t="s">
        <v>223</v>
      </c>
      <c r="C37" s="515"/>
      <c r="D37" s="80"/>
      <c r="E37" s="83"/>
      <c r="F37" s="83"/>
      <c r="G37" s="83">
        <f>+G15+G18+G31+G36</f>
        <v>919061515</v>
      </c>
    </row>
    <row r="40" spans="2:12">
      <c r="I40" s="59"/>
      <c r="J40" s="59"/>
      <c r="K40" s="59"/>
      <c r="L40" s="59"/>
    </row>
  </sheetData>
  <mergeCells count="14">
    <mergeCell ref="B37:C37"/>
    <mergeCell ref="B2:I2"/>
    <mergeCell ref="B4:I4"/>
    <mergeCell ref="B7:D7"/>
    <mergeCell ref="B8:D8"/>
    <mergeCell ref="B11:D11"/>
    <mergeCell ref="E11:E12"/>
    <mergeCell ref="F11:F12"/>
    <mergeCell ref="G11:G12"/>
    <mergeCell ref="B3:I3"/>
    <mergeCell ref="B15:C15"/>
    <mergeCell ref="B18:C18"/>
    <mergeCell ref="B31:C31"/>
    <mergeCell ref="B36:C36"/>
  </mergeCells>
  <conditionalFormatting sqref="C14">
    <cfRule type="expression" dxfId="10" priority="17">
      <formula>LEN($E29)=2</formula>
    </cfRule>
  </conditionalFormatting>
  <conditionalFormatting sqref="C16">
    <cfRule type="expression" dxfId="9" priority="1">
      <formula>LEN($E26)=2</formula>
    </cfRule>
  </conditionalFormatting>
  <conditionalFormatting sqref="C17">
    <cfRule type="expression" dxfId="8" priority="2">
      <formula>LEN(#REF!)=2</formula>
    </cfRule>
  </conditionalFormatting>
  <conditionalFormatting sqref="C19:C21 C23:C25 C27:C29">
    <cfRule type="expression" dxfId="7" priority="9">
      <formula>LEN(#REF!)=2</formula>
    </cfRule>
  </conditionalFormatting>
  <conditionalFormatting sqref="C13:D13">
    <cfRule type="expression" dxfId="6" priority="56">
      <formula>LEN(#REF!)=2</formula>
    </cfRule>
  </conditionalFormatting>
  <conditionalFormatting sqref="C22:D22 D24:D25 C26:D26 D28:D29 C30:D30 C32:C35">
    <cfRule type="expression" dxfId="5" priority="6">
      <formula>LEN($E38)=2</formula>
    </cfRule>
  </conditionalFormatting>
  <conditionalFormatting sqref="D14">
    <cfRule type="expression" dxfId="4" priority="5">
      <formula>LEN(#REF!)=2</formula>
    </cfRule>
  </conditionalFormatting>
  <conditionalFormatting sqref="D16">
    <cfRule type="expression" dxfId="3" priority="4">
      <formula>LEN($E30)=2</formula>
    </cfRule>
  </conditionalFormatting>
  <conditionalFormatting sqref="D17">
    <cfRule type="expression" dxfId="2" priority="3">
      <formula>LEN($E32)=2</formula>
    </cfRule>
  </conditionalFormatting>
  <conditionalFormatting sqref="D19:D21">
    <cfRule type="expression" dxfId="1" priority="12">
      <formula>LEN($E35)=2</formula>
    </cfRule>
  </conditionalFormatting>
  <conditionalFormatting sqref="D23 D27 D32:D35">
    <cfRule type="expression" dxfId="0" priority="7">
      <formula>LEN($E38)=2</formula>
    </cfRule>
  </conditionalFormatting>
  <dataValidations count="1">
    <dataValidation type="list" allowBlank="1" showInputMessage="1" showErrorMessage="1" sqref="E13:E14 E19 E16:E17" xr:uid="{E7DC0C42-218F-49EA-934E-BAEBC5CDF401}">
      <formula1>"Compra Ágil,Convenio Marco,Licitación Pública,Trato Directo"</formula1>
    </dataValidation>
  </dataValidations>
  <hyperlinks>
    <hyperlink ref="F13" r:id="rId1" display="https://www.mercadopublico.cl/Procurement/Modules/Attachment/ViewAttachment.aspx?enc=8it8WsgfGY7%2ft5MJtgpxQWr3K%2fyvH87Foy%2f2lrursJzz5mCC7JJVUdJY2d3Ei%2fqQM59AnoOjpCFaqhWocSj%2f9OEqFx0WSd02mdwjAguwNF4mWQCyHCoh9bI2OPKdkI5j3w2MqpunN6ZmPqi%2bFRNSCvphtmQBvgDyfRsnxtrYL0Z%2fZ79h0xKfVfeJlRZiRWW7GJwlSHQbsQBvmR947N15iu%2bYh9%2br8WEzyoi3speFtJdQ7Yk9bZU2ASoYfQE2tj21%2fPGSObX2xxvzGFFtEqvWYGp%2bgtqOPXmKeDHaYv8jEu5mL7hGVI1gcMRp6PIEZCyF" xr:uid="{7D6AAE37-51E2-42F3-B057-05526CE6C054}"/>
    <hyperlink ref="F14" r:id="rId2" display="https://www.mercadopublico.cl/Procurement/Modules/Attachment/ViewAttachment.aspx?enc=eR21V9hNhwos6G2%2baVXUoAy90R17R5hS2xp0OSTl%2fOTm4BidAX3%2f%2bF4J9bIRGgxRYc%2faIXn%2fq5BH4vn%2fC6eF2CVELjwagf6%2b%2fUPWi%2bEPBO0mZLSrj2TfCyb0snUq0CjvdufFugKEGkgI15Fs5WCO91CzSjgG3G7%2fqF6Z0JP4uDwqpL6dO7YD4OTFvzbVMHpDpPeUB63gFba0rT%2f1%2b846P11ZyK%2bCEIwaDB%2bv%2bvKt5QUQG5PiuyBjdWiVLHNx8aI8RpcUxZMCmUXZMPLNDzi8Qgs2pUDoDPzUOE7wOI3lSjI56WlYKdW0i6LFHBEcVqW2" xr:uid="{6C653197-DCEE-4468-8747-1B312AF2C47B}"/>
    <hyperlink ref="F16" r:id="rId3" display="https://www.mercadopublico.cl/Procurement/Modules/Attachment/AddAttachment.aspx?enc=qe9oM446ZlglOkHGQ%2buyrurW%2f3v3O0qDvCsIeFExBEXp54MiI%2fV0ztwt2zcC%2f80fulHm6rpOzx25OHzbVpsB%2fHdi%2b9nb88HM4mOKWieB1eN3IIkESAK1RbPm13yBFSXRgOofzCuluCDrBWWALaxcn2XP08VZ6br%2bfvBEVwsjWf%2fzyhliQX5FDs0i2mBaXRzOzMxa5BmzFRvB%2bjUgN%2f7cacV%2bzB0o6s3TXxqUqpAg1gWAoXGuaFfC%2bDtNz%2btatQOT" xr:uid="{A381420E-EC96-4813-BFB4-1A2AB3EBD285}"/>
    <hyperlink ref="F17" r:id="rId4" display="https://www.mercadopublico.cl/Procurement/Modules/Attachment/AddAttachment.aspx?enc=d0q3SGAuf84Dgxb9SlRGXOZrR9ntFg2c%2bTpwaNPqYYMGEbTdgTox%2fmcveJqqsMWxrywMlrrQ608MeYmcsBbxN9BzDpMRZSefr0HeprCSjBfKUY3aQeZ9OVwEvQ07ICqF9EfmBjocPggTnxzIvOJE59Zb4fg%2fZpXk4h8PZ2yyIRWOVFdgBGDZM2flcEwhRXWtB%2f%2bI50TypccICRj5jlk%2bX%2bseS6XBLL9%2bChaWapSUiROG44C6ijeYCFOt16s%2bKmg9" xr:uid="{A8DE407D-A6F8-433C-A9B3-B0FAAAAF67FB}"/>
    <hyperlink ref="F20" r:id="rId5" display="https://www.mercadopublico.cl/Procurement/Modules/Attachment/ViewAttachment.aspx?enc=d3w%2fUClogCpl6btQFCH8CUnW%2b7RR%2b79RnYcl3yABbmEjT1KY1FLz%2fOMXMcgW8i3B3wBtu4b2%2fZS769GpVndxQ0VzYQ3o8XaFtfzuBhGo7KNCY3ajg8HKqVVAidMgt9olzo%2fPOIB8d6vOcKWYU%2bW7YyD5k%2fCcNRiZAHztGJ60KXvEIz2SVPCwm66RSX%2bVwvcL5st%2bgR8Pzc0jKAljG8RWQyawsUkvSpHDXapKuZSk0jCd9%2b6nedysyWMR6Vwvc348POZblqUp3fMsgIAplgpoSK11hO8gGC7mfa5cyISMwWEFVp3jAbT80FfIOCF80nlT" xr:uid="{3BFE2618-2367-4A4E-ACC1-34B541762ADC}"/>
    <hyperlink ref="F21" r:id="rId6" display="https://www.mercadopublico.cl/Procurement/Modules/Attachment/ViewAttachment.aspx?enc=Pd7kVLyD1DtIJOCWgapLibtTMp5ubfLlbnAh%2bMy%2fckUWAIgLEgRKe7SChhwiq9qXiw%2bKFq8KdKTyid4Nwp%2bO7LUeOlYHI2M%2fyLjOqYDev7%2fw9SjAm0gssh7PhZB1iBbnPnfeTA2Cgb691ak7DudsRpcoAnbj8%2f0VzA09H7%2bWrl9UhlK5JRKsmnNX%2fPdmxZ9yqHRoASsLUHmpXpLZCxxEFjJwQ%2by8VhG78jn%2bOQbNgVTuBHy6lkN6%2buUOjmXBuKK06J2wjHmHjKRbEHTBfek%2f9%2bkYZ%2bu52gBb8UckrNDrTbxqtWwR9euG8CEv93GZhFih" xr:uid="{149800AF-BC85-433D-982F-5E506B83195B}"/>
    <hyperlink ref="F22" r:id="rId7" display="https://www.mercadopublico.cl/Procurement/Modules/Attachment/ViewAttachment.aspx?enc=M0RENuCF46fneeSJuqEAO5rcAN30x9lniRuiUGsiXzjBBGHP%2bt9xpy%2frfnD1OhYKdUCPbSCA2xs3HxM5bFgatkr323IP7baVR3wN0NEKX1x90H6834MZcFeiO5jPPBVrEQ4K2Q9aOY4WTo%2fJASzf2zSFdoTwMMDnKqC2ICTtzMNK4ChDAtL8a5pFSH5G1tqJrNYFoA6Vu8w4A4gwzjpW58xI2b1LFATDxvs85SYbMbDRUtflx764lYWdnyUhDb8ocNcWx3UB%2bOlj94ygOzdUF7R6eUjrjD3K2rjJSdgygLVhQr%2fUNVN4vSXJ4iTiR1x7" xr:uid="{707D4839-E428-4629-8447-B66CAF339CB7}"/>
    <hyperlink ref="F23" r:id="rId8" display="https://www.mercadopublico.cl/Procurement/Modules/Attachment/ViewAttachment.aspx?enc=Qfpo8ZMLNBhW3XrS1mXUf%2by6YiO5CozIOUY6Csne7Dz0N2fLRgoce4qKdvhOmtcrufrUAc8yrgjy%2f05aN2EG0iT4v0GP2M2I1syA7aIt2qRT9%2fmjM3BOqWx%2bd87Olg%2bjiMl0XKhlXqB5XfnfN4sNQqZYnfoRkL%2bMPuOM85MMNX%2b5dhj8cwANKFXGol9kx0Mvu%2bfmFFMLpfebNiAhj6ffa09WkzV41yrcE%2fs%2fXs46eGfpFKVM3EVIJ6GAluN1a%2ffmq%2fqXo%2b%2bgqzodOkO3O2np8%2f17fW8LOcSL%2fdsrKiUCoLd2Fdhk%2bTX1nBxYMQLr046y" xr:uid="{ACCDD545-2BA7-43A3-A04F-6BA95CE3834D}"/>
    <hyperlink ref="F19" r:id="rId9" display="https://www.mercadopublico.cl/Procurement/Modules/Attachment/ViewAttachment.aspx?enc=%2fAqO93mA6gge92rPqep2h7TjvI%2bRsjhXSg1xAJxnGCNhBQegighnZcM4sAsUap03kk3JZfIXf7%2bLFu8VtD58qQmcfFP9yq1Tm%2f4OcP5GvqNYUtYK7kp%2bjeqR4tUlkWAimHRGaR00U8kphySp%2b9aFYZPyKBP3itesB4B8bBcGYiBD%2fPHYymV%2foEcwPl0%2f1Svhg9I9bz6pMBQcwp%2fq47mELFZ82d4SrhqZdqufnQ2aM0QlKxVXTqfD2Z4yypTsg1QjXywA8yweFH3tnuItKGjLR1V5lV0v5tOjtM7BFAjpoxJfgDyFqZGOkLlaYMgIFi8Q" xr:uid="{8F251749-B8BF-4D0A-9AC0-F3227CF3045C}"/>
  </hyperlinks>
  <pageMargins left="0.7" right="0.7" top="0.75" bottom="0.75" header="0.3" footer="0.3"/>
  <pageSetup orientation="portrait"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B3612-8939-4912-8475-C969B2847C1D}">
  <dimension ref="B1:M17"/>
  <sheetViews>
    <sheetView showGridLines="0" workbookViewId="0">
      <selection activeCell="D17" sqref="D17"/>
    </sheetView>
  </sheetViews>
  <sheetFormatPr baseColWidth="10" defaultColWidth="11.453125" defaultRowHeight="14.5"/>
  <cols>
    <col min="1" max="1" width="3.7265625" customWidth="1"/>
    <col min="2" max="3" width="17.7265625" customWidth="1"/>
    <col min="4" max="4" width="51.453125" bestFit="1" customWidth="1"/>
    <col min="5" max="5" width="15.7265625" customWidth="1"/>
    <col min="6" max="6" width="15.453125" customWidth="1"/>
    <col min="7" max="7" width="14.54296875" customWidth="1"/>
    <col min="8" max="8" width="15" customWidth="1"/>
    <col min="9" max="9" width="13.54296875" bestFit="1" customWidth="1"/>
    <col min="10" max="10" width="15.26953125" customWidth="1"/>
    <col min="11" max="11" width="13.453125" customWidth="1"/>
    <col min="12" max="12" width="13.54296875" customWidth="1"/>
    <col min="13" max="13" width="17.26953125" customWidth="1"/>
    <col min="14" max="14" width="13.453125" bestFit="1" customWidth="1"/>
    <col min="15" max="15" width="14.1796875" bestFit="1" customWidth="1"/>
  </cols>
  <sheetData>
    <row r="1" spans="2:13" s="84" customFormat="1"/>
    <row r="2" spans="2:13" ht="20">
      <c r="B2" s="330" t="s">
        <v>217</v>
      </c>
      <c r="C2" s="330"/>
      <c r="D2" s="330"/>
      <c r="E2" s="330"/>
      <c r="F2" s="330"/>
      <c r="G2" s="330"/>
      <c r="H2" s="330"/>
      <c r="I2" s="330"/>
      <c r="J2" s="2"/>
      <c r="K2" s="2"/>
      <c r="L2" s="2"/>
      <c r="M2" s="2"/>
    </row>
    <row r="3" spans="2:13" ht="135.75" customHeight="1">
      <c r="B3" s="334" t="s">
        <v>594</v>
      </c>
      <c r="C3" s="334"/>
      <c r="D3" s="334"/>
      <c r="E3" s="334"/>
      <c r="F3" s="334"/>
      <c r="G3" s="334"/>
      <c r="H3" s="334"/>
      <c r="I3" s="334"/>
      <c r="J3" s="62"/>
      <c r="K3" s="62"/>
      <c r="L3" s="62"/>
      <c r="M3" s="62"/>
    </row>
    <row r="4" spans="2:13" ht="20">
      <c r="B4" s="330" t="s">
        <v>1527</v>
      </c>
      <c r="C4" s="330"/>
      <c r="D4" s="330"/>
      <c r="E4" s="330"/>
      <c r="F4" s="330"/>
      <c r="G4" s="330"/>
      <c r="H4" s="330"/>
      <c r="I4" s="330"/>
      <c r="J4" s="2"/>
      <c r="K4" s="2"/>
      <c r="L4" s="2"/>
      <c r="M4" s="2"/>
    </row>
    <row r="5" spans="2:13" ht="20">
      <c r="B5" s="2"/>
      <c r="C5" s="2"/>
      <c r="D5" s="2"/>
      <c r="E5" s="2"/>
      <c r="F5" s="2"/>
      <c r="G5" s="2"/>
      <c r="H5" s="2"/>
      <c r="I5" s="2"/>
      <c r="J5" s="2"/>
      <c r="K5" s="2"/>
      <c r="L5" s="2"/>
      <c r="M5" s="2"/>
    </row>
    <row r="6" spans="2:13" ht="15.5">
      <c r="B6" s="130" t="s">
        <v>31</v>
      </c>
      <c r="C6" s="130"/>
      <c r="D6" s="130"/>
      <c r="E6" s="3"/>
      <c r="F6" s="3"/>
      <c r="G6" s="3"/>
      <c r="H6" s="130" t="s">
        <v>1</v>
      </c>
      <c r="I6" s="131">
        <v>21</v>
      </c>
      <c r="J6" s="3"/>
      <c r="K6" s="3"/>
    </row>
    <row r="7" spans="2:13">
      <c r="B7" s="335" t="s">
        <v>2</v>
      </c>
      <c r="C7" s="336"/>
      <c r="D7" s="337"/>
      <c r="E7" s="3"/>
      <c r="F7" s="3"/>
      <c r="G7" s="3"/>
      <c r="H7" s="4" t="s">
        <v>3</v>
      </c>
      <c r="I7" s="5">
        <v>10</v>
      </c>
      <c r="J7" s="3"/>
      <c r="K7" s="3"/>
    </row>
    <row r="8" spans="2:13">
      <c r="B8" s="335" t="s">
        <v>2</v>
      </c>
      <c r="C8" s="336"/>
      <c r="D8" s="337"/>
      <c r="E8" s="3"/>
      <c r="F8" s="3"/>
      <c r="G8" s="3"/>
      <c r="H8" s="4" t="s">
        <v>4</v>
      </c>
      <c r="I8" s="46" t="s">
        <v>5</v>
      </c>
      <c r="J8" s="3"/>
      <c r="K8" s="3"/>
    </row>
    <row r="9" spans="2:13">
      <c r="B9" s="3"/>
      <c r="C9" s="3"/>
      <c r="D9" s="3"/>
      <c r="E9" s="3"/>
      <c r="F9" s="3"/>
      <c r="G9" s="3"/>
      <c r="H9" s="47" t="s">
        <v>178</v>
      </c>
      <c r="I9" s="3"/>
      <c r="J9" s="3"/>
      <c r="K9" s="3"/>
      <c r="L9" s="3"/>
      <c r="M9" s="3"/>
    </row>
    <row r="10" spans="2:13">
      <c r="B10" s="3"/>
      <c r="C10" s="3"/>
      <c r="D10" s="3"/>
      <c r="E10" s="3"/>
      <c r="F10" s="3"/>
      <c r="G10" s="3"/>
      <c r="H10" s="3"/>
      <c r="I10" s="3"/>
      <c r="J10" s="3"/>
      <c r="K10" s="3"/>
      <c r="L10" s="3"/>
    </row>
    <row r="11" spans="2:13" ht="22.5" customHeight="1">
      <c r="B11" s="338" t="s">
        <v>146</v>
      </c>
      <c r="C11" s="338"/>
      <c r="D11" s="338"/>
      <c r="E11" s="333" t="s">
        <v>52</v>
      </c>
      <c r="F11" s="339" t="s">
        <v>181</v>
      </c>
      <c r="G11" s="339" t="s">
        <v>182</v>
      </c>
      <c r="H11" s="339" t="s">
        <v>183</v>
      </c>
      <c r="I11" s="333" t="s">
        <v>184</v>
      </c>
    </row>
    <row r="12" spans="2:13" ht="36" customHeight="1">
      <c r="B12" s="125" t="s">
        <v>171</v>
      </c>
      <c r="C12" s="125" t="s">
        <v>172</v>
      </c>
      <c r="D12" s="125" t="s">
        <v>173</v>
      </c>
      <c r="E12" s="333"/>
      <c r="F12" s="340"/>
      <c r="G12" s="340"/>
      <c r="H12" s="340"/>
      <c r="I12" s="333"/>
    </row>
    <row r="13" spans="2:13" ht="15" customHeight="1">
      <c r="B13" s="324"/>
      <c r="C13" s="325"/>
      <c r="D13" s="326"/>
      <c r="E13" s="48"/>
      <c r="F13" s="48"/>
      <c r="G13" s="48"/>
      <c r="H13" s="49"/>
      <c r="I13" s="50">
        <f t="shared" ref="I13" si="0">SUM(F13:H13)</f>
        <v>0</v>
      </c>
    </row>
    <row r="17" spans="9:12">
      <c r="I17" s="59"/>
      <c r="J17" s="59"/>
      <c r="K17" s="59"/>
      <c r="L17" s="59"/>
    </row>
  </sheetData>
  <mergeCells count="12">
    <mergeCell ref="I11:I12"/>
    <mergeCell ref="B13:D13"/>
    <mergeCell ref="B2:I2"/>
    <mergeCell ref="B3:I3"/>
    <mergeCell ref="B4:I4"/>
    <mergeCell ref="B7:D7"/>
    <mergeCell ref="B8:D8"/>
    <mergeCell ref="B11:D11"/>
    <mergeCell ref="E11:E12"/>
    <mergeCell ref="F11:F12"/>
    <mergeCell ref="G11:G12"/>
    <mergeCell ref="H11:H12"/>
  </mergeCells>
  <conditionalFormatting sqref="B13:C13">
    <cfRule type="expression" dxfId="18" priority="1">
      <formula>LEN($E15)=2</formula>
    </cfRule>
  </conditionalFormatting>
  <dataValidations count="1">
    <dataValidation type="list" allowBlank="1" showInputMessage="1" showErrorMessage="1" sqref="E13" xr:uid="{3DE71F6D-536A-4E05-9694-BB400F1DCD1A}">
      <formula1>"Compra Ágil,Convenio Marco,Licitación Pública,Trato Directo"</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47"/>
  <sheetViews>
    <sheetView showGridLines="0" topLeftCell="B1" workbookViewId="0">
      <selection activeCell="E32" sqref="E32"/>
    </sheetView>
  </sheetViews>
  <sheetFormatPr baseColWidth="10" defaultColWidth="11.453125" defaultRowHeight="14.5" outlineLevelRow="1"/>
  <cols>
    <col min="1" max="1" width="3.81640625" customWidth="1"/>
    <col min="2" max="2" width="16.7265625" style="3" customWidth="1"/>
    <col min="3" max="3" width="34" style="3" customWidth="1"/>
    <col min="4" max="4" width="11.54296875" style="3"/>
    <col min="5" max="5" width="15.26953125" style="3" customWidth="1"/>
    <col min="6" max="6" width="14.1796875" style="3" bestFit="1" customWidth="1"/>
    <col min="7" max="7" width="11.54296875" style="3"/>
    <col min="8" max="8" width="11.54296875" style="104"/>
    <col min="9" max="9" width="12.1796875" style="3" bestFit="1" customWidth="1"/>
    <col min="10" max="10" width="24" style="3" bestFit="1" customWidth="1"/>
    <col min="11" max="11" width="36.6328125" style="3" bestFit="1" customWidth="1"/>
    <col min="12" max="12" width="15" style="3" customWidth="1"/>
    <col min="13" max="13" width="18.26953125" style="3" customWidth="1"/>
    <col min="14" max="15" width="15.7265625" style="3" customWidth="1"/>
  </cols>
  <sheetData>
    <row r="1" spans="2:15" ht="22.5" customHeight="1">
      <c r="B1" s="330" t="s">
        <v>217</v>
      </c>
      <c r="C1" s="330"/>
      <c r="D1" s="330"/>
      <c r="E1" s="330"/>
      <c r="F1" s="330"/>
      <c r="G1" s="330"/>
      <c r="H1" s="330"/>
      <c r="I1" s="330"/>
      <c r="J1" s="330"/>
      <c r="K1" s="330"/>
      <c r="L1" s="330"/>
      <c r="M1" s="330"/>
      <c r="N1" s="330"/>
      <c r="O1" s="330"/>
    </row>
    <row r="2" spans="2:15" ht="34.5" customHeight="1">
      <c r="B2" s="350" t="s">
        <v>541</v>
      </c>
      <c r="C2" s="350"/>
      <c r="D2" s="350"/>
      <c r="E2" s="350"/>
      <c r="F2" s="350"/>
      <c r="G2" s="350"/>
      <c r="H2" s="350"/>
      <c r="I2" s="350"/>
      <c r="J2" s="350"/>
      <c r="K2" s="350"/>
      <c r="L2" s="350"/>
      <c r="M2" s="350"/>
      <c r="N2" s="350"/>
      <c r="O2" s="350"/>
    </row>
    <row r="3" spans="2:15" ht="20">
      <c r="B3" s="330" t="s">
        <v>1526</v>
      </c>
      <c r="C3" s="330"/>
      <c r="D3" s="330"/>
      <c r="E3" s="330"/>
      <c r="F3" s="330"/>
      <c r="G3" s="330"/>
      <c r="H3" s="330"/>
      <c r="I3" s="330"/>
      <c r="J3" s="330"/>
      <c r="K3" s="330"/>
      <c r="L3" s="330"/>
      <c r="M3" s="330"/>
      <c r="N3" s="330"/>
      <c r="O3" s="330"/>
    </row>
    <row r="4" spans="2:15" ht="18.75" customHeight="1">
      <c r="B4" s="2"/>
      <c r="C4" s="2"/>
      <c r="D4" s="2"/>
      <c r="E4" s="2"/>
    </row>
    <row r="5" spans="2:15" ht="15.5">
      <c r="B5" s="351" t="s">
        <v>0</v>
      </c>
      <c r="C5" s="352"/>
      <c r="D5" s="352"/>
      <c r="E5" s="353"/>
      <c r="J5" s="132" t="s">
        <v>1</v>
      </c>
      <c r="K5" s="133">
        <v>21</v>
      </c>
    </row>
    <row r="6" spans="2:15">
      <c r="B6" s="329" t="s">
        <v>2</v>
      </c>
      <c r="C6" s="329"/>
      <c r="D6" s="329"/>
      <c r="E6" s="329"/>
      <c r="J6" s="4" t="s">
        <v>3</v>
      </c>
      <c r="K6" s="5">
        <v>10</v>
      </c>
    </row>
    <row r="7" spans="2:15">
      <c r="B7" s="329" t="s">
        <v>2</v>
      </c>
      <c r="C7" s="329"/>
      <c r="D7" s="329"/>
      <c r="E7" s="329"/>
      <c r="J7" s="4" t="s">
        <v>4</v>
      </c>
      <c r="K7" s="5" t="s">
        <v>5</v>
      </c>
    </row>
    <row r="8" spans="2:15">
      <c r="G8" s="6"/>
    </row>
    <row r="9" spans="2:15">
      <c r="B9" s="7"/>
      <c r="F9" s="56"/>
      <c r="G9" s="6"/>
    </row>
    <row r="10" spans="2:15" hidden="1">
      <c r="B10" s="7" t="s">
        <v>218</v>
      </c>
      <c r="F10" s="85"/>
      <c r="G10" s="6"/>
    </row>
    <row r="11" spans="2:15">
      <c r="B11" t="s">
        <v>540</v>
      </c>
      <c r="F11" s="8">
        <v>186414000</v>
      </c>
      <c r="G11" s="6"/>
    </row>
    <row r="12" spans="2:15">
      <c r="G12" s="6"/>
    </row>
    <row r="13" spans="2:15">
      <c r="B13" s="344" t="s">
        <v>6</v>
      </c>
      <c r="C13" s="346" t="s">
        <v>7</v>
      </c>
      <c r="D13" s="346"/>
      <c r="E13" s="346"/>
      <c r="F13" s="346"/>
      <c r="G13" s="346"/>
      <c r="H13" s="346"/>
      <c r="I13" s="346"/>
      <c r="J13" s="346"/>
      <c r="K13" s="347" t="s">
        <v>8</v>
      </c>
      <c r="L13" s="348"/>
      <c r="M13" s="348"/>
      <c r="N13" s="349"/>
      <c r="O13" s="333" t="s">
        <v>9</v>
      </c>
    </row>
    <row r="14" spans="2:15" ht="60">
      <c r="B14" s="345"/>
      <c r="C14" s="136" t="s">
        <v>10</v>
      </c>
      <c r="D14" s="136" t="s">
        <v>11</v>
      </c>
      <c r="E14" s="137" t="s">
        <v>12</v>
      </c>
      <c r="F14" s="136" t="s">
        <v>13</v>
      </c>
      <c r="G14" s="136" t="s">
        <v>14</v>
      </c>
      <c r="H14" s="136" t="s">
        <v>15</v>
      </c>
      <c r="I14" s="136" t="s">
        <v>16</v>
      </c>
      <c r="J14" s="136" t="s">
        <v>17</v>
      </c>
      <c r="K14" s="134" t="s">
        <v>18</v>
      </c>
      <c r="L14" s="134" t="s">
        <v>19</v>
      </c>
      <c r="M14" s="134" t="s">
        <v>20</v>
      </c>
      <c r="N14" s="134" t="s">
        <v>21</v>
      </c>
      <c r="O14" s="333"/>
    </row>
    <row r="15" spans="2:15">
      <c r="B15" s="341" t="s">
        <v>22</v>
      </c>
      <c r="C15" s="342"/>
      <c r="D15" s="343"/>
      <c r="E15" s="8"/>
      <c r="F15" s="9"/>
      <c r="G15" s="10"/>
      <c r="H15" s="9"/>
      <c r="I15" s="11"/>
      <c r="J15" s="11"/>
      <c r="K15" s="11"/>
      <c r="L15" s="9"/>
      <c r="M15" s="9"/>
      <c r="N15" s="11"/>
      <c r="O15" s="11"/>
    </row>
    <row r="16" spans="2:15" ht="15" hidden="1" customHeight="1" outlineLevel="1">
      <c r="B16" s="29" t="s">
        <v>189</v>
      </c>
      <c r="C16" s="324" t="s">
        <v>224</v>
      </c>
      <c r="D16" s="325"/>
      <c r="E16" s="326"/>
      <c r="F16" s="51"/>
      <c r="G16" s="29"/>
      <c r="H16" s="29"/>
      <c r="I16" s="29"/>
      <c r="J16" s="9" t="s">
        <v>191</v>
      </c>
      <c r="K16" s="69"/>
      <c r="L16" s="29"/>
      <c r="M16" s="29"/>
      <c r="N16" s="29"/>
      <c r="O16" s="11"/>
    </row>
    <row r="17" spans="2:15" ht="15" hidden="1" customHeight="1" outlineLevel="1">
      <c r="B17" s="29" t="s">
        <v>189</v>
      </c>
      <c r="C17" s="31"/>
      <c r="D17" s="29"/>
      <c r="E17" s="30"/>
      <c r="F17" s="51"/>
      <c r="G17" s="29"/>
      <c r="H17" s="29"/>
      <c r="I17" s="29"/>
      <c r="J17" s="9" t="s">
        <v>191</v>
      </c>
      <c r="K17" s="69"/>
      <c r="L17" s="29"/>
      <c r="M17" s="29"/>
      <c r="N17" s="29"/>
      <c r="O17" s="11"/>
    </row>
    <row r="18" spans="2:15" collapsed="1">
      <c r="B18" s="354" t="s">
        <v>23</v>
      </c>
      <c r="C18" s="355"/>
      <c r="D18" s="356"/>
      <c r="E18" s="138">
        <f>SUM(E16:E17)</f>
        <v>0</v>
      </c>
      <c r="F18" s="357"/>
      <c r="G18" s="358"/>
      <c r="H18" s="358"/>
      <c r="I18" s="358"/>
      <c r="J18" s="358"/>
      <c r="K18" s="358"/>
      <c r="L18" s="358"/>
      <c r="M18" s="358"/>
      <c r="N18" s="358"/>
      <c r="O18" s="359"/>
    </row>
    <row r="19" spans="2:15">
      <c r="B19" s="341" t="s">
        <v>24</v>
      </c>
      <c r="C19" s="342"/>
      <c r="D19" s="343"/>
      <c r="E19" s="8"/>
      <c r="F19" s="9"/>
      <c r="G19" s="29"/>
      <c r="H19" s="29"/>
      <c r="I19" s="29"/>
      <c r="J19" s="9" t="s">
        <v>191</v>
      </c>
      <c r="K19" s="69"/>
      <c r="L19" s="29"/>
      <c r="M19" s="52"/>
      <c r="N19" s="29"/>
      <c r="O19" s="11"/>
    </row>
    <row r="20" spans="2:15" hidden="1" outlineLevel="1">
      <c r="B20" s="29" t="s">
        <v>189</v>
      </c>
      <c r="C20" s="29" t="s">
        <v>615</v>
      </c>
      <c r="D20" s="29">
        <v>2207001</v>
      </c>
      <c r="E20" s="272">
        <v>2923977</v>
      </c>
      <c r="F20" s="51">
        <v>45777</v>
      </c>
      <c r="G20" s="29" t="s">
        <v>620</v>
      </c>
      <c r="H20" s="29" t="s">
        <v>290</v>
      </c>
      <c r="I20" s="29" t="s">
        <v>621</v>
      </c>
      <c r="J20" s="9" t="s">
        <v>191</v>
      </c>
      <c r="K20" s="294" t="s">
        <v>622</v>
      </c>
      <c r="L20" s="29" t="s">
        <v>632</v>
      </c>
      <c r="M20" s="29" t="s">
        <v>626</v>
      </c>
      <c r="N20" s="29" t="s">
        <v>630</v>
      </c>
      <c r="O20" s="11"/>
    </row>
    <row r="21" spans="2:15" ht="24" hidden="1" outlineLevel="1">
      <c r="B21" s="29" t="s">
        <v>189</v>
      </c>
      <c r="C21" s="29" t="s">
        <v>617</v>
      </c>
      <c r="D21" s="29">
        <v>2207001</v>
      </c>
      <c r="E21" s="272">
        <v>453502</v>
      </c>
      <c r="F21" s="51">
        <v>45799</v>
      </c>
      <c r="G21" s="29" t="s">
        <v>620</v>
      </c>
      <c r="H21" s="29" t="s">
        <v>290</v>
      </c>
      <c r="I21" s="29" t="s">
        <v>621</v>
      </c>
      <c r="J21" s="29" t="s">
        <v>621</v>
      </c>
      <c r="K21" s="294" t="s">
        <v>623</v>
      </c>
      <c r="L21" s="29" t="s">
        <v>633</v>
      </c>
      <c r="M21" s="29" t="s">
        <v>627</v>
      </c>
      <c r="N21" s="29" t="s">
        <v>631</v>
      </c>
      <c r="O21" s="11"/>
    </row>
    <row r="22" spans="2:15" ht="24" hidden="1" outlineLevel="1">
      <c r="B22" s="29" t="s">
        <v>189</v>
      </c>
      <c r="C22" s="29" t="s">
        <v>616</v>
      </c>
      <c r="D22" s="29">
        <v>2207001</v>
      </c>
      <c r="E22" s="272">
        <v>7975718</v>
      </c>
      <c r="F22" s="51">
        <v>45799</v>
      </c>
      <c r="G22" s="29" t="s">
        <v>620</v>
      </c>
      <c r="H22" s="29" t="s">
        <v>290</v>
      </c>
      <c r="I22" s="29" t="s">
        <v>621</v>
      </c>
      <c r="J22" s="29" t="s">
        <v>621</v>
      </c>
      <c r="K22" s="294" t="s">
        <v>623</v>
      </c>
      <c r="L22" s="29" t="s">
        <v>633</v>
      </c>
      <c r="M22" s="29" t="s">
        <v>627</v>
      </c>
      <c r="N22" s="29" t="s">
        <v>631</v>
      </c>
      <c r="O22" s="11"/>
    </row>
    <row r="23" spans="2:15" ht="24" hidden="1" outlineLevel="1">
      <c r="B23" s="29" t="s">
        <v>189</v>
      </c>
      <c r="C23" s="29" t="s">
        <v>618</v>
      </c>
      <c r="D23" s="29">
        <v>2207001</v>
      </c>
      <c r="E23" s="272">
        <v>2975000</v>
      </c>
      <c r="F23" s="51">
        <v>45834</v>
      </c>
      <c r="G23" s="29" t="s">
        <v>620</v>
      </c>
      <c r="H23" s="29" t="s">
        <v>290</v>
      </c>
      <c r="I23" s="29" t="s">
        <v>621</v>
      </c>
      <c r="J23" s="9" t="s">
        <v>191</v>
      </c>
      <c r="K23" s="294" t="s">
        <v>624</v>
      </c>
      <c r="L23" s="29" t="s">
        <v>635</v>
      </c>
      <c r="M23" s="29" t="s">
        <v>628</v>
      </c>
      <c r="N23" s="29" t="s">
        <v>630</v>
      </c>
      <c r="O23" s="11"/>
    </row>
    <row r="24" spans="2:15" ht="24" hidden="1" outlineLevel="1">
      <c r="B24" s="29" t="s">
        <v>189</v>
      </c>
      <c r="C24" s="29" t="s">
        <v>619</v>
      </c>
      <c r="D24" s="29">
        <v>2207002</v>
      </c>
      <c r="E24" s="272">
        <v>903118</v>
      </c>
      <c r="F24" s="51">
        <v>45800</v>
      </c>
      <c r="G24" s="29" t="s">
        <v>620</v>
      </c>
      <c r="H24" s="29" t="s">
        <v>290</v>
      </c>
      <c r="I24" s="29" t="s">
        <v>621</v>
      </c>
      <c r="J24" s="9" t="s">
        <v>191</v>
      </c>
      <c r="K24" s="294" t="s">
        <v>625</v>
      </c>
      <c r="L24" s="29" t="s">
        <v>634</v>
      </c>
      <c r="M24" s="29" t="s">
        <v>629</v>
      </c>
      <c r="N24" s="29" t="s">
        <v>630</v>
      </c>
      <c r="O24" s="11"/>
    </row>
    <row r="25" spans="2:15" collapsed="1">
      <c r="B25" s="354" t="s">
        <v>25</v>
      </c>
      <c r="C25" s="355"/>
      <c r="D25" s="356"/>
      <c r="E25" s="138">
        <f>SUM(E20:E24)</f>
        <v>15231315</v>
      </c>
      <c r="F25" s="357"/>
      <c r="G25" s="358"/>
      <c r="H25" s="358"/>
      <c r="I25" s="358"/>
      <c r="J25" s="358"/>
      <c r="K25" s="358"/>
      <c r="L25" s="358"/>
      <c r="M25" s="358"/>
      <c r="N25" s="358"/>
      <c r="O25" s="359"/>
    </row>
    <row r="26" spans="2:15">
      <c r="B26" s="360" t="s">
        <v>26</v>
      </c>
      <c r="C26" s="360"/>
      <c r="D26" s="360"/>
      <c r="E26" s="8"/>
      <c r="F26" s="9"/>
      <c r="G26" s="29"/>
      <c r="H26" s="29"/>
      <c r="I26" s="29"/>
      <c r="J26" s="9" t="s">
        <v>191</v>
      </c>
      <c r="K26" s="11"/>
      <c r="L26" s="9"/>
      <c r="M26" s="9"/>
      <c r="N26" s="11"/>
      <c r="O26" s="11"/>
    </row>
    <row r="27" spans="2:15" outlineLevel="1">
      <c r="B27" s="29" t="s">
        <v>189</v>
      </c>
      <c r="C27" s="518" t="s">
        <v>1803</v>
      </c>
      <c r="D27" s="29">
        <v>2207002</v>
      </c>
      <c r="E27" s="30">
        <v>2509710</v>
      </c>
      <c r="F27" s="51">
        <v>45866.597303240742</v>
      </c>
      <c r="G27" s="29" t="s">
        <v>1791</v>
      </c>
      <c r="H27" s="29" t="s">
        <v>1791</v>
      </c>
      <c r="I27" s="29" t="s">
        <v>1791</v>
      </c>
      <c r="J27" s="9" t="s">
        <v>191</v>
      </c>
      <c r="K27" s="69" t="s">
        <v>1792</v>
      </c>
      <c r="L27" s="29" t="s">
        <v>1796</v>
      </c>
      <c r="M27" s="52" t="s">
        <v>1800</v>
      </c>
      <c r="N27" s="29" t="s">
        <v>630</v>
      </c>
      <c r="O27" s="11"/>
    </row>
    <row r="28" spans="2:15" outlineLevel="1">
      <c r="B28" s="29" t="s">
        <v>189</v>
      </c>
      <c r="C28" s="518" t="s">
        <v>1804</v>
      </c>
      <c r="D28" s="29">
        <v>2207002</v>
      </c>
      <c r="E28" s="30">
        <v>1009359</v>
      </c>
      <c r="F28" s="51">
        <v>45877.733298611114</v>
      </c>
      <c r="G28" s="29" t="s">
        <v>1791</v>
      </c>
      <c r="H28" s="29" t="s">
        <v>1791</v>
      </c>
      <c r="I28" s="29" t="s">
        <v>1791</v>
      </c>
      <c r="J28" s="9" t="s">
        <v>191</v>
      </c>
      <c r="K28" s="69" t="s">
        <v>1793</v>
      </c>
      <c r="L28" s="29" t="s">
        <v>1797</v>
      </c>
      <c r="M28" s="52" t="s">
        <v>1801</v>
      </c>
      <c r="N28" s="29" t="s">
        <v>630</v>
      </c>
      <c r="O28" s="11"/>
    </row>
    <row r="29" spans="2:15" outlineLevel="1">
      <c r="B29" s="29" t="s">
        <v>189</v>
      </c>
      <c r="C29" s="518" t="s">
        <v>1803</v>
      </c>
      <c r="D29" s="29">
        <v>2207001</v>
      </c>
      <c r="E29" s="30">
        <v>432651</v>
      </c>
      <c r="F29" s="51">
        <v>45875.436006944445</v>
      </c>
      <c r="G29" s="29" t="s">
        <v>1791</v>
      </c>
      <c r="H29" s="29" t="s">
        <v>1791</v>
      </c>
      <c r="I29" s="29" t="s">
        <v>1791</v>
      </c>
      <c r="J29" s="9" t="s">
        <v>191</v>
      </c>
      <c r="K29" s="69" t="s">
        <v>1794</v>
      </c>
      <c r="L29" s="29" t="s">
        <v>1798</v>
      </c>
      <c r="M29" s="52" t="s">
        <v>627</v>
      </c>
      <c r="N29" s="29" t="s">
        <v>631</v>
      </c>
      <c r="O29" s="11"/>
    </row>
    <row r="30" spans="2:15" outlineLevel="1">
      <c r="B30" s="29" t="s">
        <v>189</v>
      </c>
      <c r="C30" s="518" t="s">
        <v>1803</v>
      </c>
      <c r="D30" s="29">
        <v>2207001</v>
      </c>
      <c r="E30" s="30">
        <v>571200</v>
      </c>
      <c r="F30" s="51">
        <v>45889.552800925929</v>
      </c>
      <c r="G30" s="29" t="s">
        <v>1791</v>
      </c>
      <c r="H30" s="29" t="s">
        <v>1791</v>
      </c>
      <c r="I30" s="29" t="s">
        <v>1791</v>
      </c>
      <c r="J30" s="9" t="s">
        <v>191</v>
      </c>
      <c r="K30" s="69" t="s">
        <v>1795</v>
      </c>
      <c r="L30" s="29" t="s">
        <v>1799</v>
      </c>
      <c r="M30" s="52" t="s">
        <v>1802</v>
      </c>
      <c r="N30" s="29" t="s">
        <v>630</v>
      </c>
      <c r="O30" s="11"/>
    </row>
    <row r="31" spans="2:15" outlineLevel="1">
      <c r="B31" s="29" t="s">
        <v>189</v>
      </c>
      <c r="C31" s="518" t="s">
        <v>1805</v>
      </c>
      <c r="D31" s="29">
        <v>2207001</v>
      </c>
      <c r="E31" s="30">
        <v>2560148</v>
      </c>
      <c r="F31" s="51">
        <v>45894.66375</v>
      </c>
      <c r="G31" s="29" t="s">
        <v>1791</v>
      </c>
      <c r="H31" s="29" t="s">
        <v>1791</v>
      </c>
      <c r="I31" s="29" t="s">
        <v>1791</v>
      </c>
      <c r="J31" s="9" t="s">
        <v>191</v>
      </c>
      <c r="K31" s="69" t="s">
        <v>1794</v>
      </c>
      <c r="L31" s="29" t="s">
        <v>1798</v>
      </c>
      <c r="M31" s="52" t="s">
        <v>627</v>
      </c>
      <c r="N31" s="29" t="s">
        <v>631</v>
      </c>
      <c r="O31" s="11"/>
    </row>
    <row r="32" spans="2:15" outlineLevel="1">
      <c r="B32" s="29" t="s">
        <v>189</v>
      </c>
      <c r="C32" s="518" t="s">
        <v>1806</v>
      </c>
      <c r="D32" s="29">
        <v>2207001</v>
      </c>
      <c r="E32" s="30">
        <v>211388</v>
      </c>
      <c r="F32" s="51">
        <v>45897.721250000002</v>
      </c>
      <c r="G32" s="29" t="s">
        <v>1791</v>
      </c>
      <c r="H32" s="29" t="s">
        <v>1791</v>
      </c>
      <c r="I32" s="29" t="s">
        <v>1791</v>
      </c>
      <c r="J32" s="9" t="s">
        <v>191</v>
      </c>
      <c r="K32" s="69" t="s">
        <v>1794</v>
      </c>
      <c r="L32" s="29" t="s">
        <v>1798</v>
      </c>
      <c r="M32" s="52" t="s">
        <v>627</v>
      </c>
      <c r="N32" s="29" t="s">
        <v>631</v>
      </c>
      <c r="O32" s="11"/>
    </row>
    <row r="33" spans="2:15" outlineLevel="1">
      <c r="B33" s="29"/>
      <c r="C33" s="31"/>
      <c r="D33" s="29"/>
      <c r="E33" s="30"/>
      <c r="F33" s="51"/>
      <c r="G33" s="29"/>
      <c r="H33" s="29"/>
      <c r="I33" s="29"/>
      <c r="J33" s="9" t="s">
        <v>191</v>
      </c>
      <c r="K33" s="69"/>
      <c r="L33" s="29"/>
      <c r="M33" s="52"/>
      <c r="N33" s="29"/>
      <c r="O33" s="11"/>
    </row>
    <row r="34" spans="2:15" outlineLevel="1">
      <c r="B34" s="29"/>
      <c r="C34" s="31"/>
      <c r="D34" s="29"/>
      <c r="E34" s="30"/>
      <c r="F34" s="51"/>
      <c r="G34" s="29"/>
      <c r="H34" s="29"/>
      <c r="I34" s="29"/>
      <c r="J34" s="9" t="s">
        <v>191</v>
      </c>
      <c r="K34" s="69"/>
      <c r="L34" s="29"/>
      <c r="M34" s="52"/>
      <c r="N34" s="29"/>
      <c r="O34" s="11"/>
    </row>
    <row r="35" spans="2:15" outlineLevel="1">
      <c r="B35" s="29"/>
      <c r="C35" s="31"/>
      <c r="D35" s="29"/>
      <c r="E35" s="30"/>
      <c r="F35" s="51"/>
      <c r="G35" s="29"/>
      <c r="H35" s="29"/>
      <c r="I35" s="29"/>
      <c r="J35" s="9" t="s">
        <v>191</v>
      </c>
      <c r="K35" s="69"/>
      <c r="L35" s="29"/>
      <c r="M35" s="52"/>
      <c r="N35" s="29"/>
      <c r="O35" s="11"/>
    </row>
    <row r="36" spans="2:15" outlineLevel="1">
      <c r="B36" s="29"/>
      <c r="C36" s="31"/>
      <c r="D36" s="29"/>
      <c r="E36" s="30"/>
      <c r="F36" s="51"/>
      <c r="G36" s="29"/>
      <c r="H36" s="29"/>
      <c r="I36" s="29"/>
      <c r="J36" s="9" t="s">
        <v>191</v>
      </c>
      <c r="K36" s="69"/>
      <c r="L36" s="29"/>
      <c r="M36" s="52"/>
      <c r="N36" s="29"/>
      <c r="O36" s="11"/>
    </row>
    <row r="37" spans="2:15">
      <c r="B37" s="354" t="s">
        <v>27</v>
      </c>
      <c r="C37" s="355"/>
      <c r="D37" s="356"/>
      <c r="E37" s="138">
        <f>SUM(E27:E36)</f>
        <v>7294456</v>
      </c>
      <c r="F37" s="357"/>
      <c r="G37" s="358"/>
      <c r="H37" s="358"/>
      <c r="I37" s="358"/>
      <c r="J37" s="358"/>
      <c r="K37" s="358"/>
      <c r="L37" s="358"/>
      <c r="M37" s="358"/>
      <c r="N37" s="358"/>
      <c r="O37" s="359"/>
    </row>
    <row r="38" spans="2:15">
      <c r="B38" s="360" t="s">
        <v>28</v>
      </c>
      <c r="C38" s="360"/>
      <c r="D38" s="360"/>
      <c r="E38" s="30"/>
      <c r="F38" s="51"/>
      <c r="G38" s="29"/>
      <c r="H38" s="29"/>
      <c r="I38" s="29"/>
      <c r="J38" s="31"/>
      <c r="K38" s="69"/>
      <c r="L38" s="29"/>
      <c r="M38" s="29"/>
      <c r="N38" s="29"/>
      <c r="O38" s="11"/>
    </row>
    <row r="39" spans="2:15" hidden="1" outlineLevel="1">
      <c r="B39" s="29"/>
      <c r="C39" s="31"/>
      <c r="D39" s="29"/>
      <c r="E39" s="30"/>
      <c r="F39" s="51"/>
      <c r="G39" s="29"/>
      <c r="H39" s="29"/>
      <c r="I39" s="29"/>
      <c r="J39" s="9" t="s">
        <v>191</v>
      </c>
      <c r="K39" s="69"/>
      <c r="L39" s="29"/>
      <c r="M39" s="29"/>
      <c r="N39" s="29"/>
      <c r="O39" s="11"/>
    </row>
    <row r="40" spans="2:15" hidden="1" outlineLevel="1">
      <c r="B40" s="29"/>
      <c r="C40" s="31"/>
      <c r="D40" s="29"/>
      <c r="E40" s="30"/>
      <c r="F40" s="51"/>
      <c r="G40" s="29"/>
      <c r="H40" s="29"/>
      <c r="I40" s="29"/>
      <c r="J40" s="9" t="s">
        <v>191</v>
      </c>
      <c r="K40" s="31"/>
      <c r="L40" s="29"/>
      <c r="M40" s="29"/>
      <c r="N40" s="29"/>
      <c r="O40" s="11"/>
    </row>
    <row r="41" spans="2:15" hidden="1" outlineLevel="1">
      <c r="B41" s="29"/>
      <c r="C41" s="31"/>
      <c r="D41" s="29"/>
      <c r="E41" s="30"/>
      <c r="F41" s="51"/>
      <c r="G41" s="29"/>
      <c r="H41" s="29"/>
      <c r="I41" s="29"/>
      <c r="J41" s="9"/>
      <c r="K41" s="69"/>
      <c r="L41" s="29"/>
      <c r="M41" s="29"/>
      <c r="N41" s="29"/>
      <c r="O41" s="11"/>
    </row>
    <row r="42" spans="2:15" hidden="1" outlineLevel="1">
      <c r="B42" s="29"/>
      <c r="C42" s="31"/>
      <c r="D42" s="29"/>
      <c r="E42" s="30"/>
      <c r="F42" s="51"/>
      <c r="G42" s="29"/>
      <c r="H42" s="29"/>
      <c r="I42" s="29"/>
      <c r="J42" s="9" t="s">
        <v>191</v>
      </c>
      <c r="K42" s="69"/>
      <c r="L42" s="29"/>
      <c r="M42" s="52"/>
      <c r="N42" s="29"/>
      <c r="O42" s="11"/>
    </row>
    <row r="43" spans="2:15" collapsed="1">
      <c r="B43" s="354" t="s">
        <v>29</v>
      </c>
      <c r="C43" s="355"/>
      <c r="D43" s="356"/>
      <c r="E43" s="138">
        <f>+SUM(E39:E42)</f>
        <v>0</v>
      </c>
      <c r="F43" s="357"/>
      <c r="G43" s="358"/>
      <c r="H43" s="358"/>
      <c r="I43" s="358"/>
      <c r="J43" s="358"/>
      <c r="K43" s="358"/>
      <c r="L43" s="358"/>
      <c r="M43" s="358"/>
      <c r="N43" s="358"/>
      <c r="O43" s="359"/>
    </row>
    <row r="44" spans="2:15">
      <c r="B44" s="354" t="s">
        <v>30</v>
      </c>
      <c r="C44" s="355"/>
      <c r="D44" s="356"/>
      <c r="E44" s="138">
        <f>+E25+E18+E37+E43</f>
        <v>22525771</v>
      </c>
      <c r="F44" s="357"/>
      <c r="G44" s="358"/>
      <c r="H44" s="358"/>
      <c r="I44" s="358"/>
      <c r="J44" s="358"/>
      <c r="K44" s="358"/>
      <c r="L44" s="358"/>
      <c r="M44" s="358"/>
      <c r="N44" s="358"/>
      <c r="O44" s="359"/>
    </row>
    <row r="47" spans="2:15">
      <c r="C47" s="295"/>
    </row>
  </sheetData>
  <mergeCells count="25">
    <mergeCell ref="B43:D43"/>
    <mergeCell ref="F43:O43"/>
    <mergeCell ref="B18:D18"/>
    <mergeCell ref="F18:O18"/>
    <mergeCell ref="B44:D44"/>
    <mergeCell ref="F44:O44"/>
    <mergeCell ref="B25:D25"/>
    <mergeCell ref="F25:O25"/>
    <mergeCell ref="B19:D19"/>
    <mergeCell ref="B26:D26"/>
    <mergeCell ref="B37:D37"/>
    <mergeCell ref="F37:O37"/>
    <mergeCell ref="B38:D38"/>
    <mergeCell ref="K13:N13"/>
    <mergeCell ref="O13:O14"/>
    <mergeCell ref="B1:O1"/>
    <mergeCell ref="B2:O2"/>
    <mergeCell ref="B3:O3"/>
    <mergeCell ref="B5:E5"/>
    <mergeCell ref="B6:E6"/>
    <mergeCell ref="C16:E16"/>
    <mergeCell ref="B15:D15"/>
    <mergeCell ref="B7:E7"/>
    <mergeCell ref="B13:B14"/>
    <mergeCell ref="C13:J13"/>
  </mergeCells>
  <phoneticPr fontId="20" type="noConversion"/>
  <conditionalFormatting sqref="C16:D16">
    <cfRule type="expression" dxfId="17" priority="1">
      <formula>LEN($E18)=2</formula>
    </cfRule>
  </conditionalFormatting>
  <printOptions horizontalCentered="1"/>
  <pageMargins left="0.31496062992125984" right="0.31496062992125984" top="0.55118110236220474" bottom="0.15748031496062992" header="0.31496062992125984" footer="0.31496062992125984"/>
  <pageSetup paperSize="5" scale="84"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XFD250"/>
  <sheetViews>
    <sheetView showGridLines="0" zoomScaleNormal="100" workbookViewId="0">
      <pane ySplit="9" topLeftCell="A45" activePane="bottomLeft" state="frozen"/>
      <selection pane="bottomLeft" activeCell="D5" sqref="D5"/>
    </sheetView>
  </sheetViews>
  <sheetFormatPr baseColWidth="10" defaultColWidth="100" defaultRowHeight="14.5" outlineLevelRow="1"/>
  <cols>
    <col min="1" max="1" width="12.26953125" style="104" bestFit="1" customWidth="1"/>
    <col min="2" max="2" width="26.81640625" style="3" bestFit="1" customWidth="1"/>
    <col min="3" max="3" width="12.54296875" style="3" bestFit="1" customWidth="1"/>
    <col min="4" max="4" width="17.54296875" style="3" bestFit="1" customWidth="1"/>
    <col min="5" max="5" width="5.54296875" style="3" bestFit="1" customWidth="1"/>
    <col min="6" max="6" width="12.54296875" style="104" bestFit="1" customWidth="1"/>
    <col min="7" max="7" width="5.453125" style="3" bestFit="1" customWidth="1"/>
    <col min="8" max="8" width="51.54296875" style="3" customWidth="1"/>
    <col min="9" max="11" width="10" style="3" bestFit="1" customWidth="1"/>
    <col min="12" max="12" width="10.453125" style="3" bestFit="1" customWidth="1"/>
    <col min="13" max="13" width="9.81640625" style="3" bestFit="1" customWidth="1"/>
    <col min="14" max="14" width="13.1796875" style="3" bestFit="1" customWidth="1"/>
    <col min="15" max="15" width="10" style="3" bestFit="1" customWidth="1"/>
    <col min="16" max="16" width="11.81640625" style="3" bestFit="1" customWidth="1"/>
    <col min="17" max="17" width="18.26953125" style="3" bestFit="1" customWidth="1"/>
    <col min="18" max="18" width="11.26953125" style="3" bestFit="1" customWidth="1"/>
    <col min="19" max="16384" width="100" style="3"/>
  </cols>
  <sheetData>
    <row r="2" spans="1:28" ht="20">
      <c r="A2" s="330" t="s">
        <v>217</v>
      </c>
      <c r="B2" s="330"/>
      <c r="C2" s="330"/>
      <c r="D2" s="330"/>
      <c r="E2" s="330"/>
      <c r="F2" s="330"/>
      <c r="G2" s="330"/>
      <c r="H2" s="330"/>
      <c r="I2" s="330"/>
      <c r="J2" s="330"/>
      <c r="K2" s="330"/>
      <c r="L2" s="330"/>
      <c r="M2" s="330"/>
      <c r="N2" s="330"/>
      <c r="O2" s="330"/>
      <c r="P2" s="330"/>
      <c r="Q2" s="330"/>
      <c r="R2" s="330"/>
    </row>
    <row r="3" spans="1:28" ht="15.5">
      <c r="A3" s="331" t="s">
        <v>185</v>
      </c>
      <c r="B3" s="331"/>
      <c r="C3" s="331"/>
      <c r="D3" s="331"/>
      <c r="E3" s="331"/>
      <c r="F3" s="331"/>
      <c r="G3" s="331"/>
      <c r="H3" s="331"/>
      <c r="I3" s="331"/>
      <c r="J3" s="331"/>
      <c r="K3" s="331"/>
      <c r="L3" s="331"/>
      <c r="M3" s="331"/>
      <c r="N3" s="331"/>
      <c r="O3" s="331"/>
      <c r="P3" s="331"/>
      <c r="Q3" s="331"/>
      <c r="R3" s="331"/>
    </row>
    <row r="4" spans="1:28" ht="20">
      <c r="A4" s="330" t="s">
        <v>1526</v>
      </c>
      <c r="B4" s="330"/>
      <c r="C4" s="330"/>
      <c r="D4" s="330"/>
      <c r="E4" s="330"/>
      <c r="F4" s="330"/>
      <c r="G4" s="330"/>
      <c r="H4" s="330"/>
      <c r="I4" s="330"/>
      <c r="J4" s="330"/>
      <c r="K4" s="330"/>
      <c r="L4" s="330"/>
      <c r="M4" s="330"/>
      <c r="N4" s="330"/>
      <c r="O4" s="330"/>
      <c r="P4" s="330"/>
      <c r="Q4" s="330"/>
      <c r="R4" s="330"/>
    </row>
    <row r="5" spans="1:28" ht="20">
      <c r="A5" s="1"/>
      <c r="B5" s="2"/>
      <c r="C5" s="1"/>
      <c r="D5" s="1"/>
      <c r="E5" s="1"/>
      <c r="F5" s="1"/>
      <c r="G5" s="1"/>
      <c r="H5" s="1"/>
      <c r="I5" s="1"/>
      <c r="J5" s="1"/>
      <c r="N5" s="196"/>
      <c r="O5" s="196"/>
      <c r="P5" s="196"/>
      <c r="Q5" s="196"/>
      <c r="R5" s="196"/>
    </row>
    <row r="6" spans="1:28">
      <c r="A6" s="363" t="s">
        <v>48</v>
      </c>
      <c r="B6" s="364"/>
      <c r="C6" s="364"/>
      <c r="D6" s="364"/>
      <c r="E6" s="364"/>
      <c r="F6" s="364"/>
      <c r="G6" s="364"/>
      <c r="H6" s="364"/>
      <c r="I6" s="364"/>
      <c r="J6" s="364"/>
      <c r="K6" s="364"/>
      <c r="L6" s="364"/>
      <c r="M6" s="365"/>
      <c r="N6" s="369" t="s">
        <v>49</v>
      </c>
      <c r="O6" s="370"/>
      <c r="P6" s="370"/>
      <c r="Q6" s="370"/>
      <c r="R6" s="371"/>
    </row>
    <row r="7" spans="1:28">
      <c r="A7" s="366"/>
      <c r="B7" s="367"/>
      <c r="C7" s="367"/>
      <c r="D7" s="367"/>
      <c r="E7" s="367"/>
      <c r="F7" s="367"/>
      <c r="G7" s="367"/>
      <c r="H7" s="367"/>
      <c r="I7" s="367"/>
      <c r="J7" s="367"/>
      <c r="K7" s="367"/>
      <c r="L7" s="367"/>
      <c r="M7" s="368"/>
      <c r="N7" s="372" t="s">
        <v>50</v>
      </c>
      <c r="O7" s="373"/>
      <c r="P7" s="374"/>
      <c r="Q7" s="373" t="s">
        <v>51</v>
      </c>
      <c r="R7" s="374"/>
    </row>
    <row r="8" spans="1:28" s="24" customFormat="1">
      <c r="A8" s="361" t="s">
        <v>52</v>
      </c>
      <c r="B8" s="361" t="s">
        <v>53</v>
      </c>
      <c r="C8" s="361" t="s">
        <v>54</v>
      </c>
      <c r="D8" s="361" t="s">
        <v>55</v>
      </c>
      <c r="E8" s="361" t="s">
        <v>56</v>
      </c>
      <c r="F8" s="361" t="s">
        <v>57</v>
      </c>
      <c r="G8" s="361" t="s">
        <v>58</v>
      </c>
      <c r="H8" s="361" t="s">
        <v>59</v>
      </c>
      <c r="I8" s="361" t="s">
        <v>60</v>
      </c>
      <c r="J8" s="361" t="s">
        <v>61</v>
      </c>
      <c r="K8" s="158" t="s">
        <v>62</v>
      </c>
      <c r="L8" s="158" t="s">
        <v>62</v>
      </c>
      <c r="M8" s="158" t="s">
        <v>62</v>
      </c>
      <c r="N8" s="361" t="s">
        <v>63</v>
      </c>
      <c r="O8" s="361" t="s">
        <v>37</v>
      </c>
      <c r="P8" s="361" t="s">
        <v>64</v>
      </c>
      <c r="Q8" s="361" t="s">
        <v>65</v>
      </c>
      <c r="R8" s="361" t="s">
        <v>64</v>
      </c>
      <c r="S8" s="23"/>
      <c r="W8" s="3"/>
      <c r="X8" s="3"/>
      <c r="Y8" s="3"/>
      <c r="Z8" s="3"/>
      <c r="AA8" s="3"/>
      <c r="AB8" s="3"/>
    </row>
    <row r="9" spans="1:28" s="24" customFormat="1">
      <c r="A9" s="362"/>
      <c r="B9" s="362"/>
      <c r="C9" s="362"/>
      <c r="D9" s="362"/>
      <c r="E9" s="362"/>
      <c r="F9" s="362"/>
      <c r="G9" s="362"/>
      <c r="H9" s="362"/>
      <c r="I9" s="362"/>
      <c r="J9" s="362"/>
      <c r="K9" s="159" t="s">
        <v>67</v>
      </c>
      <c r="L9" s="159" t="s">
        <v>37</v>
      </c>
      <c r="M9" s="159" t="s">
        <v>68</v>
      </c>
      <c r="N9" s="362"/>
      <c r="O9" s="362"/>
      <c r="P9" s="362"/>
      <c r="Q9" s="362" t="s">
        <v>65</v>
      </c>
      <c r="R9" s="362" t="s">
        <v>64</v>
      </c>
      <c r="S9" s="23"/>
      <c r="W9" s="3"/>
      <c r="X9" s="3"/>
      <c r="Y9" s="3"/>
      <c r="Z9" s="3"/>
      <c r="AA9" s="3"/>
      <c r="AB9" s="3"/>
    </row>
    <row r="10" spans="1:28" ht="24" outlineLevel="1">
      <c r="A10" s="45" t="s">
        <v>673</v>
      </c>
      <c r="B10" s="45" t="s">
        <v>743</v>
      </c>
      <c r="C10" s="114" t="s">
        <v>130</v>
      </c>
      <c r="D10" s="42">
        <v>2101004006</v>
      </c>
      <c r="E10" s="114" t="s">
        <v>226</v>
      </c>
      <c r="F10" s="114" t="s">
        <v>227</v>
      </c>
      <c r="G10" s="114" t="s">
        <v>229</v>
      </c>
      <c r="H10" s="115" t="s">
        <v>230</v>
      </c>
      <c r="I10" s="116">
        <v>45702</v>
      </c>
      <c r="J10" s="116">
        <v>45702</v>
      </c>
      <c r="K10" s="42">
        <v>89</v>
      </c>
      <c r="L10" s="117">
        <v>45741</v>
      </c>
      <c r="M10" s="118">
        <v>34361</v>
      </c>
      <c r="N10" s="44"/>
      <c r="O10" s="44"/>
      <c r="P10" s="60">
        <v>0</v>
      </c>
      <c r="Q10" s="44"/>
      <c r="R10" s="60">
        <v>0</v>
      </c>
    </row>
    <row r="11" spans="1:28" outlineLevel="1">
      <c r="A11" s="42" t="s">
        <v>228</v>
      </c>
      <c r="B11" s="45" t="s">
        <v>743</v>
      </c>
      <c r="C11" s="114" t="s">
        <v>130</v>
      </c>
      <c r="D11" s="42">
        <v>2101004006</v>
      </c>
      <c r="E11" s="114" t="s">
        <v>226</v>
      </c>
      <c r="F11" s="114" t="s">
        <v>228</v>
      </c>
      <c r="G11" s="114" t="s">
        <v>229</v>
      </c>
      <c r="H11" s="115" t="s">
        <v>231</v>
      </c>
      <c r="I11" s="116">
        <v>45720</v>
      </c>
      <c r="J11" s="116">
        <v>45720</v>
      </c>
      <c r="K11" s="42">
        <v>90</v>
      </c>
      <c r="L11" s="117">
        <v>45741</v>
      </c>
      <c r="M11" s="118">
        <v>34361</v>
      </c>
      <c r="N11" s="44"/>
      <c r="O11" s="44"/>
      <c r="P11" s="60">
        <v>0</v>
      </c>
      <c r="Q11" s="44"/>
      <c r="R11" s="60">
        <v>0</v>
      </c>
    </row>
    <row r="12" spans="1:28" outlineLevel="1">
      <c r="A12" s="42" t="s">
        <v>228</v>
      </c>
      <c r="B12" s="45" t="s">
        <v>743</v>
      </c>
      <c r="C12" s="114" t="s">
        <v>130</v>
      </c>
      <c r="D12" s="42">
        <v>2101004006</v>
      </c>
      <c r="E12" s="114" t="s">
        <v>226</v>
      </c>
      <c r="F12" s="114" t="s">
        <v>228</v>
      </c>
      <c r="G12" s="114" t="s">
        <v>229</v>
      </c>
      <c r="H12" s="115" t="s">
        <v>231</v>
      </c>
      <c r="I12" s="116">
        <v>45721</v>
      </c>
      <c r="J12" s="116">
        <v>45721</v>
      </c>
      <c r="K12" s="42">
        <v>91</v>
      </c>
      <c r="L12" s="117">
        <v>45741</v>
      </c>
      <c r="M12" s="118">
        <v>34361</v>
      </c>
      <c r="N12" s="44"/>
      <c r="O12" s="44"/>
      <c r="P12" s="60">
        <v>0</v>
      </c>
      <c r="Q12" s="44"/>
      <c r="R12" s="60">
        <v>0</v>
      </c>
    </row>
    <row r="13" spans="1:28" outlineLevel="1">
      <c r="A13" s="42" t="s">
        <v>228</v>
      </c>
      <c r="B13" s="45" t="s">
        <v>743</v>
      </c>
      <c r="C13" s="114" t="s">
        <v>130</v>
      </c>
      <c r="D13" s="42">
        <v>2101004006</v>
      </c>
      <c r="E13" s="114" t="s">
        <v>226</v>
      </c>
      <c r="F13" s="114" t="s">
        <v>228</v>
      </c>
      <c r="G13" s="114" t="s">
        <v>229</v>
      </c>
      <c r="H13" s="115" t="s">
        <v>232</v>
      </c>
      <c r="I13" s="116">
        <v>45727</v>
      </c>
      <c r="J13" s="116">
        <v>45727</v>
      </c>
      <c r="K13" s="42">
        <v>92</v>
      </c>
      <c r="L13" s="117">
        <v>45741</v>
      </c>
      <c r="M13" s="118">
        <v>34361</v>
      </c>
      <c r="N13" s="44"/>
      <c r="O13" s="44"/>
      <c r="P13" s="60">
        <v>0</v>
      </c>
      <c r="Q13" s="44"/>
      <c r="R13" s="60">
        <v>0</v>
      </c>
    </row>
    <row r="14" spans="1:28" ht="24" outlineLevel="1">
      <c r="A14" s="42" t="s">
        <v>228</v>
      </c>
      <c r="B14" s="45" t="s">
        <v>743</v>
      </c>
      <c r="C14" s="114" t="s">
        <v>130</v>
      </c>
      <c r="D14" s="42">
        <v>2101004006</v>
      </c>
      <c r="E14" s="114" t="s">
        <v>226</v>
      </c>
      <c r="F14" s="114" t="s">
        <v>228</v>
      </c>
      <c r="G14" s="114" t="s">
        <v>229</v>
      </c>
      <c r="H14" s="115" t="s">
        <v>233</v>
      </c>
      <c r="I14" s="116">
        <v>45728</v>
      </c>
      <c r="J14" s="116">
        <v>45728</v>
      </c>
      <c r="K14" s="42">
        <v>93</v>
      </c>
      <c r="L14" s="117">
        <v>45741</v>
      </c>
      <c r="M14" s="118">
        <v>34361</v>
      </c>
      <c r="N14" s="44"/>
      <c r="O14" s="119"/>
      <c r="P14" s="60">
        <v>0</v>
      </c>
      <c r="Q14" s="44"/>
      <c r="R14" s="60">
        <v>0</v>
      </c>
    </row>
    <row r="15" spans="1:28" ht="36" outlineLevel="1">
      <c r="A15" s="42" t="s">
        <v>228</v>
      </c>
      <c r="B15" s="45" t="s">
        <v>743</v>
      </c>
      <c r="C15" s="114" t="s">
        <v>130</v>
      </c>
      <c r="D15" s="42">
        <v>2101004006</v>
      </c>
      <c r="E15" s="114" t="s">
        <v>226</v>
      </c>
      <c r="F15" s="114" t="s">
        <v>228</v>
      </c>
      <c r="G15" s="114" t="s">
        <v>229</v>
      </c>
      <c r="H15" s="115" t="s">
        <v>234</v>
      </c>
      <c r="I15" s="116">
        <v>45733</v>
      </c>
      <c r="J15" s="116">
        <v>45733</v>
      </c>
      <c r="K15" s="42">
        <v>94</v>
      </c>
      <c r="L15" s="117">
        <v>45741</v>
      </c>
      <c r="M15" s="118">
        <v>34361</v>
      </c>
      <c r="N15" s="44"/>
      <c r="O15" s="119"/>
      <c r="P15" s="60">
        <v>0</v>
      </c>
      <c r="Q15" s="44"/>
      <c r="R15" s="60">
        <v>0</v>
      </c>
    </row>
    <row r="16" spans="1:28" ht="24" outlineLevel="1">
      <c r="A16" s="42" t="s">
        <v>228</v>
      </c>
      <c r="B16" s="45" t="s">
        <v>743</v>
      </c>
      <c r="C16" s="114" t="s">
        <v>130</v>
      </c>
      <c r="D16" s="42">
        <v>2101004006</v>
      </c>
      <c r="E16" s="114" t="s">
        <v>226</v>
      </c>
      <c r="F16" s="114" t="s">
        <v>228</v>
      </c>
      <c r="G16" s="114" t="s">
        <v>229</v>
      </c>
      <c r="H16" s="115" t="s">
        <v>235</v>
      </c>
      <c r="I16" s="116">
        <v>45735</v>
      </c>
      <c r="J16" s="116">
        <v>45735</v>
      </c>
      <c r="K16" s="42">
        <v>95</v>
      </c>
      <c r="L16" s="117">
        <v>45741</v>
      </c>
      <c r="M16" s="118">
        <v>34361</v>
      </c>
      <c r="N16" s="44"/>
      <c r="O16" s="119"/>
      <c r="P16" s="60">
        <v>0</v>
      </c>
      <c r="Q16" s="44"/>
      <c r="R16" s="60">
        <v>0</v>
      </c>
    </row>
    <row r="17" spans="1:18" outlineLevel="1">
      <c r="A17" s="45" t="s">
        <v>673</v>
      </c>
      <c r="B17" s="45" t="s">
        <v>237</v>
      </c>
      <c r="C17" s="114" t="s">
        <v>238</v>
      </c>
      <c r="D17" s="42">
        <v>2102004006</v>
      </c>
      <c r="E17" s="114">
        <v>7</v>
      </c>
      <c r="F17" s="114" t="s">
        <v>239</v>
      </c>
      <c r="G17" s="114" t="s">
        <v>229</v>
      </c>
      <c r="H17" s="115" t="s">
        <v>236</v>
      </c>
      <c r="I17" s="116">
        <v>45733</v>
      </c>
      <c r="J17" s="116">
        <v>45733</v>
      </c>
      <c r="K17" s="42">
        <v>84</v>
      </c>
      <c r="L17" s="117">
        <v>45740</v>
      </c>
      <c r="M17" s="118">
        <v>31607</v>
      </c>
      <c r="N17" s="44"/>
      <c r="O17" s="119"/>
      <c r="P17" s="60">
        <v>0</v>
      </c>
      <c r="Q17" s="44"/>
      <c r="R17" s="60">
        <v>0</v>
      </c>
    </row>
    <row r="18" spans="1:18" ht="48" outlineLevel="1">
      <c r="A18" s="42" t="s">
        <v>228</v>
      </c>
      <c r="B18" s="45" t="s">
        <v>242</v>
      </c>
      <c r="C18" s="114" t="s">
        <v>238</v>
      </c>
      <c r="D18" s="42">
        <v>2102004006</v>
      </c>
      <c r="E18" s="114">
        <v>7</v>
      </c>
      <c r="F18" s="114" t="s">
        <v>228</v>
      </c>
      <c r="G18" s="114" t="s">
        <v>229</v>
      </c>
      <c r="H18" s="115" t="s">
        <v>240</v>
      </c>
      <c r="I18" s="116">
        <v>45678</v>
      </c>
      <c r="J18" s="116">
        <v>45681</v>
      </c>
      <c r="K18" s="42">
        <v>24</v>
      </c>
      <c r="L18" s="117">
        <v>45679</v>
      </c>
      <c r="M18" s="118">
        <v>268658</v>
      </c>
      <c r="N18" s="44"/>
      <c r="O18" s="119"/>
      <c r="P18" s="60">
        <v>0</v>
      </c>
      <c r="Q18" s="44"/>
      <c r="R18" s="60">
        <v>0</v>
      </c>
    </row>
    <row r="19" spans="1:18" ht="48" outlineLevel="1">
      <c r="A19" s="45" t="s">
        <v>673</v>
      </c>
      <c r="B19" s="45" t="s">
        <v>243</v>
      </c>
      <c r="C19" s="114" t="s">
        <v>238</v>
      </c>
      <c r="D19" s="42">
        <v>2102004006</v>
      </c>
      <c r="E19" s="114">
        <v>9</v>
      </c>
      <c r="F19" s="114" t="s">
        <v>239</v>
      </c>
      <c r="G19" s="114" t="s">
        <v>229</v>
      </c>
      <c r="H19" s="115" t="s">
        <v>241</v>
      </c>
      <c r="I19" s="116">
        <v>45679</v>
      </c>
      <c r="J19" s="116">
        <v>45680</v>
      </c>
      <c r="K19" s="42">
        <v>25</v>
      </c>
      <c r="L19" s="117">
        <v>45679</v>
      </c>
      <c r="M19" s="118">
        <v>110624</v>
      </c>
      <c r="N19" s="44"/>
      <c r="O19" s="119"/>
      <c r="P19" s="60">
        <v>0</v>
      </c>
      <c r="Q19" s="44"/>
      <c r="R19" s="60">
        <v>0</v>
      </c>
    </row>
    <row r="20" spans="1:18" ht="24" outlineLevel="1">
      <c r="A20" s="42" t="s">
        <v>228</v>
      </c>
      <c r="B20" s="45" t="s">
        <v>243</v>
      </c>
      <c r="C20" s="114" t="s">
        <v>238</v>
      </c>
      <c r="D20" s="42">
        <v>2102004006</v>
      </c>
      <c r="E20" s="114">
        <v>9</v>
      </c>
      <c r="F20" s="114" t="s">
        <v>228</v>
      </c>
      <c r="G20" s="114" t="s">
        <v>229</v>
      </c>
      <c r="H20" s="115" t="s">
        <v>742</v>
      </c>
      <c r="I20" s="116">
        <v>45727</v>
      </c>
      <c r="J20" s="116">
        <v>45727</v>
      </c>
      <c r="K20" s="42">
        <v>61</v>
      </c>
      <c r="L20" s="117">
        <v>45737</v>
      </c>
      <c r="M20" s="118">
        <v>31607</v>
      </c>
      <c r="N20" s="44"/>
      <c r="O20" s="119"/>
      <c r="P20" s="60">
        <v>0</v>
      </c>
      <c r="Q20" s="44"/>
      <c r="R20" s="60">
        <v>0</v>
      </c>
    </row>
    <row r="21" spans="1:18" ht="48" outlineLevel="1">
      <c r="A21" s="42" t="s">
        <v>228</v>
      </c>
      <c r="B21" s="45" t="s">
        <v>243</v>
      </c>
      <c r="C21" s="114" t="s">
        <v>238</v>
      </c>
      <c r="D21" s="42">
        <v>2102004006</v>
      </c>
      <c r="E21" s="114">
        <v>9</v>
      </c>
      <c r="F21" s="114" t="s">
        <v>228</v>
      </c>
      <c r="G21" s="114" t="s">
        <v>229</v>
      </c>
      <c r="H21" s="115" t="s">
        <v>245</v>
      </c>
      <c r="I21" s="116">
        <v>45734</v>
      </c>
      <c r="J21" s="116">
        <v>45734</v>
      </c>
      <c r="K21" s="42">
        <v>64</v>
      </c>
      <c r="L21" s="117">
        <v>45737</v>
      </c>
      <c r="M21" s="118">
        <v>31607</v>
      </c>
      <c r="N21" s="44"/>
      <c r="O21" s="119"/>
      <c r="P21" s="60">
        <v>0</v>
      </c>
      <c r="Q21" s="44"/>
      <c r="R21" s="60">
        <v>0</v>
      </c>
    </row>
    <row r="22" spans="1:18" ht="24" outlineLevel="1">
      <c r="A22" s="42" t="s">
        <v>228</v>
      </c>
      <c r="B22" s="45" t="s">
        <v>247</v>
      </c>
      <c r="C22" s="114" t="s">
        <v>238</v>
      </c>
      <c r="D22" s="42">
        <v>2102004006</v>
      </c>
      <c r="E22" s="114">
        <v>5</v>
      </c>
      <c r="F22" s="114" t="s">
        <v>228</v>
      </c>
      <c r="G22" s="114" t="s">
        <v>229</v>
      </c>
      <c r="H22" s="115" t="s">
        <v>246</v>
      </c>
      <c r="I22" s="116">
        <v>45672</v>
      </c>
      <c r="J22" s="116">
        <v>45672</v>
      </c>
      <c r="K22" s="42">
        <v>23</v>
      </c>
      <c r="L22" s="117">
        <v>45678</v>
      </c>
      <c r="M22" s="118">
        <v>31607</v>
      </c>
      <c r="N22" s="44"/>
      <c r="O22" s="119"/>
      <c r="P22" s="60">
        <v>0</v>
      </c>
      <c r="Q22" s="44"/>
      <c r="R22" s="60">
        <v>0</v>
      </c>
    </row>
    <row r="23" spans="1:18" outlineLevel="1">
      <c r="A23" s="42" t="s">
        <v>228</v>
      </c>
      <c r="B23" s="45" t="s">
        <v>247</v>
      </c>
      <c r="C23" s="114" t="s">
        <v>238</v>
      </c>
      <c r="D23" s="42">
        <v>2102004006</v>
      </c>
      <c r="E23" s="114">
        <v>5</v>
      </c>
      <c r="F23" s="114" t="s">
        <v>228</v>
      </c>
      <c r="G23" s="114" t="s">
        <v>229</v>
      </c>
      <c r="H23" s="115" t="s">
        <v>232</v>
      </c>
      <c r="I23" s="116">
        <v>45643</v>
      </c>
      <c r="J23" s="116">
        <v>45643</v>
      </c>
      <c r="K23" s="42">
        <v>32</v>
      </c>
      <c r="L23" s="117">
        <v>45680</v>
      </c>
      <c r="M23" s="118">
        <v>31232</v>
      </c>
      <c r="N23" s="44"/>
      <c r="O23" s="119"/>
      <c r="P23" s="60">
        <v>0</v>
      </c>
      <c r="Q23" s="44"/>
      <c r="R23" s="60">
        <v>0</v>
      </c>
    </row>
    <row r="24" spans="1:18" ht="24" outlineLevel="1">
      <c r="A24" s="42" t="s">
        <v>228</v>
      </c>
      <c r="B24" s="45" t="s">
        <v>247</v>
      </c>
      <c r="C24" s="114" t="s">
        <v>238</v>
      </c>
      <c r="D24" s="42">
        <v>2102004006</v>
      </c>
      <c r="E24" s="114">
        <v>5</v>
      </c>
      <c r="F24" s="114" t="s">
        <v>228</v>
      </c>
      <c r="G24" s="114" t="s">
        <v>229</v>
      </c>
      <c r="H24" s="115" t="s">
        <v>250</v>
      </c>
      <c r="I24" s="116">
        <v>45686</v>
      </c>
      <c r="J24" s="116">
        <v>45686</v>
      </c>
      <c r="K24" s="42">
        <v>56</v>
      </c>
      <c r="L24" s="117">
        <v>45737</v>
      </c>
      <c r="M24" s="118">
        <v>31607</v>
      </c>
      <c r="N24" s="44"/>
      <c r="O24" s="119"/>
      <c r="P24" s="60">
        <v>0</v>
      </c>
      <c r="Q24" s="44"/>
      <c r="R24" s="60">
        <v>0</v>
      </c>
    </row>
    <row r="25" spans="1:18" ht="24" outlineLevel="1">
      <c r="A25" s="42" t="s">
        <v>228</v>
      </c>
      <c r="B25" s="45" t="s">
        <v>247</v>
      </c>
      <c r="C25" s="114" t="s">
        <v>238</v>
      </c>
      <c r="D25" s="42">
        <v>2102004006</v>
      </c>
      <c r="E25" s="114">
        <v>5</v>
      </c>
      <c r="F25" s="114" t="s">
        <v>228</v>
      </c>
      <c r="G25" s="114" t="s">
        <v>229</v>
      </c>
      <c r="H25" s="115" t="s">
        <v>250</v>
      </c>
      <c r="I25" s="116">
        <v>45720</v>
      </c>
      <c r="J25" s="116">
        <v>45720</v>
      </c>
      <c r="K25" s="42">
        <v>62</v>
      </c>
      <c r="L25" s="117">
        <v>45737</v>
      </c>
      <c r="M25" s="118">
        <v>31607</v>
      </c>
      <c r="N25" s="44"/>
      <c r="O25" s="119"/>
      <c r="P25" s="60">
        <v>0</v>
      </c>
      <c r="Q25" s="44"/>
      <c r="R25" s="60">
        <v>0</v>
      </c>
    </row>
    <row r="26" spans="1:18" ht="24" outlineLevel="1">
      <c r="A26" s="42" t="s">
        <v>228</v>
      </c>
      <c r="B26" s="45" t="s">
        <v>247</v>
      </c>
      <c r="C26" s="114" t="s">
        <v>238</v>
      </c>
      <c r="D26" s="42">
        <v>2102004006</v>
      </c>
      <c r="E26" s="114">
        <v>5</v>
      </c>
      <c r="F26" s="114" t="s">
        <v>228</v>
      </c>
      <c r="G26" s="114" t="s">
        <v>229</v>
      </c>
      <c r="H26" s="115" t="s">
        <v>250</v>
      </c>
      <c r="I26" s="116">
        <v>45721</v>
      </c>
      <c r="J26" s="116">
        <v>45721</v>
      </c>
      <c r="K26" s="42">
        <v>63</v>
      </c>
      <c r="L26" s="117">
        <v>45737</v>
      </c>
      <c r="M26" s="118">
        <v>31607</v>
      </c>
      <c r="N26" s="44"/>
      <c r="O26" s="119"/>
      <c r="P26" s="60">
        <v>0</v>
      </c>
      <c r="Q26" s="44"/>
      <c r="R26" s="60">
        <v>0</v>
      </c>
    </row>
    <row r="27" spans="1:18" ht="60" outlineLevel="1">
      <c r="A27" s="42" t="s">
        <v>228</v>
      </c>
      <c r="B27" s="45" t="s">
        <v>249</v>
      </c>
      <c r="C27" s="114" t="s">
        <v>238</v>
      </c>
      <c r="D27" s="42">
        <v>2102004006</v>
      </c>
      <c r="E27" s="114">
        <v>9</v>
      </c>
      <c r="F27" s="114" t="s">
        <v>228</v>
      </c>
      <c r="G27" s="114" t="s">
        <v>229</v>
      </c>
      <c r="H27" s="115" t="s">
        <v>248</v>
      </c>
      <c r="I27" s="116">
        <v>45734</v>
      </c>
      <c r="J27" s="116">
        <v>45734</v>
      </c>
      <c r="K27" s="42">
        <v>85</v>
      </c>
      <c r="L27" s="117">
        <v>45740</v>
      </c>
      <c r="M27" s="118">
        <v>31607</v>
      </c>
      <c r="N27" s="44"/>
      <c r="O27" s="119"/>
      <c r="P27" s="60">
        <v>0</v>
      </c>
      <c r="Q27" s="44"/>
      <c r="R27" s="60">
        <v>0</v>
      </c>
    </row>
    <row r="28" spans="1:18" ht="72" outlineLevel="1">
      <c r="A28" s="45" t="s">
        <v>673</v>
      </c>
      <c r="B28" s="45" t="s">
        <v>252</v>
      </c>
      <c r="C28" s="114" t="s">
        <v>238</v>
      </c>
      <c r="D28" s="42">
        <v>2102004006</v>
      </c>
      <c r="E28" s="114">
        <v>10</v>
      </c>
      <c r="F28" s="114" t="s">
        <v>253</v>
      </c>
      <c r="G28" s="114" t="s">
        <v>229</v>
      </c>
      <c r="H28" s="115" t="s">
        <v>251</v>
      </c>
      <c r="I28" s="116">
        <v>45679</v>
      </c>
      <c r="J28" s="116">
        <v>45679</v>
      </c>
      <c r="K28" s="42">
        <v>26</v>
      </c>
      <c r="L28" s="117">
        <v>45679</v>
      </c>
      <c r="M28" s="118">
        <v>31607</v>
      </c>
      <c r="N28" s="44"/>
      <c r="O28" s="119"/>
      <c r="P28" s="60">
        <v>0</v>
      </c>
      <c r="Q28" s="44"/>
      <c r="R28" s="60">
        <v>0</v>
      </c>
    </row>
    <row r="29" spans="1:18" outlineLevel="1">
      <c r="A29" s="42" t="s">
        <v>228</v>
      </c>
      <c r="B29" s="45" t="s">
        <v>256</v>
      </c>
      <c r="C29" s="114" t="s">
        <v>238</v>
      </c>
      <c r="D29" s="42">
        <v>2102004006</v>
      </c>
      <c r="E29" s="114">
        <v>10</v>
      </c>
      <c r="F29" s="114" t="s">
        <v>228</v>
      </c>
      <c r="G29" s="114" t="s">
        <v>229</v>
      </c>
      <c r="H29" s="115" t="s">
        <v>254</v>
      </c>
      <c r="I29" s="116">
        <v>45727</v>
      </c>
      <c r="J29" s="116">
        <v>45727</v>
      </c>
      <c r="K29" s="42">
        <v>65</v>
      </c>
      <c r="L29" s="117">
        <v>45737</v>
      </c>
      <c r="M29" s="118">
        <v>31607</v>
      </c>
      <c r="N29" s="44"/>
      <c r="O29" s="119"/>
      <c r="P29" s="60">
        <v>0</v>
      </c>
      <c r="Q29" s="44"/>
      <c r="R29" s="60">
        <v>0</v>
      </c>
    </row>
    <row r="30" spans="1:18" outlineLevel="1">
      <c r="A30" s="42" t="s">
        <v>228</v>
      </c>
      <c r="B30" s="45" t="s">
        <v>256</v>
      </c>
      <c r="C30" s="114" t="s">
        <v>238</v>
      </c>
      <c r="D30" s="42">
        <v>2102004006</v>
      </c>
      <c r="E30" s="114">
        <v>10</v>
      </c>
      <c r="F30" s="114" t="s">
        <v>228</v>
      </c>
      <c r="G30" s="114" t="s">
        <v>229</v>
      </c>
      <c r="H30" s="115" t="s">
        <v>254</v>
      </c>
      <c r="I30" s="116">
        <v>45728</v>
      </c>
      <c r="J30" s="116">
        <v>45728</v>
      </c>
      <c r="K30" s="42">
        <v>66</v>
      </c>
      <c r="L30" s="117">
        <v>45737</v>
      </c>
      <c r="M30" s="118">
        <v>31607</v>
      </c>
      <c r="N30" s="44"/>
      <c r="O30" s="119"/>
      <c r="P30" s="60">
        <v>0</v>
      </c>
      <c r="Q30" s="44"/>
      <c r="R30" s="60">
        <v>0</v>
      </c>
    </row>
    <row r="31" spans="1:18" outlineLevel="1">
      <c r="A31" s="45" t="s">
        <v>673</v>
      </c>
      <c r="B31" s="45" t="s">
        <v>256</v>
      </c>
      <c r="C31" s="114" t="s">
        <v>238</v>
      </c>
      <c r="D31" s="42">
        <v>2102004006</v>
      </c>
      <c r="E31" s="114">
        <v>10</v>
      </c>
      <c r="F31" s="114" t="s">
        <v>239</v>
      </c>
      <c r="G31" s="114" t="s">
        <v>229</v>
      </c>
      <c r="H31" s="115" t="s">
        <v>255</v>
      </c>
      <c r="I31" s="116">
        <v>45733</v>
      </c>
      <c r="J31" s="116">
        <v>45733</v>
      </c>
      <c r="K31" s="42">
        <v>86</v>
      </c>
      <c r="L31" s="117">
        <v>45740</v>
      </c>
      <c r="M31" s="118">
        <v>31607</v>
      </c>
      <c r="N31" s="44"/>
      <c r="O31" s="119"/>
      <c r="P31" s="60">
        <v>0</v>
      </c>
      <c r="Q31" s="44"/>
      <c r="R31" s="60">
        <v>0</v>
      </c>
    </row>
    <row r="32" spans="1:18" ht="24" outlineLevel="1">
      <c r="A32" s="42" t="s">
        <v>228</v>
      </c>
      <c r="B32" s="45" t="s">
        <v>257</v>
      </c>
      <c r="C32" s="114" t="s">
        <v>238</v>
      </c>
      <c r="D32" s="42">
        <v>2102004006</v>
      </c>
      <c r="E32" s="114">
        <v>10</v>
      </c>
      <c r="F32" s="114" t="s">
        <v>228</v>
      </c>
      <c r="G32" s="114" t="s">
        <v>229</v>
      </c>
      <c r="H32" s="115" t="s">
        <v>244</v>
      </c>
      <c r="I32" s="116">
        <v>45727</v>
      </c>
      <c r="J32" s="116">
        <v>45727</v>
      </c>
      <c r="K32" s="42">
        <v>59</v>
      </c>
      <c r="L32" s="117">
        <v>45737</v>
      </c>
      <c r="M32" s="118">
        <v>31607</v>
      </c>
      <c r="N32" s="44"/>
      <c r="O32" s="119"/>
      <c r="P32" s="60">
        <v>0</v>
      </c>
      <c r="Q32" s="44"/>
      <c r="R32" s="60">
        <v>0</v>
      </c>
    </row>
    <row r="33" spans="1:28" ht="72" outlineLevel="1">
      <c r="A33" s="45" t="s">
        <v>673</v>
      </c>
      <c r="B33" s="45" t="s">
        <v>258</v>
      </c>
      <c r="C33" s="114" t="s">
        <v>238</v>
      </c>
      <c r="D33" s="42">
        <v>2102004006</v>
      </c>
      <c r="E33" s="114">
        <v>10</v>
      </c>
      <c r="F33" s="114" t="s">
        <v>253</v>
      </c>
      <c r="G33" s="114" t="s">
        <v>229</v>
      </c>
      <c r="H33" s="115" t="s">
        <v>251</v>
      </c>
      <c r="I33" s="116">
        <v>45679</v>
      </c>
      <c r="J33" s="116">
        <v>45679</v>
      </c>
      <c r="K33" s="42">
        <v>27</v>
      </c>
      <c r="L33" s="117">
        <v>45679</v>
      </c>
      <c r="M33" s="118">
        <v>31607</v>
      </c>
      <c r="N33" s="44"/>
      <c r="O33" s="119"/>
      <c r="P33" s="60">
        <v>0</v>
      </c>
      <c r="Q33" s="44"/>
      <c r="R33" s="60">
        <v>0</v>
      </c>
    </row>
    <row r="34" spans="1:28" ht="24" outlineLevel="1">
      <c r="A34" s="45" t="s">
        <v>673</v>
      </c>
      <c r="B34" s="45" t="s">
        <v>237</v>
      </c>
      <c r="C34" s="114" t="s">
        <v>238</v>
      </c>
      <c r="D34" s="42">
        <v>2102004006</v>
      </c>
      <c r="E34" s="114">
        <v>7</v>
      </c>
      <c r="F34" s="114" t="s">
        <v>227</v>
      </c>
      <c r="G34" s="114" t="s">
        <v>229</v>
      </c>
      <c r="H34" s="115" t="s">
        <v>259</v>
      </c>
      <c r="I34" s="116">
        <v>45702</v>
      </c>
      <c r="J34" s="116">
        <v>45702</v>
      </c>
      <c r="K34" s="42">
        <v>57</v>
      </c>
      <c r="L34" s="117">
        <v>45737</v>
      </c>
      <c r="M34" s="118">
        <v>31607</v>
      </c>
      <c r="N34" s="44"/>
      <c r="O34" s="119"/>
      <c r="P34" s="60">
        <v>0</v>
      </c>
      <c r="Q34" s="44"/>
      <c r="R34" s="60">
        <v>0</v>
      </c>
    </row>
    <row r="35" spans="1:28" ht="24" outlineLevel="1">
      <c r="A35" s="42" t="s">
        <v>228</v>
      </c>
      <c r="B35" s="45" t="s">
        <v>247</v>
      </c>
      <c r="C35" s="114" t="s">
        <v>238</v>
      </c>
      <c r="D35" s="42">
        <v>2102004006</v>
      </c>
      <c r="E35" s="114">
        <v>5</v>
      </c>
      <c r="F35" s="114" t="s">
        <v>228</v>
      </c>
      <c r="G35" s="114" t="s">
        <v>229</v>
      </c>
      <c r="H35" s="115" t="s">
        <v>261</v>
      </c>
      <c r="I35" s="116">
        <v>45728</v>
      </c>
      <c r="J35" s="116">
        <v>45728</v>
      </c>
      <c r="K35" s="42">
        <v>83</v>
      </c>
      <c r="L35" s="117">
        <v>45740</v>
      </c>
      <c r="M35" s="118">
        <v>31607</v>
      </c>
      <c r="N35" s="44"/>
      <c r="O35" s="119"/>
      <c r="P35" s="60">
        <v>0</v>
      </c>
      <c r="Q35" s="44"/>
      <c r="R35" s="60">
        <v>0</v>
      </c>
    </row>
    <row r="36" spans="1:28" ht="24" outlineLevel="1">
      <c r="A36" s="42" t="s">
        <v>228</v>
      </c>
      <c r="B36" s="45" t="s">
        <v>249</v>
      </c>
      <c r="C36" s="114" t="s">
        <v>238</v>
      </c>
      <c r="D36" s="42">
        <v>2102004006</v>
      </c>
      <c r="E36" s="114">
        <v>9</v>
      </c>
      <c r="F36" s="114" t="s">
        <v>228</v>
      </c>
      <c r="G36" s="114" t="s">
        <v>229</v>
      </c>
      <c r="H36" s="115" t="s">
        <v>260</v>
      </c>
      <c r="I36" s="116">
        <v>45727</v>
      </c>
      <c r="J36" s="116">
        <v>45727</v>
      </c>
      <c r="K36" s="42">
        <v>60</v>
      </c>
      <c r="L36" s="117">
        <v>45737</v>
      </c>
      <c r="M36" s="118">
        <v>31607</v>
      </c>
      <c r="N36" s="44"/>
      <c r="O36" s="119"/>
      <c r="P36" s="60">
        <v>0</v>
      </c>
      <c r="Q36" s="44"/>
      <c r="R36" s="60">
        <v>0</v>
      </c>
    </row>
    <row r="37" spans="1:28" outlineLevel="1">
      <c r="A37" s="42" t="s">
        <v>228</v>
      </c>
      <c r="B37" s="45" t="s">
        <v>262</v>
      </c>
      <c r="C37" s="114" t="s">
        <v>238</v>
      </c>
      <c r="D37" s="42">
        <v>2102004006</v>
      </c>
      <c r="E37" s="114">
        <v>10</v>
      </c>
      <c r="F37" s="114" t="s">
        <v>228</v>
      </c>
      <c r="G37" s="114" t="s">
        <v>229</v>
      </c>
      <c r="H37" s="115" t="s">
        <v>263</v>
      </c>
      <c r="I37" s="116">
        <v>45643</v>
      </c>
      <c r="J37" s="116">
        <v>45643</v>
      </c>
      <c r="K37" s="42">
        <v>33</v>
      </c>
      <c r="L37" s="117">
        <v>45680</v>
      </c>
      <c r="M37" s="118">
        <v>31232</v>
      </c>
      <c r="N37" s="44"/>
      <c r="O37" s="119"/>
      <c r="P37" s="60">
        <v>0</v>
      </c>
      <c r="Q37" s="44"/>
      <c r="R37" s="60">
        <v>0</v>
      </c>
    </row>
    <row r="38" spans="1:28" s="7" customFormat="1">
      <c r="A38" s="379" t="s">
        <v>595</v>
      </c>
      <c r="B38" s="380"/>
      <c r="C38" s="380"/>
      <c r="D38" s="380"/>
      <c r="E38" s="380"/>
      <c r="F38" s="380"/>
      <c r="G38" s="380"/>
      <c r="H38" s="380"/>
      <c r="I38" s="380"/>
      <c r="J38" s="380"/>
      <c r="K38" s="380"/>
      <c r="L38" s="381"/>
      <c r="M38" s="160">
        <f>SUM(M10:M37)</f>
        <v>1219592</v>
      </c>
      <c r="N38" s="161"/>
      <c r="O38" s="161"/>
      <c r="P38" s="160">
        <f>SUM(P10:P37)</f>
        <v>0</v>
      </c>
      <c r="Q38" s="161"/>
      <c r="R38" s="160">
        <f>SUM(R10:R37)</f>
        <v>0</v>
      </c>
      <c r="W38" s="3"/>
      <c r="X38" s="3"/>
      <c r="Y38" s="3"/>
      <c r="Z38" s="3"/>
      <c r="AA38" s="3"/>
      <c r="AB38" s="3"/>
    </row>
    <row r="39" spans="1:28" s="7" customFormat="1">
      <c r="A39" s="273" t="s">
        <v>596</v>
      </c>
      <c r="B39" s="274"/>
      <c r="C39" s="274"/>
      <c r="D39" s="274"/>
      <c r="E39" s="274"/>
      <c r="F39" s="274"/>
      <c r="G39" s="274"/>
      <c r="H39" s="274"/>
      <c r="I39" s="274"/>
      <c r="J39" s="274"/>
      <c r="K39" s="274"/>
      <c r="L39" s="275"/>
      <c r="M39" s="162">
        <f>+M38</f>
        <v>1219592</v>
      </c>
      <c r="N39" s="163"/>
      <c r="O39" s="163"/>
      <c r="P39" s="162">
        <f>+P38</f>
        <v>0</v>
      </c>
      <c r="Q39" s="164"/>
      <c r="R39" s="162">
        <f>+R38</f>
        <v>0</v>
      </c>
      <c r="W39" s="3"/>
      <c r="X39" s="3"/>
      <c r="Y39" s="3"/>
      <c r="Z39" s="3"/>
      <c r="AA39" s="3"/>
      <c r="AB39" s="3"/>
    </row>
    <row r="40" spans="1:28" s="7" customFormat="1">
      <c r="A40" s="45" t="s">
        <v>673</v>
      </c>
      <c r="B40" s="45" t="s">
        <v>637</v>
      </c>
      <c r="C40" s="114" t="s">
        <v>128</v>
      </c>
      <c r="D40" s="42">
        <v>2102004006</v>
      </c>
      <c r="E40" s="114">
        <v>10</v>
      </c>
      <c r="F40" s="114" t="s">
        <v>227</v>
      </c>
      <c r="G40" s="114" t="s">
        <v>290</v>
      </c>
      <c r="H40" s="115" t="s">
        <v>674</v>
      </c>
      <c r="I40" s="116">
        <v>45730</v>
      </c>
      <c r="J40" s="116">
        <v>45730</v>
      </c>
      <c r="K40" s="42">
        <v>100</v>
      </c>
      <c r="L40" s="117">
        <v>45749</v>
      </c>
      <c r="M40" s="118">
        <v>25651</v>
      </c>
      <c r="N40" s="44"/>
      <c r="O40" s="119"/>
      <c r="P40" s="60">
        <v>0</v>
      </c>
      <c r="Q40" s="44"/>
      <c r="R40" s="60">
        <v>0</v>
      </c>
      <c r="W40" s="3"/>
      <c r="X40" s="3"/>
      <c r="Y40" s="3"/>
      <c r="Z40" s="3"/>
      <c r="AA40" s="3"/>
      <c r="AB40" s="3"/>
    </row>
    <row r="41" spans="1:28" s="7" customFormat="1" ht="24">
      <c r="A41" s="42" t="s">
        <v>228</v>
      </c>
      <c r="B41" s="45" t="s">
        <v>247</v>
      </c>
      <c r="C41" s="114" t="s">
        <v>128</v>
      </c>
      <c r="D41" s="42">
        <v>2102004006</v>
      </c>
      <c r="E41" s="114">
        <v>5</v>
      </c>
      <c r="F41" s="114" t="s">
        <v>638</v>
      </c>
      <c r="G41" s="114" t="s">
        <v>290</v>
      </c>
      <c r="H41" s="115" t="s">
        <v>675</v>
      </c>
      <c r="I41" s="116">
        <v>45735</v>
      </c>
      <c r="J41" s="116">
        <v>45735</v>
      </c>
      <c r="K41" s="42">
        <v>101</v>
      </c>
      <c r="L41" s="117">
        <v>45749</v>
      </c>
      <c r="M41" s="118">
        <v>31607</v>
      </c>
      <c r="N41" s="44"/>
      <c r="O41" s="119"/>
      <c r="P41" s="60">
        <v>0</v>
      </c>
      <c r="Q41" s="44"/>
      <c r="R41" s="60">
        <v>0</v>
      </c>
      <c r="W41" s="3"/>
      <c r="X41" s="3"/>
      <c r="Y41" s="3"/>
      <c r="Z41" s="3"/>
      <c r="AA41" s="3"/>
      <c r="AB41" s="3"/>
    </row>
    <row r="42" spans="1:28" s="7" customFormat="1" ht="36">
      <c r="A42" s="42" t="s">
        <v>228</v>
      </c>
      <c r="B42" s="45" t="s">
        <v>243</v>
      </c>
      <c r="C42" s="114" t="s">
        <v>128</v>
      </c>
      <c r="D42" s="42">
        <v>2102004006</v>
      </c>
      <c r="E42" s="114">
        <v>9</v>
      </c>
      <c r="F42" s="114" t="s">
        <v>639</v>
      </c>
      <c r="G42" s="114" t="s">
        <v>290</v>
      </c>
      <c r="H42" s="115" t="s">
        <v>733</v>
      </c>
      <c r="I42" s="116">
        <v>45742</v>
      </c>
      <c r="J42" s="116">
        <v>45742</v>
      </c>
      <c r="K42" s="42">
        <v>102</v>
      </c>
      <c r="L42" s="117">
        <v>45749</v>
      </c>
      <c r="M42" s="118">
        <v>31607</v>
      </c>
      <c r="N42" s="44"/>
      <c r="O42" s="119"/>
      <c r="P42" s="60">
        <v>0</v>
      </c>
      <c r="Q42" s="44"/>
      <c r="R42" s="60">
        <v>0</v>
      </c>
      <c r="W42" s="3"/>
      <c r="X42" s="3"/>
      <c r="Y42" s="3"/>
      <c r="Z42" s="3"/>
      <c r="AA42" s="3"/>
      <c r="AB42" s="3"/>
    </row>
    <row r="43" spans="1:28" s="7" customFormat="1" ht="48">
      <c r="A43" s="42" t="s">
        <v>228</v>
      </c>
      <c r="B43" s="45" t="s">
        <v>249</v>
      </c>
      <c r="C43" s="114" t="s">
        <v>128</v>
      </c>
      <c r="D43" s="42">
        <v>2102004006</v>
      </c>
      <c r="E43" s="114">
        <v>9</v>
      </c>
      <c r="F43" s="114" t="s">
        <v>640</v>
      </c>
      <c r="G43" s="114" t="s">
        <v>290</v>
      </c>
      <c r="H43" s="115" t="s">
        <v>676</v>
      </c>
      <c r="I43" s="116">
        <v>45742</v>
      </c>
      <c r="J43" s="116">
        <v>45742</v>
      </c>
      <c r="K43" s="42">
        <v>103</v>
      </c>
      <c r="L43" s="117">
        <v>45749</v>
      </c>
      <c r="M43" s="118">
        <v>31607</v>
      </c>
      <c r="N43" s="44"/>
      <c r="O43" s="119"/>
      <c r="P43" s="60">
        <v>0</v>
      </c>
      <c r="Q43" s="44"/>
      <c r="R43" s="60">
        <v>0</v>
      </c>
      <c r="W43" s="3"/>
      <c r="X43" s="3"/>
      <c r="Y43" s="3"/>
      <c r="Z43" s="3"/>
      <c r="AA43" s="3"/>
      <c r="AB43" s="3"/>
    </row>
    <row r="44" spans="1:28" s="7" customFormat="1">
      <c r="A44" s="42" t="s">
        <v>228</v>
      </c>
      <c r="B44" s="45" t="s">
        <v>256</v>
      </c>
      <c r="C44" s="114" t="s">
        <v>128</v>
      </c>
      <c r="D44" s="42">
        <v>2102004006</v>
      </c>
      <c r="E44" s="114">
        <v>10</v>
      </c>
      <c r="F44" s="114" t="s">
        <v>638</v>
      </c>
      <c r="G44" s="114" t="s">
        <v>290</v>
      </c>
      <c r="H44" s="115" t="s">
        <v>254</v>
      </c>
      <c r="I44" s="116">
        <v>45735</v>
      </c>
      <c r="J44" s="116">
        <v>45735</v>
      </c>
      <c r="K44" s="42">
        <v>105</v>
      </c>
      <c r="L44" s="117">
        <v>45749</v>
      </c>
      <c r="M44" s="118">
        <v>31607</v>
      </c>
      <c r="N44" s="44"/>
      <c r="O44" s="119"/>
      <c r="P44" s="60">
        <v>0</v>
      </c>
      <c r="Q44" s="44"/>
      <c r="R44" s="60">
        <v>0</v>
      </c>
      <c r="W44" s="3"/>
      <c r="X44" s="3"/>
      <c r="Y44" s="3"/>
      <c r="Z44" s="3"/>
      <c r="AA44" s="3"/>
      <c r="AB44" s="3"/>
    </row>
    <row r="45" spans="1:28" s="7" customFormat="1" ht="24">
      <c r="A45" s="42" t="s">
        <v>744</v>
      </c>
      <c r="B45" s="45" t="s">
        <v>734</v>
      </c>
      <c r="C45" s="114" t="s">
        <v>128</v>
      </c>
      <c r="D45" s="42">
        <v>2102004006</v>
      </c>
      <c r="E45" s="114">
        <v>10</v>
      </c>
      <c r="F45" s="114" t="s">
        <v>745</v>
      </c>
      <c r="G45" s="114" t="s">
        <v>621</v>
      </c>
      <c r="H45" s="115" t="s">
        <v>677</v>
      </c>
      <c r="I45" s="116">
        <v>45774</v>
      </c>
      <c r="J45" s="116">
        <v>45776</v>
      </c>
      <c r="K45" s="42">
        <v>108</v>
      </c>
      <c r="L45" s="117">
        <v>45764</v>
      </c>
      <c r="M45" s="118">
        <v>189641</v>
      </c>
      <c r="N45" s="44">
        <v>1233206</v>
      </c>
      <c r="O45" s="119">
        <v>45769</v>
      </c>
      <c r="P45" s="60">
        <f>264756/2</f>
        <v>132378</v>
      </c>
      <c r="Q45" s="44"/>
      <c r="R45" s="60">
        <v>0</v>
      </c>
      <c r="W45" s="3"/>
      <c r="X45" s="3"/>
      <c r="Y45" s="3"/>
      <c r="Z45" s="3"/>
      <c r="AA45" s="3"/>
      <c r="AB45" s="3"/>
    </row>
    <row r="46" spans="1:28" s="7" customFormat="1" ht="48">
      <c r="A46" s="42" t="s">
        <v>641</v>
      </c>
      <c r="B46" s="45" t="s">
        <v>642</v>
      </c>
      <c r="C46" s="114" t="s">
        <v>128</v>
      </c>
      <c r="D46" s="42">
        <v>2102004006</v>
      </c>
      <c r="E46" s="114">
        <v>7</v>
      </c>
      <c r="F46" s="114" t="s">
        <v>643</v>
      </c>
      <c r="G46" s="114" t="s">
        <v>290</v>
      </c>
      <c r="H46" s="115" t="s">
        <v>678</v>
      </c>
      <c r="I46" s="116">
        <v>45770</v>
      </c>
      <c r="J46" s="116">
        <v>45772</v>
      </c>
      <c r="K46" s="42">
        <v>110</v>
      </c>
      <c r="L46" s="117">
        <v>45764</v>
      </c>
      <c r="M46" s="118">
        <v>189641</v>
      </c>
      <c r="N46" s="44"/>
      <c r="O46" s="119"/>
      <c r="P46" s="60">
        <v>0</v>
      </c>
      <c r="Q46" s="44"/>
      <c r="R46" s="60">
        <v>0</v>
      </c>
      <c r="W46" s="3"/>
      <c r="X46" s="3"/>
      <c r="Y46" s="3"/>
      <c r="Z46" s="3"/>
      <c r="AA46" s="3"/>
      <c r="AB46" s="3"/>
    </row>
    <row r="47" spans="1:28" s="7" customFormat="1" ht="72">
      <c r="A47" s="42" t="s">
        <v>228</v>
      </c>
      <c r="B47" s="45" t="s">
        <v>247</v>
      </c>
      <c r="C47" s="114" t="s">
        <v>128</v>
      </c>
      <c r="D47" s="42">
        <v>2102004006</v>
      </c>
      <c r="E47" s="114">
        <v>5</v>
      </c>
      <c r="F47" s="114" t="s">
        <v>638</v>
      </c>
      <c r="G47" s="114" t="s">
        <v>290</v>
      </c>
      <c r="H47" s="115" t="s">
        <v>679</v>
      </c>
      <c r="I47" s="116">
        <v>45756</v>
      </c>
      <c r="J47" s="116">
        <v>45756</v>
      </c>
      <c r="K47" s="42">
        <v>109</v>
      </c>
      <c r="L47" s="117">
        <v>45764</v>
      </c>
      <c r="M47" s="118">
        <v>31607</v>
      </c>
      <c r="N47" s="44"/>
      <c r="O47" s="119"/>
      <c r="P47" s="60">
        <v>0</v>
      </c>
      <c r="Q47" s="44"/>
      <c r="R47" s="60">
        <v>0</v>
      </c>
      <c r="W47" s="3"/>
      <c r="X47" s="3"/>
      <c r="Y47" s="3"/>
      <c r="Z47" s="3"/>
      <c r="AA47" s="3"/>
      <c r="AB47" s="3"/>
    </row>
    <row r="48" spans="1:28" s="7" customFormat="1">
      <c r="A48" s="42" t="s">
        <v>644</v>
      </c>
      <c r="B48" s="45" t="s">
        <v>249</v>
      </c>
      <c r="C48" s="114" t="s">
        <v>128</v>
      </c>
      <c r="D48" s="42">
        <v>2102004006</v>
      </c>
      <c r="E48" s="114">
        <v>9</v>
      </c>
      <c r="F48" s="114" t="s">
        <v>645</v>
      </c>
      <c r="G48" s="114" t="s">
        <v>621</v>
      </c>
      <c r="H48" s="115" t="s">
        <v>680</v>
      </c>
      <c r="I48" s="116">
        <v>45762</v>
      </c>
      <c r="J48" s="116">
        <v>45763</v>
      </c>
      <c r="K48" s="42">
        <v>111</v>
      </c>
      <c r="L48" s="117">
        <v>45764</v>
      </c>
      <c r="M48" s="118">
        <v>189641</v>
      </c>
      <c r="N48" s="44" t="s">
        <v>646</v>
      </c>
      <c r="O48" s="119">
        <v>45763</v>
      </c>
      <c r="P48" s="60">
        <v>374474</v>
      </c>
      <c r="Q48" s="44"/>
      <c r="R48" s="60">
        <v>0</v>
      </c>
      <c r="W48" s="3"/>
      <c r="X48" s="3"/>
      <c r="Y48" s="3"/>
      <c r="Z48" s="3"/>
      <c r="AA48" s="3"/>
      <c r="AB48" s="3"/>
    </row>
    <row r="49" spans="1:28" s="7" customFormat="1">
      <c r="A49" s="42" t="s">
        <v>644</v>
      </c>
      <c r="B49" s="45" t="s">
        <v>647</v>
      </c>
      <c r="C49" s="114" t="s">
        <v>128</v>
      </c>
      <c r="D49" s="42">
        <v>2102004006</v>
      </c>
      <c r="E49" s="114">
        <v>5</v>
      </c>
      <c r="F49" s="114" t="s">
        <v>645</v>
      </c>
      <c r="G49" s="114" t="s">
        <v>621</v>
      </c>
      <c r="H49" s="115" t="s">
        <v>680</v>
      </c>
      <c r="I49" s="116">
        <v>45762</v>
      </c>
      <c r="J49" s="116">
        <v>45763</v>
      </c>
      <c r="K49" s="42">
        <v>112</v>
      </c>
      <c r="L49" s="117">
        <v>45764</v>
      </c>
      <c r="M49" s="118">
        <v>189641</v>
      </c>
      <c r="N49" s="44" t="s">
        <v>646</v>
      </c>
      <c r="O49" s="119">
        <v>45763</v>
      </c>
      <c r="P49" s="60">
        <v>374474</v>
      </c>
      <c r="Q49" s="44"/>
      <c r="R49" s="60">
        <v>0</v>
      </c>
      <c r="W49" s="3"/>
      <c r="X49" s="3"/>
      <c r="Y49" s="3"/>
      <c r="Z49" s="3"/>
      <c r="AA49" s="3"/>
      <c r="AB49" s="3"/>
    </row>
    <row r="50" spans="1:28" s="7" customFormat="1" ht="24">
      <c r="A50" s="42" t="s">
        <v>744</v>
      </c>
      <c r="B50" s="45" t="s">
        <v>264</v>
      </c>
      <c r="C50" s="114" t="s">
        <v>128</v>
      </c>
      <c r="D50" s="42">
        <v>2102004006</v>
      </c>
      <c r="E50" s="114">
        <v>10</v>
      </c>
      <c r="F50" s="114" t="s">
        <v>745</v>
      </c>
      <c r="G50" s="114" t="s">
        <v>621</v>
      </c>
      <c r="H50" s="115" t="s">
        <v>681</v>
      </c>
      <c r="I50" s="116">
        <v>45774</v>
      </c>
      <c r="J50" s="116">
        <v>45776</v>
      </c>
      <c r="K50" s="42">
        <v>113</v>
      </c>
      <c r="L50" s="117">
        <v>45764</v>
      </c>
      <c r="M50" s="118">
        <v>189641</v>
      </c>
      <c r="N50" s="44">
        <v>1233206</v>
      </c>
      <c r="O50" s="119">
        <v>45769</v>
      </c>
      <c r="P50" s="60">
        <f>264756/2</f>
        <v>132378</v>
      </c>
      <c r="Q50" s="44"/>
      <c r="R50" s="60">
        <v>0</v>
      </c>
      <c r="W50" s="3"/>
      <c r="X50" s="3"/>
      <c r="Y50" s="3"/>
      <c r="Z50" s="3"/>
      <c r="AA50" s="3"/>
      <c r="AB50" s="3"/>
    </row>
    <row r="51" spans="1:28" s="7" customFormat="1" ht="24">
      <c r="A51" s="42" t="s">
        <v>228</v>
      </c>
      <c r="B51" s="45" t="s">
        <v>225</v>
      </c>
      <c r="C51" s="114" t="s">
        <v>130</v>
      </c>
      <c r="D51" s="42">
        <v>2101004006</v>
      </c>
      <c r="E51" s="114" t="s">
        <v>226</v>
      </c>
      <c r="F51" s="114" t="s">
        <v>648</v>
      </c>
      <c r="G51" s="114" t="s">
        <v>290</v>
      </c>
      <c r="H51" s="115" t="s">
        <v>682</v>
      </c>
      <c r="I51" s="116">
        <v>45758</v>
      </c>
      <c r="J51" s="116">
        <v>45758</v>
      </c>
      <c r="K51" s="42">
        <v>114</v>
      </c>
      <c r="L51" s="117">
        <v>45768</v>
      </c>
      <c r="M51" s="118">
        <v>34361</v>
      </c>
      <c r="N51" s="44"/>
      <c r="O51" s="119"/>
      <c r="P51" s="60">
        <v>0</v>
      </c>
      <c r="Q51" s="44"/>
      <c r="R51" s="60">
        <v>0</v>
      </c>
      <c r="W51" s="3"/>
      <c r="X51" s="3"/>
      <c r="Y51" s="3"/>
      <c r="Z51" s="3"/>
      <c r="AA51" s="3"/>
      <c r="AB51" s="3"/>
    </row>
    <row r="52" spans="1:28" s="7" customFormat="1">
      <c r="A52" s="42" t="s">
        <v>228</v>
      </c>
      <c r="B52" s="45" t="s">
        <v>649</v>
      </c>
      <c r="C52" s="114" t="s">
        <v>128</v>
      </c>
      <c r="D52" s="42">
        <v>2102004006</v>
      </c>
      <c r="E52" s="114">
        <v>10</v>
      </c>
      <c r="F52" s="114" t="s">
        <v>648</v>
      </c>
      <c r="G52" s="114" t="s">
        <v>290</v>
      </c>
      <c r="H52" s="115" t="s">
        <v>683</v>
      </c>
      <c r="I52" s="116">
        <v>45758</v>
      </c>
      <c r="J52" s="116">
        <v>45758</v>
      </c>
      <c r="K52" s="42">
        <v>115</v>
      </c>
      <c r="L52" s="117">
        <v>45775</v>
      </c>
      <c r="M52" s="118">
        <v>31607</v>
      </c>
      <c r="N52" s="44"/>
      <c r="O52" s="119"/>
      <c r="P52" s="60">
        <v>0</v>
      </c>
      <c r="Q52" s="44"/>
      <c r="R52" s="60">
        <v>0</v>
      </c>
      <c r="W52" s="3"/>
      <c r="X52" s="3"/>
      <c r="Y52" s="3"/>
      <c r="Z52" s="3"/>
      <c r="AA52" s="3"/>
      <c r="AB52" s="3"/>
    </row>
    <row r="53" spans="1:28" s="7" customFormat="1" ht="24">
      <c r="A53" s="42" t="s">
        <v>228</v>
      </c>
      <c r="B53" s="45" t="s">
        <v>247</v>
      </c>
      <c r="C53" s="114" t="s">
        <v>128</v>
      </c>
      <c r="D53" s="42">
        <v>2102004006</v>
      </c>
      <c r="E53" s="114">
        <v>5</v>
      </c>
      <c r="F53" s="114" t="s">
        <v>638</v>
      </c>
      <c r="G53" s="114" t="s">
        <v>290</v>
      </c>
      <c r="H53" s="115" t="s">
        <v>735</v>
      </c>
      <c r="I53" s="116">
        <v>45762</v>
      </c>
      <c r="J53" s="116">
        <v>45762</v>
      </c>
      <c r="K53" s="42">
        <v>116</v>
      </c>
      <c r="L53" s="117">
        <v>45775</v>
      </c>
      <c r="M53" s="118">
        <v>31607</v>
      </c>
      <c r="N53" s="44"/>
      <c r="O53" s="119"/>
      <c r="P53" s="60">
        <v>0</v>
      </c>
      <c r="Q53" s="44"/>
      <c r="R53" s="60">
        <v>0</v>
      </c>
      <c r="W53" s="3"/>
      <c r="X53" s="3"/>
      <c r="Y53" s="3"/>
      <c r="Z53" s="3"/>
      <c r="AA53" s="3"/>
      <c r="AB53" s="3"/>
    </row>
    <row r="54" spans="1:28" s="7" customFormat="1" ht="36">
      <c r="A54" s="42" t="s">
        <v>228</v>
      </c>
      <c r="B54" s="45" t="s">
        <v>247</v>
      </c>
      <c r="C54" s="114" t="s">
        <v>128</v>
      </c>
      <c r="D54" s="42">
        <v>2102004006</v>
      </c>
      <c r="E54" s="114">
        <v>5</v>
      </c>
      <c r="F54" s="114" t="s">
        <v>638</v>
      </c>
      <c r="G54" s="114" t="s">
        <v>290</v>
      </c>
      <c r="H54" s="115" t="s">
        <v>684</v>
      </c>
      <c r="I54" s="116">
        <v>45763</v>
      </c>
      <c r="J54" s="116">
        <v>45763</v>
      </c>
      <c r="K54" s="42">
        <v>117</v>
      </c>
      <c r="L54" s="117">
        <v>45775</v>
      </c>
      <c r="M54" s="118">
        <v>31607</v>
      </c>
      <c r="N54" s="44"/>
      <c r="O54" s="119"/>
      <c r="P54" s="60">
        <v>0</v>
      </c>
      <c r="Q54" s="44"/>
      <c r="R54" s="60">
        <v>0</v>
      </c>
      <c r="W54" s="3"/>
      <c r="X54" s="3"/>
      <c r="Y54" s="3"/>
      <c r="Z54" s="3"/>
      <c r="AA54" s="3"/>
      <c r="AB54" s="3"/>
    </row>
    <row r="55" spans="1:28" s="7" customFormat="1" ht="48">
      <c r="A55" s="42" t="s">
        <v>228</v>
      </c>
      <c r="B55" s="45" t="s">
        <v>257</v>
      </c>
      <c r="C55" s="114" t="s">
        <v>128</v>
      </c>
      <c r="D55" s="42">
        <v>2102004006</v>
      </c>
      <c r="E55" s="114">
        <v>10</v>
      </c>
      <c r="F55" s="114" t="s">
        <v>638</v>
      </c>
      <c r="G55" s="114" t="s">
        <v>290</v>
      </c>
      <c r="H55" s="115" t="s">
        <v>685</v>
      </c>
      <c r="I55" s="116">
        <v>45775</v>
      </c>
      <c r="J55" s="116">
        <v>45776</v>
      </c>
      <c r="K55" s="42">
        <v>118</v>
      </c>
      <c r="L55" s="117">
        <v>45775</v>
      </c>
      <c r="M55" s="118">
        <v>110624</v>
      </c>
      <c r="N55" s="44"/>
      <c r="O55" s="119"/>
      <c r="P55" s="60">
        <v>0</v>
      </c>
      <c r="Q55" s="44"/>
      <c r="R55" s="60">
        <v>0</v>
      </c>
      <c r="W55" s="3"/>
      <c r="X55" s="3"/>
      <c r="Y55" s="3"/>
      <c r="Z55" s="3"/>
      <c r="AA55" s="3"/>
      <c r="AB55" s="3"/>
    </row>
    <row r="56" spans="1:28" s="7" customFormat="1">
      <c r="A56" s="42" t="s">
        <v>228</v>
      </c>
      <c r="B56" s="45" t="s">
        <v>649</v>
      </c>
      <c r="C56" s="114" t="s">
        <v>128</v>
      </c>
      <c r="D56" s="42">
        <v>2102004006</v>
      </c>
      <c r="E56" s="114">
        <v>10</v>
      </c>
      <c r="F56" s="114" t="s">
        <v>638</v>
      </c>
      <c r="G56" s="114" t="s">
        <v>290</v>
      </c>
      <c r="H56" s="115" t="s">
        <v>686</v>
      </c>
      <c r="I56" s="116">
        <v>45763</v>
      </c>
      <c r="J56" s="116">
        <v>45763</v>
      </c>
      <c r="K56" s="42">
        <v>119</v>
      </c>
      <c r="L56" s="117">
        <v>45775</v>
      </c>
      <c r="M56" s="118">
        <v>31607</v>
      </c>
      <c r="N56" s="44"/>
      <c r="O56" s="119"/>
      <c r="P56" s="60">
        <v>0</v>
      </c>
      <c r="Q56" s="44"/>
      <c r="R56" s="60">
        <v>0</v>
      </c>
      <c r="W56" s="3"/>
      <c r="X56" s="3"/>
      <c r="Y56" s="3"/>
      <c r="Z56" s="3"/>
      <c r="AA56" s="3"/>
      <c r="AB56" s="3"/>
    </row>
    <row r="57" spans="1:28" s="7" customFormat="1">
      <c r="A57" s="42" t="s">
        <v>228</v>
      </c>
      <c r="B57" s="45" t="s">
        <v>649</v>
      </c>
      <c r="C57" s="114" t="s">
        <v>128</v>
      </c>
      <c r="D57" s="42">
        <v>2102004006</v>
      </c>
      <c r="E57" s="114">
        <v>10</v>
      </c>
      <c r="F57" s="114" t="s">
        <v>638</v>
      </c>
      <c r="G57" s="114" t="s">
        <v>290</v>
      </c>
      <c r="H57" s="115" t="s">
        <v>687</v>
      </c>
      <c r="I57" s="116">
        <v>45762</v>
      </c>
      <c r="J57" s="116">
        <v>45762</v>
      </c>
      <c r="K57" s="42">
        <v>120</v>
      </c>
      <c r="L57" s="117">
        <v>45775</v>
      </c>
      <c r="M57" s="118">
        <v>31607</v>
      </c>
      <c r="N57" s="44"/>
      <c r="O57" s="119"/>
      <c r="P57" s="60">
        <v>0</v>
      </c>
      <c r="Q57" s="44"/>
      <c r="R57" s="60">
        <v>0</v>
      </c>
      <c r="W57" s="3"/>
      <c r="X57" s="3"/>
      <c r="Y57" s="3"/>
      <c r="Z57" s="3"/>
      <c r="AA57" s="3"/>
      <c r="AB57" s="3"/>
    </row>
    <row r="58" spans="1:28" s="7" customFormat="1" ht="24">
      <c r="A58" s="42" t="s">
        <v>228</v>
      </c>
      <c r="B58" s="45" t="s">
        <v>650</v>
      </c>
      <c r="C58" s="114" t="s">
        <v>128</v>
      </c>
      <c r="D58" s="42">
        <v>2102004006</v>
      </c>
      <c r="E58" s="114">
        <v>8</v>
      </c>
      <c r="F58" s="114" t="s">
        <v>638</v>
      </c>
      <c r="G58" s="114" t="s">
        <v>290</v>
      </c>
      <c r="H58" s="115" t="s">
        <v>736</v>
      </c>
      <c r="I58" s="116">
        <v>45776</v>
      </c>
      <c r="J58" s="116">
        <v>45776</v>
      </c>
      <c r="K58" s="42">
        <v>121</v>
      </c>
      <c r="L58" s="117">
        <v>45775</v>
      </c>
      <c r="M58" s="118">
        <v>31607</v>
      </c>
      <c r="N58" s="44"/>
      <c r="O58" s="119"/>
      <c r="P58" s="60">
        <v>0</v>
      </c>
      <c r="Q58" s="44"/>
      <c r="R58" s="60">
        <v>0</v>
      </c>
      <c r="W58" s="3"/>
      <c r="X58" s="3"/>
      <c r="Y58" s="3"/>
      <c r="Z58" s="3"/>
      <c r="AA58" s="3"/>
      <c r="AB58" s="3"/>
    </row>
    <row r="59" spans="1:28" s="7" customFormat="1" ht="36">
      <c r="A59" s="42" t="s">
        <v>228</v>
      </c>
      <c r="B59" s="45" t="s">
        <v>247</v>
      </c>
      <c r="C59" s="114" t="s">
        <v>128</v>
      </c>
      <c r="D59" s="42">
        <v>2102004006</v>
      </c>
      <c r="E59" s="114">
        <v>5</v>
      </c>
      <c r="F59" s="114" t="s">
        <v>638</v>
      </c>
      <c r="G59" s="114" t="s">
        <v>290</v>
      </c>
      <c r="H59" s="115" t="s">
        <v>737</v>
      </c>
      <c r="I59" s="116">
        <v>45770</v>
      </c>
      <c r="J59" s="116">
        <v>45770</v>
      </c>
      <c r="K59" s="42">
        <v>123</v>
      </c>
      <c r="L59" s="117">
        <v>45775</v>
      </c>
      <c r="M59" s="118">
        <v>31607</v>
      </c>
      <c r="N59" s="44"/>
      <c r="O59" s="119"/>
      <c r="P59" s="60">
        <v>0</v>
      </c>
      <c r="Q59" s="44"/>
      <c r="R59" s="60">
        <v>0</v>
      </c>
      <c r="W59" s="3"/>
      <c r="X59" s="3"/>
      <c r="Y59" s="3"/>
      <c r="Z59" s="3"/>
      <c r="AA59" s="3"/>
      <c r="AB59" s="3"/>
    </row>
    <row r="60" spans="1:28" s="7" customFormat="1" ht="24">
      <c r="A60" s="42" t="s">
        <v>228</v>
      </c>
      <c r="B60" s="45" t="s">
        <v>275</v>
      </c>
      <c r="C60" s="114" t="s">
        <v>128</v>
      </c>
      <c r="D60" s="42">
        <v>2102004006</v>
      </c>
      <c r="E60" s="114">
        <v>10</v>
      </c>
      <c r="F60" s="114" t="s">
        <v>638</v>
      </c>
      <c r="G60" s="114" t="s">
        <v>290</v>
      </c>
      <c r="H60" s="115" t="s">
        <v>739</v>
      </c>
      <c r="I60" s="116">
        <v>45758</v>
      </c>
      <c r="J60" s="116">
        <v>45758</v>
      </c>
      <c r="K60" s="42">
        <v>124</v>
      </c>
      <c r="L60" s="117">
        <v>45775</v>
      </c>
      <c r="M60" s="118">
        <v>31607</v>
      </c>
      <c r="N60" s="44"/>
      <c r="O60" s="119"/>
      <c r="P60" s="60">
        <v>0</v>
      </c>
      <c r="Q60" s="44"/>
      <c r="R60" s="60">
        <v>0</v>
      </c>
      <c r="W60" s="3"/>
      <c r="X60" s="3"/>
      <c r="Y60" s="3"/>
      <c r="Z60" s="3"/>
      <c r="AA60" s="3"/>
      <c r="AB60" s="3"/>
    </row>
    <row r="61" spans="1:28" s="7" customFormat="1" ht="24">
      <c r="A61" s="42" t="s">
        <v>228</v>
      </c>
      <c r="B61" s="45" t="s">
        <v>225</v>
      </c>
      <c r="C61" s="114" t="s">
        <v>130</v>
      </c>
      <c r="D61" s="42">
        <v>2101004006</v>
      </c>
      <c r="E61" s="114" t="s">
        <v>226</v>
      </c>
      <c r="F61" s="114" t="s">
        <v>638</v>
      </c>
      <c r="G61" s="114" t="s">
        <v>290</v>
      </c>
      <c r="H61" s="115" t="s">
        <v>738</v>
      </c>
      <c r="I61" s="116">
        <v>45756</v>
      </c>
      <c r="J61" s="116">
        <v>45756</v>
      </c>
      <c r="K61" s="42">
        <v>128</v>
      </c>
      <c r="L61" s="117">
        <v>45783</v>
      </c>
      <c r="M61" s="118">
        <v>34361</v>
      </c>
      <c r="N61" s="44"/>
      <c r="O61" s="119"/>
      <c r="P61" s="60">
        <v>0</v>
      </c>
      <c r="Q61" s="44"/>
      <c r="R61" s="60">
        <v>0</v>
      </c>
      <c r="W61" s="3"/>
      <c r="X61" s="3"/>
      <c r="Y61" s="3"/>
      <c r="Z61" s="3"/>
      <c r="AA61" s="3"/>
      <c r="AB61" s="3"/>
    </row>
    <row r="62" spans="1:28" s="7" customFormat="1" ht="24">
      <c r="A62" s="42" t="s">
        <v>641</v>
      </c>
      <c r="B62" s="45" t="s">
        <v>651</v>
      </c>
      <c r="C62" s="114" t="s">
        <v>128</v>
      </c>
      <c r="D62" s="42">
        <v>2102004006</v>
      </c>
      <c r="E62" s="114">
        <v>9</v>
      </c>
      <c r="F62" s="114" t="s">
        <v>643</v>
      </c>
      <c r="G62" s="114" t="s">
        <v>290</v>
      </c>
      <c r="H62" s="115" t="s">
        <v>688</v>
      </c>
      <c r="I62" s="116">
        <v>45771</v>
      </c>
      <c r="J62" s="116">
        <v>45772</v>
      </c>
      <c r="K62" s="42">
        <v>131</v>
      </c>
      <c r="L62" s="117">
        <v>45784</v>
      </c>
      <c r="M62" s="118">
        <v>110624</v>
      </c>
      <c r="N62" s="44"/>
      <c r="O62" s="119"/>
      <c r="P62" s="60">
        <v>0</v>
      </c>
      <c r="Q62" s="44"/>
      <c r="R62" s="60">
        <v>0</v>
      </c>
      <c r="W62" s="3"/>
      <c r="X62" s="3"/>
      <c r="Y62" s="3"/>
      <c r="Z62" s="3"/>
      <c r="AA62" s="3"/>
      <c r="AB62" s="3"/>
    </row>
    <row r="63" spans="1:28" s="7" customFormat="1">
      <c r="A63" s="42" t="s">
        <v>228</v>
      </c>
      <c r="B63" s="45" t="s">
        <v>652</v>
      </c>
      <c r="C63" s="114" t="s">
        <v>128</v>
      </c>
      <c r="D63" s="42">
        <v>2102004006</v>
      </c>
      <c r="E63" s="114">
        <v>7</v>
      </c>
      <c r="F63" s="114" t="s">
        <v>638</v>
      </c>
      <c r="G63" s="114" t="s">
        <v>290</v>
      </c>
      <c r="H63" s="115" t="s">
        <v>689</v>
      </c>
      <c r="I63" s="116">
        <v>45771</v>
      </c>
      <c r="J63" s="116">
        <v>45771</v>
      </c>
      <c r="K63" s="42">
        <v>135</v>
      </c>
      <c r="L63" s="117">
        <v>45784</v>
      </c>
      <c r="M63" s="118">
        <v>31607</v>
      </c>
      <c r="N63" s="44"/>
      <c r="O63" s="119"/>
      <c r="P63" s="60">
        <v>0</v>
      </c>
      <c r="Q63" s="44"/>
      <c r="R63" s="60">
        <v>0</v>
      </c>
      <c r="W63" s="3"/>
      <c r="X63" s="3"/>
      <c r="Y63" s="3"/>
      <c r="Z63" s="3"/>
      <c r="AA63" s="3"/>
      <c r="AB63" s="3"/>
    </row>
    <row r="64" spans="1:28" s="7" customFormat="1" ht="36">
      <c r="A64" s="42" t="s">
        <v>744</v>
      </c>
      <c r="B64" s="45" t="s">
        <v>652</v>
      </c>
      <c r="C64" s="114" t="s">
        <v>128</v>
      </c>
      <c r="D64" s="42">
        <v>2102004006</v>
      </c>
      <c r="E64" s="114">
        <v>7</v>
      </c>
      <c r="F64" s="114" t="s">
        <v>741</v>
      </c>
      <c r="G64" s="114" t="s">
        <v>621</v>
      </c>
      <c r="H64" s="115" t="s">
        <v>690</v>
      </c>
      <c r="I64" s="116">
        <v>45785</v>
      </c>
      <c r="J64" s="116">
        <v>45786</v>
      </c>
      <c r="K64" s="42">
        <v>136</v>
      </c>
      <c r="L64" s="117">
        <v>45784</v>
      </c>
      <c r="M64" s="118">
        <v>110624</v>
      </c>
      <c r="N64" s="44">
        <v>6509996</v>
      </c>
      <c r="O64" s="119">
        <v>45777</v>
      </c>
      <c r="P64" s="60">
        <v>436202</v>
      </c>
      <c r="Q64" s="44"/>
      <c r="R64" s="60">
        <v>0</v>
      </c>
      <c r="W64" s="3"/>
      <c r="X64" s="3"/>
      <c r="Y64" s="3"/>
      <c r="Z64" s="3"/>
      <c r="AA64" s="3"/>
      <c r="AB64" s="3"/>
    </row>
    <row r="65" spans="1:28" s="7" customFormat="1">
      <c r="A65" s="42" t="s">
        <v>653</v>
      </c>
      <c r="B65" s="45" t="s">
        <v>249</v>
      </c>
      <c r="C65" s="114" t="s">
        <v>128</v>
      </c>
      <c r="D65" s="42">
        <v>2102004006</v>
      </c>
      <c r="E65" s="114">
        <v>9</v>
      </c>
      <c r="F65" s="114" t="s">
        <v>653</v>
      </c>
      <c r="G65" s="114" t="s">
        <v>621</v>
      </c>
      <c r="H65" s="115" t="s">
        <v>691</v>
      </c>
      <c r="I65" s="116">
        <v>45789</v>
      </c>
      <c r="J65" s="116">
        <v>45791</v>
      </c>
      <c r="K65" s="42">
        <v>137</v>
      </c>
      <c r="L65" s="117">
        <v>45785</v>
      </c>
      <c r="M65" s="118">
        <v>189641</v>
      </c>
      <c r="N65" s="44">
        <v>6527016</v>
      </c>
      <c r="O65" s="119">
        <v>45785</v>
      </c>
      <c r="P65" s="60">
        <v>255579</v>
      </c>
      <c r="Q65" s="44"/>
      <c r="R65" s="60">
        <v>0</v>
      </c>
      <c r="W65" s="3"/>
      <c r="X65" s="3"/>
      <c r="Y65" s="3"/>
      <c r="Z65" s="3"/>
      <c r="AA65" s="3"/>
      <c r="AB65" s="3"/>
    </row>
    <row r="66" spans="1:28" s="7" customFormat="1">
      <c r="A66" s="45" t="s">
        <v>673</v>
      </c>
      <c r="B66" s="45" t="s">
        <v>650</v>
      </c>
      <c r="C66" s="114" t="s">
        <v>128</v>
      </c>
      <c r="D66" s="42">
        <v>2102004006</v>
      </c>
      <c r="E66" s="114">
        <v>8</v>
      </c>
      <c r="F66" s="114" t="s">
        <v>239</v>
      </c>
      <c r="G66" s="114" t="s">
        <v>290</v>
      </c>
      <c r="H66" s="115" t="s">
        <v>692</v>
      </c>
      <c r="I66" s="116">
        <v>45784</v>
      </c>
      <c r="J66" s="116">
        <v>45784</v>
      </c>
      <c r="K66" s="42">
        <v>142</v>
      </c>
      <c r="L66" s="117">
        <v>45791</v>
      </c>
      <c r="M66" s="118">
        <v>31607</v>
      </c>
      <c r="N66" s="44"/>
      <c r="O66" s="119"/>
      <c r="P66" s="60">
        <v>0</v>
      </c>
      <c r="Q66" s="44"/>
      <c r="R66" s="60">
        <v>0</v>
      </c>
      <c r="W66" s="3"/>
      <c r="X66" s="3"/>
      <c r="Y66" s="3"/>
      <c r="Z66" s="3"/>
      <c r="AA66" s="3"/>
      <c r="AB66" s="3"/>
    </row>
    <row r="67" spans="1:28" s="7" customFormat="1">
      <c r="A67" s="42" t="s">
        <v>228</v>
      </c>
      <c r="B67" s="45" t="s">
        <v>247</v>
      </c>
      <c r="C67" s="114" t="s">
        <v>128</v>
      </c>
      <c r="D67" s="42">
        <v>2102004006</v>
      </c>
      <c r="E67" s="114">
        <v>5</v>
      </c>
      <c r="F67" s="114" t="s">
        <v>638</v>
      </c>
      <c r="G67" s="114" t="s">
        <v>290</v>
      </c>
      <c r="H67" s="115" t="s">
        <v>693</v>
      </c>
      <c r="I67" s="116">
        <v>45783</v>
      </c>
      <c r="J67" s="116">
        <v>45783</v>
      </c>
      <c r="K67" s="42">
        <v>138</v>
      </c>
      <c r="L67" s="117">
        <v>45791</v>
      </c>
      <c r="M67" s="118">
        <v>31607</v>
      </c>
      <c r="N67" s="44"/>
      <c r="O67" s="119"/>
      <c r="P67" s="60">
        <v>0</v>
      </c>
      <c r="Q67" s="44"/>
      <c r="R67" s="60">
        <v>0</v>
      </c>
      <c r="W67" s="3"/>
      <c r="X67" s="3"/>
      <c r="Y67" s="3"/>
      <c r="Z67" s="3"/>
      <c r="AA67" s="3"/>
      <c r="AB67" s="3"/>
    </row>
    <row r="68" spans="1:28" s="7" customFormat="1" ht="24">
      <c r="A68" s="42" t="s">
        <v>228</v>
      </c>
      <c r="B68" s="45" t="s">
        <v>247</v>
      </c>
      <c r="C68" s="114" t="s">
        <v>128</v>
      </c>
      <c r="D68" s="42">
        <v>2102004006</v>
      </c>
      <c r="E68" s="114">
        <v>5</v>
      </c>
      <c r="F68" s="114" t="s">
        <v>638</v>
      </c>
      <c r="G68" s="114" t="s">
        <v>290</v>
      </c>
      <c r="H68" s="115" t="s">
        <v>694</v>
      </c>
      <c r="I68" s="116">
        <v>45782</v>
      </c>
      <c r="J68" s="116">
        <v>45782</v>
      </c>
      <c r="K68" s="42">
        <v>139</v>
      </c>
      <c r="L68" s="117">
        <v>45791</v>
      </c>
      <c r="M68" s="118">
        <v>31607</v>
      </c>
      <c r="N68" s="44"/>
      <c r="O68" s="119"/>
      <c r="P68" s="60">
        <v>0</v>
      </c>
      <c r="Q68" s="44"/>
      <c r="R68" s="60">
        <v>0</v>
      </c>
      <c r="W68" s="3"/>
      <c r="X68" s="3"/>
      <c r="Y68" s="3"/>
      <c r="Z68" s="3"/>
      <c r="AA68" s="3"/>
      <c r="AB68" s="3"/>
    </row>
    <row r="69" spans="1:28" s="7" customFormat="1">
      <c r="A69" s="45" t="s">
        <v>673</v>
      </c>
      <c r="B69" s="45" t="s">
        <v>247</v>
      </c>
      <c r="C69" s="114" t="s">
        <v>128</v>
      </c>
      <c r="D69" s="42">
        <v>2102004006</v>
      </c>
      <c r="E69" s="114">
        <v>5</v>
      </c>
      <c r="F69" s="114" t="s">
        <v>253</v>
      </c>
      <c r="G69" s="114" t="s">
        <v>290</v>
      </c>
      <c r="H69" s="115" t="s">
        <v>695</v>
      </c>
      <c r="I69" s="116">
        <v>45785</v>
      </c>
      <c r="J69" s="116">
        <v>45785</v>
      </c>
      <c r="K69" s="42">
        <v>140</v>
      </c>
      <c r="L69" s="117">
        <v>45791</v>
      </c>
      <c r="M69" s="118">
        <v>31607</v>
      </c>
      <c r="N69" s="44"/>
      <c r="O69" s="119"/>
      <c r="P69" s="60">
        <v>0</v>
      </c>
      <c r="Q69" s="44"/>
      <c r="R69" s="60">
        <v>0</v>
      </c>
      <c r="W69" s="3"/>
      <c r="X69" s="3"/>
      <c r="Y69" s="3"/>
      <c r="Z69" s="3"/>
      <c r="AA69" s="3"/>
      <c r="AB69" s="3"/>
    </row>
    <row r="70" spans="1:28" s="7" customFormat="1" ht="48">
      <c r="A70" s="45" t="s">
        <v>673</v>
      </c>
      <c r="B70" s="45" t="s">
        <v>654</v>
      </c>
      <c r="C70" s="114" t="s">
        <v>128</v>
      </c>
      <c r="D70" s="42">
        <v>2102004006</v>
      </c>
      <c r="E70" s="114">
        <v>10</v>
      </c>
      <c r="F70" s="114" t="s">
        <v>253</v>
      </c>
      <c r="G70" s="114" t="s">
        <v>290</v>
      </c>
      <c r="H70" s="115" t="s">
        <v>696</v>
      </c>
      <c r="I70" s="116">
        <v>45785</v>
      </c>
      <c r="J70" s="116">
        <v>45785</v>
      </c>
      <c r="K70" s="42">
        <v>143</v>
      </c>
      <c r="L70" s="117">
        <v>45791</v>
      </c>
      <c r="M70" s="118">
        <v>31607</v>
      </c>
      <c r="N70" s="44"/>
      <c r="O70" s="119"/>
      <c r="P70" s="60">
        <v>0</v>
      </c>
      <c r="Q70" s="44"/>
      <c r="R70" s="60">
        <v>0</v>
      </c>
      <c r="W70" s="3"/>
      <c r="X70" s="3"/>
      <c r="Y70" s="3"/>
      <c r="Z70" s="3"/>
      <c r="AA70" s="3"/>
      <c r="AB70" s="3"/>
    </row>
    <row r="71" spans="1:28" s="7" customFormat="1" ht="84">
      <c r="A71" s="45" t="s">
        <v>673</v>
      </c>
      <c r="B71" s="45" t="s">
        <v>655</v>
      </c>
      <c r="C71" s="114" t="s">
        <v>128</v>
      </c>
      <c r="D71" s="42">
        <v>2102004006</v>
      </c>
      <c r="E71" s="114">
        <v>10</v>
      </c>
      <c r="F71" s="114" t="s">
        <v>253</v>
      </c>
      <c r="G71" s="114" t="s">
        <v>290</v>
      </c>
      <c r="H71" s="115" t="s">
        <v>697</v>
      </c>
      <c r="I71" s="116">
        <v>45785</v>
      </c>
      <c r="J71" s="116">
        <v>45785</v>
      </c>
      <c r="K71" s="42">
        <v>144</v>
      </c>
      <c r="L71" s="117">
        <v>45791</v>
      </c>
      <c r="M71" s="118">
        <v>31607</v>
      </c>
      <c r="N71" s="44"/>
      <c r="O71" s="119"/>
      <c r="P71" s="60">
        <v>0</v>
      </c>
      <c r="Q71" s="44"/>
      <c r="R71" s="60">
        <v>0</v>
      </c>
      <c r="W71" s="3"/>
      <c r="X71" s="3"/>
      <c r="Y71" s="3"/>
      <c r="Z71" s="3"/>
      <c r="AA71" s="3"/>
      <c r="AB71" s="3"/>
    </row>
    <row r="72" spans="1:28" s="7" customFormat="1">
      <c r="A72" s="42" t="s">
        <v>228</v>
      </c>
      <c r="B72" s="45" t="s">
        <v>649</v>
      </c>
      <c r="C72" s="114" t="s">
        <v>128</v>
      </c>
      <c r="D72" s="42">
        <v>2102004006</v>
      </c>
      <c r="E72" s="114">
        <v>10</v>
      </c>
      <c r="F72" s="114" t="s">
        <v>638</v>
      </c>
      <c r="G72" s="114" t="s">
        <v>290</v>
      </c>
      <c r="H72" s="115" t="s">
        <v>683</v>
      </c>
      <c r="I72" s="116">
        <v>45770</v>
      </c>
      <c r="J72" s="116">
        <v>45770</v>
      </c>
      <c r="K72" s="42">
        <v>145</v>
      </c>
      <c r="L72" s="117">
        <v>45791</v>
      </c>
      <c r="M72" s="118">
        <v>31607</v>
      </c>
      <c r="N72" s="44"/>
      <c r="O72" s="119"/>
      <c r="P72" s="60">
        <v>0</v>
      </c>
      <c r="Q72" s="44"/>
      <c r="R72" s="60">
        <v>0</v>
      </c>
      <c r="W72" s="3"/>
      <c r="X72" s="3"/>
      <c r="Y72" s="3"/>
      <c r="Z72" s="3"/>
      <c r="AA72" s="3"/>
      <c r="AB72" s="3"/>
    </row>
    <row r="73" spans="1:28" s="7" customFormat="1">
      <c r="A73" s="42" t="s">
        <v>228</v>
      </c>
      <c r="B73" s="45" t="s">
        <v>649</v>
      </c>
      <c r="C73" s="114" t="s">
        <v>128</v>
      </c>
      <c r="D73" s="42">
        <v>2102004006</v>
      </c>
      <c r="E73" s="114">
        <v>10</v>
      </c>
      <c r="F73" s="114" t="s">
        <v>638</v>
      </c>
      <c r="G73" s="114" t="s">
        <v>290</v>
      </c>
      <c r="H73" s="115" t="s">
        <v>698</v>
      </c>
      <c r="I73" s="116">
        <v>45771</v>
      </c>
      <c r="J73" s="116">
        <v>45771</v>
      </c>
      <c r="K73" s="42">
        <v>146</v>
      </c>
      <c r="L73" s="117">
        <v>45791</v>
      </c>
      <c r="M73" s="118">
        <v>31607</v>
      </c>
      <c r="N73" s="44"/>
      <c r="O73" s="119"/>
      <c r="P73" s="60">
        <v>0</v>
      </c>
      <c r="Q73" s="44"/>
      <c r="R73" s="60">
        <v>0</v>
      </c>
      <c r="W73" s="3"/>
      <c r="X73" s="3"/>
      <c r="Y73" s="3"/>
      <c r="Z73" s="3"/>
      <c r="AA73" s="3"/>
      <c r="AB73" s="3"/>
    </row>
    <row r="74" spans="1:28" s="7" customFormat="1" ht="24">
      <c r="A74" s="42" t="s">
        <v>228</v>
      </c>
      <c r="B74" s="45" t="s">
        <v>649</v>
      </c>
      <c r="C74" s="114" t="s">
        <v>128</v>
      </c>
      <c r="D74" s="42">
        <v>2102004006</v>
      </c>
      <c r="E74" s="114">
        <v>10</v>
      </c>
      <c r="F74" s="114" t="s">
        <v>638</v>
      </c>
      <c r="G74" s="114" t="s">
        <v>290</v>
      </c>
      <c r="H74" s="115" t="s">
        <v>699</v>
      </c>
      <c r="I74" s="116">
        <v>45782</v>
      </c>
      <c r="J74" s="116">
        <v>45782</v>
      </c>
      <c r="K74" s="42">
        <v>147</v>
      </c>
      <c r="L74" s="117">
        <v>45791</v>
      </c>
      <c r="M74" s="118">
        <v>31607</v>
      </c>
      <c r="N74" s="44"/>
      <c r="O74" s="119"/>
      <c r="P74" s="60"/>
      <c r="Q74" s="44"/>
      <c r="R74" s="60"/>
      <c r="W74" s="3"/>
      <c r="X74" s="3"/>
      <c r="Y74" s="3"/>
      <c r="Z74" s="3"/>
      <c r="AA74" s="3"/>
      <c r="AB74" s="3"/>
    </row>
    <row r="75" spans="1:28" s="7" customFormat="1">
      <c r="A75" s="42" t="s">
        <v>228</v>
      </c>
      <c r="B75" s="45" t="s">
        <v>649</v>
      </c>
      <c r="C75" s="114" t="s">
        <v>128</v>
      </c>
      <c r="D75" s="42">
        <v>2102004006</v>
      </c>
      <c r="E75" s="114">
        <v>10</v>
      </c>
      <c r="F75" s="114" t="s">
        <v>638</v>
      </c>
      <c r="G75" s="114" t="s">
        <v>290</v>
      </c>
      <c r="H75" s="115" t="s">
        <v>686</v>
      </c>
      <c r="I75" s="116">
        <v>45783</v>
      </c>
      <c r="J75" s="116">
        <v>45783</v>
      </c>
      <c r="K75" s="42">
        <v>148</v>
      </c>
      <c r="L75" s="117">
        <v>45791</v>
      </c>
      <c r="M75" s="118">
        <v>31607</v>
      </c>
      <c r="N75" s="44"/>
      <c r="O75" s="119"/>
      <c r="P75" s="60"/>
      <c r="Q75" s="44"/>
      <c r="R75" s="60"/>
      <c r="W75" s="3"/>
      <c r="X75" s="3"/>
      <c r="Y75" s="3"/>
      <c r="Z75" s="3"/>
      <c r="AA75" s="3"/>
      <c r="AB75" s="3"/>
    </row>
    <row r="76" spans="1:28" s="7" customFormat="1" ht="36">
      <c r="A76" s="42" t="s">
        <v>228</v>
      </c>
      <c r="B76" s="45" t="s">
        <v>257</v>
      </c>
      <c r="C76" s="114" t="s">
        <v>128</v>
      </c>
      <c r="D76" s="42">
        <v>2102004006</v>
      </c>
      <c r="E76" s="114">
        <v>10</v>
      </c>
      <c r="F76" s="114" t="s">
        <v>638</v>
      </c>
      <c r="G76" s="114" t="s">
        <v>290</v>
      </c>
      <c r="H76" s="115" t="s">
        <v>700</v>
      </c>
      <c r="I76" s="116">
        <v>45796</v>
      </c>
      <c r="J76" s="116">
        <v>45796</v>
      </c>
      <c r="K76" s="42">
        <v>149</v>
      </c>
      <c r="L76" s="117">
        <v>45791</v>
      </c>
      <c r="M76" s="118">
        <v>31607</v>
      </c>
      <c r="N76" s="44"/>
      <c r="O76" s="119"/>
      <c r="P76" s="60"/>
      <c r="Q76" s="44"/>
      <c r="R76" s="60"/>
      <c r="W76" s="3"/>
      <c r="X76" s="3"/>
      <c r="Y76" s="3"/>
      <c r="Z76" s="3"/>
      <c r="AA76" s="3"/>
      <c r="AB76" s="3"/>
    </row>
    <row r="77" spans="1:28" s="7" customFormat="1" ht="36">
      <c r="A77" s="45" t="s">
        <v>673</v>
      </c>
      <c r="B77" s="45" t="s">
        <v>649</v>
      </c>
      <c r="C77" s="114" t="s">
        <v>128</v>
      </c>
      <c r="D77" s="42">
        <v>2102004006</v>
      </c>
      <c r="E77" s="114">
        <v>10</v>
      </c>
      <c r="F77" s="114" t="s">
        <v>253</v>
      </c>
      <c r="G77" s="114" t="s">
        <v>290</v>
      </c>
      <c r="H77" s="115" t="s">
        <v>701</v>
      </c>
      <c r="I77" s="116">
        <v>45785</v>
      </c>
      <c r="J77" s="116">
        <v>45785</v>
      </c>
      <c r="K77" s="42">
        <v>153</v>
      </c>
      <c r="L77" s="117">
        <v>45799</v>
      </c>
      <c r="M77" s="118">
        <v>31607</v>
      </c>
      <c r="N77" s="44"/>
      <c r="O77" s="119"/>
      <c r="P77" s="60"/>
      <c r="Q77" s="44"/>
      <c r="R77" s="60"/>
      <c r="W77" s="3"/>
      <c r="X77" s="3"/>
      <c r="Y77" s="3"/>
      <c r="Z77" s="3"/>
      <c r="AA77" s="3"/>
      <c r="AB77" s="3"/>
    </row>
    <row r="78" spans="1:28" s="7" customFormat="1" ht="84">
      <c r="A78" s="42" t="s">
        <v>656</v>
      </c>
      <c r="B78" s="45" t="s">
        <v>257</v>
      </c>
      <c r="C78" s="114" t="s">
        <v>128</v>
      </c>
      <c r="D78" s="42">
        <v>2102004006</v>
      </c>
      <c r="E78" s="114">
        <v>10</v>
      </c>
      <c r="F78" s="114" t="s">
        <v>664</v>
      </c>
      <c r="G78" s="114" t="s">
        <v>621</v>
      </c>
      <c r="H78" s="115" t="s">
        <v>702</v>
      </c>
      <c r="I78" s="116">
        <v>45810</v>
      </c>
      <c r="J78" s="116">
        <v>45812</v>
      </c>
      <c r="K78" s="42">
        <v>154</v>
      </c>
      <c r="L78" s="117">
        <v>45799</v>
      </c>
      <c r="M78" s="118">
        <v>190855</v>
      </c>
      <c r="N78" s="44">
        <v>6565653</v>
      </c>
      <c r="O78" s="119">
        <v>45805</v>
      </c>
      <c r="P78" s="60">
        <v>166723</v>
      </c>
      <c r="Q78" s="44"/>
      <c r="R78" s="60"/>
      <c r="W78" s="3"/>
      <c r="X78" s="3"/>
      <c r="Y78" s="3"/>
      <c r="Z78" s="3"/>
      <c r="AA78" s="3"/>
      <c r="AB78" s="3"/>
    </row>
    <row r="79" spans="1:28" s="7" customFormat="1">
      <c r="A79" s="42" t="s">
        <v>657</v>
      </c>
      <c r="B79" s="45" t="s">
        <v>650</v>
      </c>
      <c r="C79" s="114" t="s">
        <v>128</v>
      </c>
      <c r="D79" s="42">
        <v>2102004006</v>
      </c>
      <c r="E79" s="114">
        <v>8</v>
      </c>
      <c r="F79" s="114" t="s">
        <v>658</v>
      </c>
      <c r="G79" s="114" t="s">
        <v>290</v>
      </c>
      <c r="H79" s="115" t="s">
        <v>703</v>
      </c>
      <c r="I79" s="116">
        <v>45796</v>
      </c>
      <c r="J79" s="116">
        <v>45797</v>
      </c>
      <c r="K79" s="42">
        <v>156</v>
      </c>
      <c r="L79" s="117">
        <v>45799</v>
      </c>
      <c r="M79" s="118">
        <v>110624</v>
      </c>
      <c r="N79" s="44"/>
      <c r="O79" s="119"/>
      <c r="P79" s="60"/>
      <c r="Q79" s="44"/>
      <c r="R79" s="60"/>
      <c r="W79" s="3"/>
      <c r="X79" s="3"/>
      <c r="Y79" s="3"/>
      <c r="Z79" s="3"/>
      <c r="AA79" s="3"/>
      <c r="AB79" s="3"/>
    </row>
    <row r="80" spans="1:28" s="7" customFormat="1" ht="24">
      <c r="A80" s="42" t="s">
        <v>748</v>
      </c>
      <c r="B80" s="45" t="s">
        <v>734</v>
      </c>
      <c r="C80" s="114" t="s">
        <v>128</v>
      </c>
      <c r="D80" s="42">
        <v>2102004006</v>
      </c>
      <c r="E80" s="114">
        <v>10</v>
      </c>
      <c r="F80" s="114" t="s">
        <v>659</v>
      </c>
      <c r="G80" s="114" t="s">
        <v>621</v>
      </c>
      <c r="H80" s="115" t="s">
        <v>704</v>
      </c>
      <c r="I80" s="116">
        <v>45804</v>
      </c>
      <c r="J80" s="116">
        <v>45807</v>
      </c>
      <c r="K80" s="42">
        <v>157</v>
      </c>
      <c r="L80" s="117">
        <v>45799</v>
      </c>
      <c r="M80" s="118">
        <v>268658</v>
      </c>
      <c r="N80" s="44">
        <v>6555201</v>
      </c>
      <c r="O80" s="119">
        <v>45800</v>
      </c>
      <c r="P80" s="60">
        <v>177046</v>
      </c>
      <c r="Q80" s="44"/>
      <c r="R80" s="60"/>
      <c r="W80" s="3"/>
      <c r="X80" s="3"/>
      <c r="Y80" s="3"/>
      <c r="Z80" s="3"/>
      <c r="AA80" s="3"/>
      <c r="AB80" s="3"/>
    </row>
    <row r="81" spans="1:28" s="7" customFormat="1" ht="84">
      <c r="A81" s="42" t="s">
        <v>644</v>
      </c>
      <c r="B81" s="45" t="s">
        <v>660</v>
      </c>
      <c r="C81" s="114" t="s">
        <v>128</v>
      </c>
      <c r="D81" s="42">
        <v>2102004006</v>
      </c>
      <c r="E81" s="114">
        <v>7</v>
      </c>
      <c r="F81" s="114" t="s">
        <v>645</v>
      </c>
      <c r="G81" s="114" t="s">
        <v>621</v>
      </c>
      <c r="H81" s="115" t="s">
        <v>705</v>
      </c>
      <c r="I81" s="116">
        <v>45811</v>
      </c>
      <c r="J81" s="116">
        <v>45815</v>
      </c>
      <c r="K81" s="42">
        <v>158</v>
      </c>
      <c r="L81" s="117">
        <v>45799</v>
      </c>
      <c r="M81" s="118">
        <v>349901</v>
      </c>
      <c r="N81" s="44">
        <v>6555868</v>
      </c>
      <c r="O81" s="119">
        <v>45800</v>
      </c>
      <c r="P81" s="60">
        <v>122944</v>
      </c>
      <c r="Q81" s="44"/>
      <c r="R81" s="60"/>
      <c r="W81" s="3"/>
      <c r="X81" s="3"/>
      <c r="Y81" s="3"/>
      <c r="Z81" s="3"/>
      <c r="AA81" s="3"/>
      <c r="AB81" s="3"/>
    </row>
    <row r="82" spans="1:28" s="7" customFormat="1" ht="36">
      <c r="A82" s="42" t="s">
        <v>661</v>
      </c>
      <c r="B82" s="45" t="s">
        <v>285</v>
      </c>
      <c r="C82" s="114" t="s">
        <v>128</v>
      </c>
      <c r="D82" s="42">
        <v>2102004006</v>
      </c>
      <c r="E82" s="114">
        <v>10</v>
      </c>
      <c r="F82" s="114" t="s">
        <v>662</v>
      </c>
      <c r="G82" s="114" t="s">
        <v>290</v>
      </c>
      <c r="H82" s="115" t="s">
        <v>706</v>
      </c>
      <c r="I82" s="116">
        <v>45803</v>
      </c>
      <c r="J82" s="116">
        <v>45803</v>
      </c>
      <c r="K82" s="42">
        <v>159</v>
      </c>
      <c r="L82" s="117">
        <v>45805</v>
      </c>
      <c r="M82" s="118">
        <v>31607</v>
      </c>
      <c r="N82" s="44"/>
      <c r="O82" s="119"/>
      <c r="P82" s="60"/>
      <c r="Q82" s="44"/>
      <c r="R82" s="60"/>
      <c r="W82" s="3"/>
      <c r="X82" s="3"/>
      <c r="Y82" s="3"/>
      <c r="Z82" s="3"/>
      <c r="AA82" s="3"/>
      <c r="AB82" s="3"/>
    </row>
    <row r="83" spans="1:28" s="7" customFormat="1" ht="24">
      <c r="A83" s="42" t="s">
        <v>656</v>
      </c>
      <c r="B83" s="45" t="s">
        <v>663</v>
      </c>
      <c r="C83" s="114" t="s">
        <v>128</v>
      </c>
      <c r="D83" s="42">
        <v>2102004006</v>
      </c>
      <c r="E83" s="114">
        <v>8</v>
      </c>
      <c r="F83" s="114" t="s">
        <v>664</v>
      </c>
      <c r="G83" s="114" t="s">
        <v>621</v>
      </c>
      <c r="H83" s="115" t="s">
        <v>707</v>
      </c>
      <c r="I83" s="116">
        <v>45810</v>
      </c>
      <c r="J83" s="116">
        <v>45812</v>
      </c>
      <c r="K83" s="42">
        <v>163</v>
      </c>
      <c r="L83" s="117">
        <v>45805</v>
      </c>
      <c r="M83" s="118">
        <v>190855</v>
      </c>
      <c r="N83" s="44">
        <v>6565653</v>
      </c>
      <c r="O83" s="119">
        <v>45805</v>
      </c>
      <c r="P83" s="60">
        <v>166723</v>
      </c>
      <c r="Q83" s="44"/>
      <c r="R83" s="60"/>
      <c r="W83" s="3"/>
      <c r="X83" s="3"/>
      <c r="Y83" s="3"/>
      <c r="Z83" s="3"/>
      <c r="AA83" s="3"/>
      <c r="AB83" s="3"/>
    </row>
    <row r="84" spans="1:28" s="7" customFormat="1" ht="48">
      <c r="A84" s="42" t="s">
        <v>665</v>
      </c>
      <c r="B84" s="45" t="s">
        <v>666</v>
      </c>
      <c r="C84" s="114" t="s">
        <v>128</v>
      </c>
      <c r="D84" s="42">
        <v>2102004006</v>
      </c>
      <c r="E84" s="114">
        <v>10</v>
      </c>
      <c r="F84" s="114" t="s">
        <v>747</v>
      </c>
      <c r="G84" s="114" t="s">
        <v>621</v>
      </c>
      <c r="H84" s="115" t="s">
        <v>708</v>
      </c>
      <c r="I84" s="116">
        <v>45811</v>
      </c>
      <c r="J84" s="116">
        <v>45813</v>
      </c>
      <c r="K84" s="42">
        <v>165</v>
      </c>
      <c r="L84" s="117">
        <v>45805</v>
      </c>
      <c r="M84" s="118">
        <v>190855</v>
      </c>
      <c r="N84" s="44">
        <v>6567663</v>
      </c>
      <c r="O84" s="119">
        <v>45806</v>
      </c>
      <c r="P84" s="60">
        <v>264358</v>
      </c>
      <c r="Q84" s="44"/>
      <c r="R84" s="60"/>
      <c r="W84" s="3"/>
      <c r="X84" s="3"/>
      <c r="Y84" s="3"/>
      <c r="Z84" s="3"/>
      <c r="AA84" s="3"/>
      <c r="AB84" s="3"/>
    </row>
    <row r="85" spans="1:28" s="7" customFormat="1" ht="48">
      <c r="A85" s="42" t="s">
        <v>665</v>
      </c>
      <c r="B85" s="45" t="s">
        <v>654</v>
      </c>
      <c r="C85" s="114" t="s">
        <v>128</v>
      </c>
      <c r="D85" s="42">
        <v>2102004006</v>
      </c>
      <c r="E85" s="114">
        <v>10</v>
      </c>
      <c r="F85" s="114" t="s">
        <v>747</v>
      </c>
      <c r="G85" s="114" t="s">
        <v>621</v>
      </c>
      <c r="H85" s="115" t="s">
        <v>708</v>
      </c>
      <c r="I85" s="116">
        <v>45811</v>
      </c>
      <c r="J85" s="116">
        <v>45813</v>
      </c>
      <c r="K85" s="42">
        <v>166</v>
      </c>
      <c r="L85" s="117">
        <v>45805</v>
      </c>
      <c r="M85" s="118">
        <v>190855</v>
      </c>
      <c r="N85" s="44">
        <v>6567663</v>
      </c>
      <c r="O85" s="119">
        <v>45806</v>
      </c>
      <c r="P85" s="60">
        <v>264358</v>
      </c>
      <c r="Q85" s="44"/>
      <c r="R85" s="60"/>
      <c r="W85" s="3"/>
      <c r="X85" s="3"/>
      <c r="Y85" s="3"/>
      <c r="Z85" s="3"/>
      <c r="AA85" s="3"/>
      <c r="AB85" s="3"/>
    </row>
    <row r="86" spans="1:28" s="7" customFormat="1">
      <c r="A86" s="42" t="s">
        <v>228</v>
      </c>
      <c r="B86" s="45" t="s">
        <v>225</v>
      </c>
      <c r="C86" s="114" t="s">
        <v>130</v>
      </c>
      <c r="D86" s="42">
        <v>2101004006</v>
      </c>
      <c r="E86" s="114" t="s">
        <v>226</v>
      </c>
      <c r="F86" s="114" t="s">
        <v>638</v>
      </c>
      <c r="G86" s="114" t="s">
        <v>290</v>
      </c>
      <c r="H86" s="115" t="s">
        <v>709</v>
      </c>
      <c r="I86" s="116">
        <v>45762</v>
      </c>
      <c r="J86" s="116">
        <v>45762</v>
      </c>
      <c r="K86" s="42">
        <v>171</v>
      </c>
      <c r="L86" s="117">
        <v>45810</v>
      </c>
      <c r="M86" s="118">
        <v>34361</v>
      </c>
      <c r="N86" s="44"/>
      <c r="O86" s="119"/>
      <c r="P86" s="60"/>
      <c r="Q86" s="44"/>
      <c r="R86" s="60"/>
      <c r="W86" s="3"/>
      <c r="X86" s="3"/>
      <c r="Y86" s="3"/>
      <c r="Z86" s="3"/>
      <c r="AA86" s="3"/>
      <c r="AB86" s="3"/>
    </row>
    <row r="87" spans="1:28" s="7" customFormat="1">
      <c r="A87" s="42" t="s">
        <v>228</v>
      </c>
      <c r="B87" s="45" t="s">
        <v>225</v>
      </c>
      <c r="C87" s="114" t="s">
        <v>130</v>
      </c>
      <c r="D87" s="42">
        <v>2101004006</v>
      </c>
      <c r="E87" s="114" t="s">
        <v>226</v>
      </c>
      <c r="F87" s="114" t="s">
        <v>638</v>
      </c>
      <c r="G87" s="114" t="s">
        <v>290</v>
      </c>
      <c r="H87" s="115" t="s">
        <v>710</v>
      </c>
      <c r="I87" s="116">
        <v>45763</v>
      </c>
      <c r="J87" s="116">
        <v>45763</v>
      </c>
      <c r="K87" s="42">
        <v>172</v>
      </c>
      <c r="L87" s="117">
        <v>45810</v>
      </c>
      <c r="M87" s="118">
        <v>34361</v>
      </c>
      <c r="N87" s="44"/>
      <c r="O87" s="119"/>
      <c r="P87" s="60"/>
      <c r="Q87" s="44"/>
      <c r="R87" s="60"/>
      <c r="W87" s="3"/>
      <c r="X87" s="3"/>
      <c r="Y87" s="3"/>
      <c r="Z87" s="3"/>
      <c r="AA87" s="3"/>
      <c r="AB87" s="3"/>
    </row>
    <row r="88" spans="1:28" s="7" customFormat="1">
      <c r="A88" s="42" t="s">
        <v>228</v>
      </c>
      <c r="B88" s="45" t="s">
        <v>225</v>
      </c>
      <c r="C88" s="114" t="s">
        <v>130</v>
      </c>
      <c r="D88" s="42">
        <v>2101004006</v>
      </c>
      <c r="E88" s="114" t="s">
        <v>226</v>
      </c>
      <c r="F88" s="114" t="s">
        <v>638</v>
      </c>
      <c r="G88" s="114" t="s">
        <v>290</v>
      </c>
      <c r="H88" s="115" t="s">
        <v>711</v>
      </c>
      <c r="I88" s="116">
        <v>45770</v>
      </c>
      <c r="J88" s="116">
        <v>45770</v>
      </c>
      <c r="K88" s="42">
        <v>173</v>
      </c>
      <c r="L88" s="117">
        <v>45810</v>
      </c>
      <c r="M88" s="118">
        <v>34361</v>
      </c>
      <c r="N88" s="44"/>
      <c r="O88" s="119"/>
      <c r="P88" s="60"/>
      <c r="Q88" s="44"/>
      <c r="R88" s="60"/>
      <c r="W88" s="3"/>
      <c r="X88" s="3"/>
      <c r="Y88" s="3"/>
      <c r="Z88" s="3"/>
      <c r="AA88" s="3"/>
      <c r="AB88" s="3"/>
    </row>
    <row r="89" spans="1:28" s="7" customFormat="1" ht="24">
      <c r="A89" s="42" t="s">
        <v>228</v>
      </c>
      <c r="B89" s="45" t="s">
        <v>225</v>
      </c>
      <c r="C89" s="114" t="s">
        <v>130</v>
      </c>
      <c r="D89" s="42">
        <v>2101004006</v>
      </c>
      <c r="E89" s="114" t="s">
        <v>226</v>
      </c>
      <c r="F89" s="114" t="s">
        <v>638</v>
      </c>
      <c r="G89" s="114" t="s">
        <v>290</v>
      </c>
      <c r="H89" s="115" t="s">
        <v>712</v>
      </c>
      <c r="I89" s="116">
        <v>45771</v>
      </c>
      <c r="J89" s="116">
        <v>45771</v>
      </c>
      <c r="K89" s="42">
        <v>174</v>
      </c>
      <c r="L89" s="117">
        <v>45810</v>
      </c>
      <c r="M89" s="118">
        <v>34361</v>
      </c>
      <c r="N89" s="44"/>
      <c r="O89" s="119"/>
      <c r="P89" s="60"/>
      <c r="Q89" s="44"/>
      <c r="R89" s="60"/>
      <c r="W89" s="3"/>
      <c r="X89" s="3"/>
      <c r="Y89" s="3"/>
      <c r="Z89" s="3"/>
      <c r="AA89" s="3"/>
      <c r="AB89" s="3"/>
    </row>
    <row r="90" spans="1:28" s="7" customFormat="1" ht="24">
      <c r="A90" s="42" t="s">
        <v>228</v>
      </c>
      <c r="B90" s="45" t="s">
        <v>225</v>
      </c>
      <c r="C90" s="114" t="s">
        <v>130</v>
      </c>
      <c r="D90" s="42">
        <v>2101004006</v>
      </c>
      <c r="E90" s="114" t="s">
        <v>226</v>
      </c>
      <c r="F90" s="114" t="s">
        <v>638</v>
      </c>
      <c r="G90" s="114" t="s">
        <v>290</v>
      </c>
      <c r="H90" s="115" t="s">
        <v>713</v>
      </c>
      <c r="I90" s="116">
        <v>45782</v>
      </c>
      <c r="J90" s="116">
        <v>45782</v>
      </c>
      <c r="K90" s="42">
        <v>175</v>
      </c>
      <c r="L90" s="117">
        <v>45810</v>
      </c>
      <c r="M90" s="118">
        <v>34361</v>
      </c>
      <c r="N90" s="44"/>
      <c r="O90" s="119"/>
      <c r="P90" s="60"/>
      <c r="Q90" s="44"/>
      <c r="R90" s="60"/>
      <c r="W90" s="3"/>
      <c r="X90" s="3"/>
      <c r="Y90" s="3"/>
      <c r="Z90" s="3"/>
      <c r="AA90" s="3"/>
      <c r="AB90" s="3"/>
    </row>
    <row r="91" spans="1:28" s="7" customFormat="1">
      <c r="A91" s="42" t="s">
        <v>228</v>
      </c>
      <c r="B91" s="45" t="s">
        <v>225</v>
      </c>
      <c r="C91" s="114" t="s">
        <v>130</v>
      </c>
      <c r="D91" s="42">
        <v>2101004006</v>
      </c>
      <c r="E91" s="114" t="s">
        <v>226</v>
      </c>
      <c r="F91" s="114" t="s">
        <v>638</v>
      </c>
      <c r="G91" s="114" t="s">
        <v>290</v>
      </c>
      <c r="H91" s="115" t="s">
        <v>714</v>
      </c>
      <c r="I91" s="116">
        <v>45783</v>
      </c>
      <c r="J91" s="116">
        <v>45783</v>
      </c>
      <c r="K91" s="42">
        <v>176</v>
      </c>
      <c r="L91" s="117">
        <v>45810</v>
      </c>
      <c r="M91" s="118">
        <v>34361</v>
      </c>
      <c r="N91" s="44"/>
      <c r="O91" s="119"/>
      <c r="P91" s="60"/>
      <c r="Q91" s="44"/>
      <c r="R91" s="60"/>
      <c r="W91" s="3"/>
      <c r="X91" s="3"/>
      <c r="Y91" s="3"/>
      <c r="Z91" s="3"/>
      <c r="AA91" s="3"/>
      <c r="AB91" s="3"/>
    </row>
    <row r="92" spans="1:28" s="7" customFormat="1">
      <c r="A92" s="42" t="s">
        <v>228</v>
      </c>
      <c r="B92" s="45" t="s">
        <v>649</v>
      </c>
      <c r="C92" s="114" t="s">
        <v>128</v>
      </c>
      <c r="D92" s="42">
        <v>2102004006</v>
      </c>
      <c r="E92" s="114">
        <v>10</v>
      </c>
      <c r="F92" s="114" t="s">
        <v>638</v>
      </c>
      <c r="G92" s="114" t="s">
        <v>290</v>
      </c>
      <c r="H92" s="115" t="s">
        <v>715</v>
      </c>
      <c r="I92" s="116">
        <v>45809</v>
      </c>
      <c r="J92" s="116">
        <v>45809</v>
      </c>
      <c r="K92" s="42">
        <v>186</v>
      </c>
      <c r="L92" s="117">
        <v>45819</v>
      </c>
      <c r="M92" s="118">
        <v>31809</v>
      </c>
      <c r="N92" s="44"/>
      <c r="O92" s="119"/>
      <c r="P92" s="60"/>
      <c r="Q92" s="44"/>
      <c r="R92" s="60"/>
      <c r="W92" s="3"/>
      <c r="X92" s="3"/>
      <c r="Y92" s="3"/>
      <c r="Z92" s="3"/>
      <c r="AA92" s="3"/>
      <c r="AB92" s="3"/>
    </row>
    <row r="93" spans="1:28" s="7" customFormat="1">
      <c r="A93" s="42" t="s">
        <v>228</v>
      </c>
      <c r="B93" s="45" t="s">
        <v>649</v>
      </c>
      <c r="C93" s="114" t="s">
        <v>128</v>
      </c>
      <c r="D93" s="42">
        <v>2102004006</v>
      </c>
      <c r="E93" s="114">
        <v>10</v>
      </c>
      <c r="F93" s="114" t="s">
        <v>638</v>
      </c>
      <c r="G93" s="114" t="s">
        <v>290</v>
      </c>
      <c r="H93" s="115" t="s">
        <v>716</v>
      </c>
      <c r="I93" s="116">
        <v>45811</v>
      </c>
      <c r="J93" s="116">
        <v>45811</v>
      </c>
      <c r="K93" s="42">
        <v>187</v>
      </c>
      <c r="L93" s="117">
        <v>45819</v>
      </c>
      <c r="M93" s="118">
        <v>31809</v>
      </c>
      <c r="N93" s="44"/>
      <c r="O93" s="119"/>
      <c r="P93" s="60"/>
      <c r="Q93" s="44"/>
      <c r="R93" s="60"/>
      <c r="W93" s="3"/>
      <c r="X93" s="3"/>
      <c r="Y93" s="3"/>
      <c r="Z93" s="3"/>
      <c r="AA93" s="3"/>
      <c r="AB93" s="3"/>
    </row>
    <row r="94" spans="1:28" s="7" customFormat="1">
      <c r="A94" s="42" t="s">
        <v>228</v>
      </c>
      <c r="B94" s="45" t="s">
        <v>649</v>
      </c>
      <c r="C94" s="114" t="s">
        <v>128</v>
      </c>
      <c r="D94" s="42">
        <v>2102004006</v>
      </c>
      <c r="E94" s="114">
        <v>10</v>
      </c>
      <c r="F94" s="114" t="s">
        <v>638</v>
      </c>
      <c r="G94" s="114" t="s">
        <v>290</v>
      </c>
      <c r="H94" s="115" t="s">
        <v>717</v>
      </c>
      <c r="I94" s="116">
        <v>45812</v>
      </c>
      <c r="J94" s="116">
        <v>45812</v>
      </c>
      <c r="K94" s="42">
        <v>188</v>
      </c>
      <c r="L94" s="117">
        <v>45819</v>
      </c>
      <c r="M94" s="118">
        <v>31809</v>
      </c>
      <c r="N94" s="44"/>
      <c r="O94" s="119"/>
      <c r="P94" s="60"/>
      <c r="Q94" s="44"/>
      <c r="R94" s="60"/>
      <c r="W94" s="3"/>
      <c r="X94" s="3"/>
      <c r="Y94" s="3"/>
      <c r="Z94" s="3"/>
      <c r="AA94" s="3"/>
      <c r="AB94" s="3"/>
    </row>
    <row r="95" spans="1:28" s="7" customFormat="1" ht="36">
      <c r="A95" s="42" t="s">
        <v>656</v>
      </c>
      <c r="B95" s="45" t="s">
        <v>650</v>
      </c>
      <c r="C95" s="114" t="s">
        <v>128</v>
      </c>
      <c r="D95" s="42">
        <v>2102004006</v>
      </c>
      <c r="E95" s="114">
        <v>8</v>
      </c>
      <c r="F95" s="114" t="s">
        <v>664</v>
      </c>
      <c r="G95" s="114" t="s">
        <v>621</v>
      </c>
      <c r="H95" s="115" t="s">
        <v>718</v>
      </c>
      <c r="I95" s="116">
        <v>45833</v>
      </c>
      <c r="J95" s="116">
        <v>45834</v>
      </c>
      <c r="K95" s="42">
        <v>191</v>
      </c>
      <c r="L95" s="117">
        <v>45819</v>
      </c>
      <c r="M95" s="118">
        <v>111332</v>
      </c>
      <c r="N95" s="44">
        <v>6605784</v>
      </c>
      <c r="O95" s="119">
        <v>45824</v>
      </c>
      <c r="P95" s="60">
        <v>96291</v>
      </c>
      <c r="Q95" s="44"/>
      <c r="R95" s="60"/>
      <c r="W95" s="3"/>
      <c r="X95" s="3"/>
      <c r="Y95" s="3"/>
      <c r="Z95" s="3"/>
      <c r="AA95" s="3"/>
      <c r="AB95" s="3"/>
    </row>
    <row r="96" spans="1:28" s="7" customFormat="1" ht="24">
      <c r="A96" s="42" t="s">
        <v>228</v>
      </c>
      <c r="B96" s="45" t="s">
        <v>652</v>
      </c>
      <c r="C96" s="114" t="s">
        <v>128</v>
      </c>
      <c r="D96" s="42">
        <v>2102004006</v>
      </c>
      <c r="E96" s="114">
        <v>7</v>
      </c>
      <c r="F96" s="114" t="s">
        <v>638</v>
      </c>
      <c r="G96" s="114" t="s">
        <v>290</v>
      </c>
      <c r="H96" s="115" t="s">
        <v>719</v>
      </c>
      <c r="I96" s="116">
        <v>45814</v>
      </c>
      <c r="J96" s="116">
        <v>45814</v>
      </c>
      <c r="K96" s="42">
        <v>192</v>
      </c>
      <c r="L96" s="117">
        <v>45819</v>
      </c>
      <c r="M96" s="118">
        <v>31809</v>
      </c>
      <c r="N96" s="44"/>
      <c r="O96" s="119"/>
      <c r="P96" s="60"/>
      <c r="Q96" s="44"/>
      <c r="R96" s="60"/>
      <c r="W96" s="3"/>
      <c r="X96" s="3"/>
      <c r="Y96" s="3"/>
      <c r="Z96" s="3"/>
      <c r="AA96" s="3"/>
      <c r="AB96" s="3"/>
    </row>
    <row r="97" spans="1:16384" s="7" customFormat="1" ht="48">
      <c r="A97" s="42" t="s">
        <v>746</v>
      </c>
      <c r="B97" s="45" t="s">
        <v>654</v>
      </c>
      <c r="C97" s="114" t="s">
        <v>128</v>
      </c>
      <c r="D97" s="42">
        <v>2102004006</v>
      </c>
      <c r="E97" s="114">
        <v>10</v>
      </c>
      <c r="F97" s="114" t="s">
        <v>667</v>
      </c>
      <c r="G97" s="114" t="s">
        <v>621</v>
      </c>
      <c r="H97" s="115" t="s">
        <v>720</v>
      </c>
      <c r="I97" s="116">
        <v>45832</v>
      </c>
      <c r="J97" s="116">
        <v>45834</v>
      </c>
      <c r="K97" s="42">
        <v>193</v>
      </c>
      <c r="L97" s="117">
        <v>45819</v>
      </c>
      <c r="M97" s="118">
        <v>190855</v>
      </c>
      <c r="N97" s="44">
        <v>6605586</v>
      </c>
      <c r="O97" s="119">
        <v>45824</v>
      </c>
      <c r="P97" s="60">
        <v>190340</v>
      </c>
      <c r="Q97" s="44"/>
      <c r="R97" s="60"/>
      <c r="W97" s="3"/>
      <c r="X97" s="3"/>
      <c r="Y97" s="3"/>
      <c r="Z97" s="3"/>
      <c r="AA97" s="3"/>
      <c r="AB97" s="3"/>
    </row>
    <row r="98" spans="1:16384" s="7" customFormat="1" ht="48">
      <c r="A98" s="42" t="s">
        <v>746</v>
      </c>
      <c r="B98" s="45" t="s">
        <v>666</v>
      </c>
      <c r="C98" s="114" t="s">
        <v>128</v>
      </c>
      <c r="D98" s="42">
        <v>2102004006</v>
      </c>
      <c r="E98" s="114">
        <v>10</v>
      </c>
      <c r="F98" s="114" t="s">
        <v>667</v>
      </c>
      <c r="G98" s="114" t="s">
        <v>621</v>
      </c>
      <c r="H98" s="115" t="s">
        <v>721</v>
      </c>
      <c r="I98" s="116">
        <v>45832</v>
      </c>
      <c r="J98" s="116">
        <v>45834</v>
      </c>
      <c r="K98" s="42">
        <v>194</v>
      </c>
      <c r="L98" s="117">
        <v>45819</v>
      </c>
      <c r="M98" s="118">
        <v>190855</v>
      </c>
      <c r="N98" s="44">
        <v>6605586</v>
      </c>
      <c r="O98" s="119">
        <v>45824</v>
      </c>
      <c r="P98" s="60">
        <v>190340</v>
      </c>
      <c r="Q98" s="44"/>
      <c r="R98" s="60"/>
      <c r="W98" s="3"/>
      <c r="X98" s="3"/>
      <c r="Y98" s="3"/>
      <c r="Z98" s="3"/>
      <c r="AA98" s="3"/>
      <c r="AB98" s="3"/>
    </row>
    <row r="99" spans="1:16384" s="7" customFormat="1" ht="72">
      <c r="A99" s="45" t="s">
        <v>673</v>
      </c>
      <c r="B99" s="45" t="s">
        <v>655</v>
      </c>
      <c r="C99" s="114" t="s">
        <v>128</v>
      </c>
      <c r="D99" s="42">
        <v>2102004006</v>
      </c>
      <c r="E99" s="114">
        <v>10</v>
      </c>
      <c r="F99" s="114" t="s">
        <v>668</v>
      </c>
      <c r="G99" s="114" t="s">
        <v>290</v>
      </c>
      <c r="H99" s="115" t="s">
        <v>722</v>
      </c>
      <c r="I99" s="116">
        <v>45819</v>
      </c>
      <c r="J99" s="116">
        <v>45819</v>
      </c>
      <c r="K99" s="42">
        <v>195</v>
      </c>
      <c r="L99" s="117">
        <v>45819</v>
      </c>
      <c r="M99" s="118">
        <v>31809</v>
      </c>
      <c r="N99" s="44"/>
      <c r="O99" s="119"/>
      <c r="P99" s="60"/>
      <c r="Q99" s="44"/>
      <c r="R99" s="60"/>
      <c r="W99" s="3"/>
      <c r="X99" s="3"/>
      <c r="Y99" s="3"/>
      <c r="Z99" s="3"/>
      <c r="AA99" s="3"/>
      <c r="AB99" s="3"/>
    </row>
    <row r="100" spans="1:16384" s="7" customFormat="1">
      <c r="A100" s="42" t="s">
        <v>228</v>
      </c>
      <c r="B100" s="45" t="s">
        <v>225</v>
      </c>
      <c r="C100" s="114" t="s">
        <v>130</v>
      </c>
      <c r="D100" s="42">
        <v>2101004006</v>
      </c>
      <c r="E100" s="114" t="s">
        <v>226</v>
      </c>
      <c r="F100" s="114" t="s">
        <v>638</v>
      </c>
      <c r="G100" s="114" t="s">
        <v>290</v>
      </c>
      <c r="H100" s="115" t="s">
        <v>723</v>
      </c>
      <c r="I100" s="116">
        <v>45809</v>
      </c>
      <c r="J100" s="116">
        <v>45809</v>
      </c>
      <c r="K100" s="42">
        <v>200</v>
      </c>
      <c r="L100" s="117">
        <v>45821</v>
      </c>
      <c r="M100" s="118">
        <v>34581</v>
      </c>
      <c r="N100" s="44"/>
      <c r="O100" s="119"/>
      <c r="P100" s="60"/>
      <c r="Q100" s="44"/>
      <c r="R100" s="60"/>
      <c r="W100" s="3"/>
      <c r="X100" s="3"/>
      <c r="Y100" s="3"/>
      <c r="Z100" s="3"/>
      <c r="AA100" s="3"/>
      <c r="AB100" s="3"/>
    </row>
    <row r="101" spans="1:16384" s="7" customFormat="1">
      <c r="A101" s="42" t="s">
        <v>228</v>
      </c>
      <c r="B101" s="45" t="s">
        <v>225</v>
      </c>
      <c r="C101" s="114" t="s">
        <v>130</v>
      </c>
      <c r="D101" s="42">
        <v>2101004006</v>
      </c>
      <c r="E101" s="114" t="s">
        <v>226</v>
      </c>
      <c r="F101" s="114" t="s">
        <v>638</v>
      </c>
      <c r="G101" s="114" t="s">
        <v>290</v>
      </c>
      <c r="H101" s="115" t="s">
        <v>724</v>
      </c>
      <c r="I101" s="116">
        <v>45811</v>
      </c>
      <c r="J101" s="116">
        <v>45811</v>
      </c>
      <c r="K101" s="42">
        <v>201</v>
      </c>
      <c r="L101" s="117">
        <v>45821</v>
      </c>
      <c r="M101" s="118">
        <v>34581</v>
      </c>
      <c r="N101" s="44"/>
      <c r="O101" s="119"/>
      <c r="P101" s="60"/>
      <c r="Q101" s="44"/>
      <c r="R101" s="60"/>
      <c r="W101" s="3"/>
      <c r="X101" s="3"/>
      <c r="Y101" s="3"/>
      <c r="Z101" s="3"/>
      <c r="AA101" s="3"/>
      <c r="AB101" s="3"/>
    </row>
    <row r="102" spans="1:16384" s="7" customFormat="1">
      <c r="A102" s="45" t="s">
        <v>673</v>
      </c>
      <c r="B102" s="45" t="s">
        <v>669</v>
      </c>
      <c r="C102" s="114" t="s">
        <v>128</v>
      </c>
      <c r="D102" s="42">
        <v>2102004006</v>
      </c>
      <c r="E102" s="114">
        <v>10</v>
      </c>
      <c r="F102" s="114" t="s">
        <v>668</v>
      </c>
      <c r="G102" s="114" t="s">
        <v>290</v>
      </c>
      <c r="H102" s="115" t="s">
        <v>725</v>
      </c>
      <c r="I102" s="116">
        <v>45819</v>
      </c>
      <c r="J102" s="116">
        <v>45819</v>
      </c>
      <c r="K102" s="42">
        <v>197</v>
      </c>
      <c r="L102" s="117">
        <v>45821</v>
      </c>
      <c r="M102" s="118">
        <v>31809</v>
      </c>
      <c r="N102" s="44"/>
      <c r="O102" s="119"/>
      <c r="P102" s="60"/>
      <c r="Q102" s="44"/>
      <c r="R102" s="60"/>
      <c r="W102" s="3"/>
      <c r="X102" s="3"/>
      <c r="Y102" s="3"/>
      <c r="Z102" s="3"/>
      <c r="AA102" s="3"/>
      <c r="AB102" s="3"/>
    </row>
    <row r="103" spans="1:16384" s="7" customFormat="1">
      <c r="A103" s="42" t="s">
        <v>228</v>
      </c>
      <c r="B103" s="45" t="s">
        <v>225</v>
      </c>
      <c r="C103" s="114" t="s">
        <v>130</v>
      </c>
      <c r="D103" s="42">
        <v>2101004006</v>
      </c>
      <c r="E103" s="114" t="s">
        <v>226</v>
      </c>
      <c r="F103" s="114" t="s">
        <v>638</v>
      </c>
      <c r="G103" s="114" t="s">
        <v>290</v>
      </c>
      <c r="H103" s="115" t="s">
        <v>726</v>
      </c>
      <c r="I103" s="116">
        <v>45812</v>
      </c>
      <c r="J103" s="116">
        <v>45812</v>
      </c>
      <c r="K103" s="42">
        <v>202</v>
      </c>
      <c r="L103" s="117">
        <v>45821</v>
      </c>
      <c r="M103" s="118">
        <v>34581</v>
      </c>
      <c r="N103" s="44"/>
      <c r="O103" s="119"/>
      <c r="P103" s="60"/>
      <c r="Q103" s="44"/>
      <c r="R103" s="60"/>
      <c r="W103" s="3"/>
      <c r="X103" s="3"/>
      <c r="Y103" s="3"/>
      <c r="Z103" s="3"/>
      <c r="AA103" s="3"/>
      <c r="AB103" s="3"/>
    </row>
    <row r="104" spans="1:16384" s="7" customFormat="1">
      <c r="A104" s="42" t="s">
        <v>228</v>
      </c>
      <c r="B104" s="45" t="s">
        <v>225</v>
      </c>
      <c r="C104" s="114" t="s">
        <v>130</v>
      </c>
      <c r="D104" s="42">
        <v>2101004006</v>
      </c>
      <c r="E104" s="114" t="s">
        <v>226</v>
      </c>
      <c r="F104" s="114" t="s">
        <v>638</v>
      </c>
      <c r="G104" s="114" t="s">
        <v>290</v>
      </c>
      <c r="H104" s="115" t="s">
        <v>727</v>
      </c>
      <c r="I104" s="116">
        <v>45814</v>
      </c>
      <c r="J104" s="116">
        <v>45814</v>
      </c>
      <c r="K104" s="42">
        <v>203</v>
      </c>
      <c r="L104" s="117">
        <v>45821</v>
      </c>
      <c r="M104" s="118">
        <v>34581</v>
      </c>
      <c r="N104" s="44"/>
      <c r="O104" s="119"/>
      <c r="P104" s="60"/>
      <c r="Q104" s="44"/>
      <c r="R104" s="60"/>
      <c r="W104" s="3"/>
      <c r="X104" s="3"/>
      <c r="Y104" s="3"/>
      <c r="Z104" s="3"/>
      <c r="AA104" s="3"/>
      <c r="AB104" s="3"/>
    </row>
    <row r="105" spans="1:16384" s="7" customFormat="1">
      <c r="A105" s="42" t="s">
        <v>228</v>
      </c>
      <c r="B105" s="45" t="s">
        <v>652</v>
      </c>
      <c r="C105" s="114" t="s">
        <v>128</v>
      </c>
      <c r="D105" s="42">
        <v>2102004006</v>
      </c>
      <c r="E105" s="114">
        <v>7</v>
      </c>
      <c r="F105" s="114" t="s">
        <v>638</v>
      </c>
      <c r="G105" s="114" t="s">
        <v>290</v>
      </c>
      <c r="H105" s="115" t="s">
        <v>728</v>
      </c>
      <c r="I105" s="116">
        <v>45818</v>
      </c>
      <c r="J105" s="116">
        <v>45818</v>
      </c>
      <c r="K105" s="42">
        <v>198</v>
      </c>
      <c r="L105" s="117">
        <v>45821</v>
      </c>
      <c r="M105" s="118">
        <v>31809</v>
      </c>
      <c r="N105" s="44"/>
      <c r="O105" s="119"/>
      <c r="P105" s="60"/>
      <c r="Q105" s="44"/>
      <c r="R105" s="60"/>
      <c r="W105" s="3"/>
      <c r="X105" s="3"/>
      <c r="Y105" s="3"/>
      <c r="Z105" s="3"/>
      <c r="AA105" s="3"/>
      <c r="AB105" s="3"/>
    </row>
    <row r="106" spans="1:16384" s="7" customFormat="1" ht="24">
      <c r="A106" s="42" t="s">
        <v>653</v>
      </c>
      <c r="B106" s="45" t="s">
        <v>652</v>
      </c>
      <c r="C106" s="114" t="s">
        <v>128</v>
      </c>
      <c r="D106" s="42">
        <v>2102004006</v>
      </c>
      <c r="E106" s="114">
        <v>7</v>
      </c>
      <c r="F106" s="114" t="s">
        <v>670</v>
      </c>
      <c r="G106" s="114" t="s">
        <v>621</v>
      </c>
      <c r="H106" s="115" t="s">
        <v>729</v>
      </c>
      <c r="I106" s="116">
        <v>45825</v>
      </c>
      <c r="J106" s="116">
        <v>45827</v>
      </c>
      <c r="K106" s="42">
        <v>199</v>
      </c>
      <c r="L106" s="117">
        <v>45821</v>
      </c>
      <c r="M106" s="118">
        <v>190855</v>
      </c>
      <c r="N106" s="44">
        <v>6591572</v>
      </c>
      <c r="O106" s="119">
        <v>45817</v>
      </c>
      <c r="P106" s="60">
        <v>345684</v>
      </c>
      <c r="Q106" s="44"/>
      <c r="R106" s="60"/>
      <c r="W106" s="3"/>
      <c r="X106" s="3"/>
      <c r="Y106" s="3"/>
      <c r="Z106" s="3"/>
      <c r="AA106" s="3"/>
      <c r="AB106" s="3"/>
    </row>
    <row r="107" spans="1:16384" s="7" customFormat="1">
      <c r="A107" s="42" t="s">
        <v>228</v>
      </c>
      <c r="B107" s="45" t="s">
        <v>225</v>
      </c>
      <c r="C107" s="114" t="s">
        <v>130</v>
      </c>
      <c r="D107" s="42">
        <v>2101004006</v>
      </c>
      <c r="E107" s="114" t="s">
        <v>226</v>
      </c>
      <c r="F107" s="114" t="s">
        <v>638</v>
      </c>
      <c r="G107" s="114" t="s">
        <v>290</v>
      </c>
      <c r="H107" s="115" t="s">
        <v>730</v>
      </c>
      <c r="I107" s="116">
        <v>45818</v>
      </c>
      <c r="J107" s="116">
        <v>45818</v>
      </c>
      <c r="K107" s="42">
        <v>204</v>
      </c>
      <c r="L107" s="117">
        <v>45821</v>
      </c>
      <c r="M107" s="118">
        <v>34581</v>
      </c>
      <c r="N107" s="44"/>
      <c r="O107" s="119"/>
      <c r="P107" s="60"/>
      <c r="Q107" s="44"/>
      <c r="R107" s="60"/>
      <c r="W107" s="3"/>
      <c r="X107" s="3"/>
      <c r="Y107" s="3"/>
      <c r="Z107" s="3"/>
      <c r="AA107" s="3"/>
      <c r="AB107" s="3"/>
    </row>
    <row r="108" spans="1:16384" s="7" customFormat="1">
      <c r="A108" s="42" t="s">
        <v>228</v>
      </c>
      <c r="B108" s="45" t="s">
        <v>649</v>
      </c>
      <c r="C108" s="114" t="s">
        <v>128</v>
      </c>
      <c r="D108" s="42">
        <v>2102004006</v>
      </c>
      <c r="E108" s="114">
        <v>10</v>
      </c>
      <c r="F108" s="114" t="s">
        <v>638</v>
      </c>
      <c r="G108" s="114" t="s">
        <v>290</v>
      </c>
      <c r="H108" s="115" t="s">
        <v>717</v>
      </c>
      <c r="I108" s="116">
        <v>45818</v>
      </c>
      <c r="J108" s="116">
        <v>45818</v>
      </c>
      <c r="K108" s="42">
        <v>207</v>
      </c>
      <c r="L108" s="117">
        <v>45826</v>
      </c>
      <c r="M108" s="118">
        <v>31809</v>
      </c>
      <c r="O108" s="119"/>
      <c r="P108" s="60"/>
      <c r="Q108" s="44"/>
      <c r="R108" s="60"/>
      <c r="W108" s="3"/>
      <c r="X108" s="3"/>
      <c r="Y108" s="3"/>
      <c r="Z108" s="3"/>
      <c r="AA108" s="3"/>
      <c r="AB108" s="3"/>
    </row>
    <row r="109" spans="1:16384" s="7" customFormat="1" ht="24">
      <c r="A109" s="42" t="s">
        <v>228</v>
      </c>
      <c r="B109" s="45" t="s">
        <v>649</v>
      </c>
      <c r="C109" s="114" t="s">
        <v>128</v>
      </c>
      <c r="D109" s="42">
        <v>2102004006</v>
      </c>
      <c r="E109" s="114">
        <v>10</v>
      </c>
      <c r="F109" s="114" t="s">
        <v>638</v>
      </c>
      <c r="G109" s="114" t="s">
        <v>290</v>
      </c>
      <c r="H109" s="115" t="s">
        <v>731</v>
      </c>
      <c r="I109" s="116">
        <v>45814</v>
      </c>
      <c r="J109" s="116">
        <v>45814</v>
      </c>
      <c r="K109" s="42">
        <v>208</v>
      </c>
      <c r="L109" s="117">
        <v>45826</v>
      </c>
      <c r="M109" s="118">
        <v>31809</v>
      </c>
      <c r="O109" s="119"/>
      <c r="P109" s="60"/>
      <c r="Q109" s="44"/>
      <c r="R109" s="60"/>
      <c r="W109" s="3"/>
      <c r="X109" s="3"/>
      <c r="Y109" s="3"/>
      <c r="Z109" s="3"/>
      <c r="AA109" s="3"/>
      <c r="AB109" s="3"/>
    </row>
    <row r="110" spans="1:16384" s="7" customFormat="1" ht="36">
      <c r="A110" s="42" t="s">
        <v>644</v>
      </c>
      <c r="B110" s="45" t="s">
        <v>647</v>
      </c>
      <c r="C110" s="114" t="s">
        <v>128</v>
      </c>
      <c r="D110" s="42">
        <v>2102004006</v>
      </c>
      <c r="E110" s="114">
        <v>5</v>
      </c>
      <c r="F110" s="114" t="s">
        <v>645</v>
      </c>
      <c r="G110" s="114" t="s">
        <v>621</v>
      </c>
      <c r="H110" s="115" t="s">
        <v>732</v>
      </c>
      <c r="I110" s="116">
        <v>45837</v>
      </c>
      <c r="J110" s="116">
        <v>45838</v>
      </c>
      <c r="K110" s="42">
        <v>212</v>
      </c>
      <c r="L110" s="117">
        <v>45831</v>
      </c>
      <c r="M110" s="118">
        <v>111332</v>
      </c>
      <c r="N110" s="44" t="s">
        <v>671</v>
      </c>
      <c r="O110" s="119" t="s">
        <v>672</v>
      </c>
      <c r="P110" s="60">
        <v>263751</v>
      </c>
      <c r="Q110" s="44"/>
      <c r="R110" s="60"/>
      <c r="W110" s="3"/>
      <c r="X110" s="3"/>
      <c r="Y110" s="3"/>
      <c r="Z110" s="3"/>
      <c r="AA110" s="3"/>
      <c r="AB110" s="3"/>
    </row>
    <row r="111" spans="1:16384" s="7" customFormat="1">
      <c r="A111" s="42" t="s">
        <v>228</v>
      </c>
      <c r="B111" s="45" t="s">
        <v>262</v>
      </c>
      <c r="C111" s="114" t="s">
        <v>128</v>
      </c>
      <c r="D111" s="42">
        <v>2102004006</v>
      </c>
      <c r="E111" s="114">
        <v>10</v>
      </c>
      <c r="F111" s="114" t="s">
        <v>638</v>
      </c>
      <c r="G111" s="114" t="s">
        <v>290</v>
      </c>
      <c r="H111" s="115" t="s">
        <v>740</v>
      </c>
      <c r="I111" s="116">
        <v>45824</v>
      </c>
      <c r="J111" s="116">
        <v>45824</v>
      </c>
      <c r="K111" s="42">
        <v>214</v>
      </c>
      <c r="L111" s="117">
        <v>45841</v>
      </c>
      <c r="M111" s="118">
        <v>31809</v>
      </c>
      <c r="N111" s="44"/>
      <c r="O111" s="119"/>
      <c r="P111" s="60"/>
      <c r="Q111" s="44"/>
      <c r="R111" s="60"/>
      <c r="W111" s="3"/>
      <c r="X111" s="3"/>
      <c r="Y111" s="3"/>
      <c r="Z111" s="3"/>
      <c r="AA111" s="3"/>
      <c r="AB111" s="3"/>
    </row>
    <row r="112" spans="1:16384" s="79" customFormat="1">
      <c r="A112" s="379" t="s">
        <v>597</v>
      </c>
      <c r="B112" s="380"/>
      <c r="C112" s="380"/>
      <c r="D112" s="380"/>
      <c r="E112" s="380"/>
      <c r="F112" s="380"/>
      <c r="G112" s="380"/>
      <c r="H112" s="380"/>
      <c r="I112" s="380"/>
      <c r="J112" s="380"/>
      <c r="K112" s="380"/>
      <c r="L112" s="381"/>
      <c r="M112" s="160">
        <f>SUM(M40:M111)</f>
        <v>5402473</v>
      </c>
      <c r="N112" s="161"/>
      <c r="O112" s="161"/>
      <c r="P112" s="160">
        <f>SUM(P78:P110)</f>
        <v>2248558</v>
      </c>
      <c r="Q112" s="161"/>
      <c r="R112" s="160">
        <f>SUM(R78:R110)</f>
        <v>0</v>
      </c>
      <c r="S112" s="382"/>
      <c r="T112" s="382"/>
      <c r="U112" s="382"/>
      <c r="V112" s="382"/>
      <c r="W112" s="382"/>
      <c r="X112" s="382"/>
      <c r="Y112" s="382"/>
      <c r="Z112" s="382"/>
      <c r="AA112" s="382"/>
      <c r="AB112" s="382"/>
      <c r="AC112" s="382"/>
      <c r="AD112" s="382"/>
      <c r="AE112" s="77"/>
      <c r="AF112" s="382"/>
      <c r="AG112" s="382"/>
      <c r="AH112" s="77"/>
      <c r="AI112" s="78"/>
      <c r="AJ112" s="77"/>
      <c r="AK112" s="382"/>
      <c r="AL112" s="382"/>
      <c r="AM112" s="382"/>
      <c r="AN112" s="382"/>
      <c r="AO112" s="382"/>
      <c r="AP112" s="382"/>
      <c r="AQ112" s="382"/>
      <c r="AR112" s="382"/>
      <c r="AS112" s="382"/>
      <c r="AT112" s="382"/>
      <c r="AU112" s="382"/>
      <c r="AV112" s="382"/>
      <c r="AW112" s="77"/>
      <c r="AX112" s="382"/>
      <c r="AY112" s="382"/>
      <c r="AZ112" s="77"/>
      <c r="BA112" s="78"/>
      <c r="BB112" s="77"/>
      <c r="BC112" s="382"/>
      <c r="BD112" s="382"/>
      <c r="BE112" s="382"/>
      <c r="BF112" s="382"/>
      <c r="BG112" s="382"/>
      <c r="BH112" s="382"/>
      <c r="BI112" s="382"/>
      <c r="BJ112" s="382"/>
      <c r="BK112" s="382"/>
      <c r="BL112" s="382"/>
      <c r="BM112" s="382"/>
      <c r="BN112" s="382"/>
      <c r="BO112" s="77"/>
      <c r="BP112" s="382"/>
      <c r="BQ112" s="382"/>
      <c r="BR112" s="77"/>
      <c r="BS112" s="78"/>
      <c r="BT112" s="77"/>
      <c r="BU112" s="382"/>
      <c r="BV112" s="382"/>
      <c r="BW112" s="382"/>
      <c r="BX112" s="382"/>
      <c r="BY112" s="382"/>
      <c r="BZ112" s="382"/>
      <c r="CA112" s="382"/>
      <c r="CB112" s="382"/>
      <c r="CC112" s="382"/>
      <c r="CD112" s="382"/>
      <c r="CE112" s="382"/>
      <c r="CF112" s="382"/>
      <c r="CG112" s="77"/>
      <c r="CH112" s="382"/>
      <c r="CI112" s="382"/>
      <c r="CJ112" s="77"/>
      <c r="CK112" s="78"/>
      <c r="CL112" s="77"/>
      <c r="CM112" s="382"/>
      <c r="CN112" s="382"/>
      <c r="CO112" s="382"/>
      <c r="CP112" s="382"/>
      <c r="CQ112" s="382"/>
      <c r="CR112" s="382"/>
      <c r="CS112" s="382"/>
      <c r="CT112" s="382"/>
      <c r="CU112" s="382"/>
      <c r="CV112" s="382"/>
      <c r="CW112" s="382"/>
      <c r="CX112" s="382"/>
      <c r="CY112" s="77"/>
      <c r="CZ112" s="382"/>
      <c r="DA112" s="382"/>
      <c r="DB112" s="77"/>
      <c r="DC112" s="78"/>
      <c r="DD112" s="77"/>
      <c r="DE112" s="382"/>
      <c r="DF112" s="382"/>
      <c r="DG112" s="382"/>
      <c r="DH112" s="382"/>
      <c r="DI112" s="382"/>
      <c r="DJ112" s="382"/>
      <c r="DK112" s="382"/>
      <c r="DL112" s="382"/>
      <c r="DM112" s="382"/>
      <c r="DN112" s="382"/>
      <c r="DO112" s="382"/>
      <c r="DP112" s="382"/>
      <c r="DQ112" s="77"/>
      <c r="DR112" s="382"/>
      <c r="DS112" s="382"/>
      <c r="DT112" s="77"/>
      <c r="DU112" s="78"/>
      <c r="DV112" s="77"/>
      <c r="DW112" s="382"/>
      <c r="DX112" s="382"/>
      <c r="DY112" s="382"/>
      <c r="DZ112" s="382"/>
      <c r="EA112" s="382"/>
      <c r="EB112" s="382"/>
      <c r="EC112" s="382"/>
      <c r="ED112" s="382"/>
      <c r="EE112" s="382"/>
      <c r="EF112" s="382"/>
      <c r="EG112" s="382"/>
      <c r="EH112" s="382"/>
      <c r="EI112" s="77"/>
      <c r="EJ112" s="382"/>
      <c r="EK112" s="382"/>
      <c r="EL112" s="77"/>
      <c r="EM112" s="78"/>
      <c r="EN112" s="77"/>
      <c r="EO112" s="382"/>
      <c r="EP112" s="382"/>
      <c r="EQ112" s="382"/>
      <c r="ER112" s="382"/>
      <c r="ES112" s="382"/>
      <c r="ET112" s="382"/>
      <c r="EU112" s="382"/>
      <c r="EV112" s="382"/>
      <c r="EW112" s="382"/>
      <c r="EX112" s="382"/>
      <c r="EY112" s="382"/>
      <c r="EZ112" s="382"/>
      <c r="FA112" s="77"/>
      <c r="FB112" s="382"/>
      <c r="FC112" s="382"/>
      <c r="FD112" s="77"/>
      <c r="FE112" s="78"/>
      <c r="FF112" s="77"/>
      <c r="FG112" s="382"/>
      <c r="FH112" s="382"/>
      <c r="FI112" s="382"/>
      <c r="FJ112" s="382"/>
      <c r="FK112" s="382"/>
      <c r="FL112" s="382"/>
      <c r="FM112" s="382"/>
      <c r="FN112" s="382"/>
      <c r="FO112" s="382"/>
      <c r="FP112" s="382"/>
      <c r="FQ112" s="382"/>
      <c r="FR112" s="382"/>
      <c r="FS112" s="77"/>
      <c r="FT112" s="382"/>
      <c r="FU112" s="382"/>
      <c r="FV112" s="77"/>
      <c r="FW112" s="78"/>
      <c r="FX112" s="77"/>
      <c r="FY112" s="382"/>
      <c r="FZ112" s="382"/>
      <c r="GA112" s="382"/>
      <c r="GB112" s="382"/>
      <c r="GC112" s="382"/>
      <c r="GD112" s="382"/>
      <c r="GE112" s="382"/>
      <c r="GF112" s="382"/>
      <c r="GG112" s="382"/>
      <c r="GH112" s="382"/>
      <c r="GI112" s="382"/>
      <c r="GJ112" s="382"/>
      <c r="GK112" s="77"/>
      <c r="GL112" s="382"/>
      <c r="GM112" s="382"/>
      <c r="GN112" s="77"/>
      <c r="GO112" s="78"/>
      <c r="GP112" s="77"/>
      <c r="GQ112" s="382"/>
      <c r="GR112" s="382"/>
      <c r="GS112" s="382"/>
      <c r="GT112" s="382"/>
      <c r="GU112" s="382"/>
      <c r="GV112" s="382"/>
      <c r="GW112" s="382"/>
      <c r="GX112" s="382"/>
      <c r="GY112" s="382"/>
      <c r="GZ112" s="382"/>
      <c r="HA112" s="382"/>
      <c r="HB112" s="382"/>
      <c r="HC112" s="77"/>
      <c r="HD112" s="382"/>
      <c r="HE112" s="382"/>
      <c r="HF112" s="77"/>
      <c r="HG112" s="78"/>
      <c r="HH112" s="77"/>
      <c r="HI112" s="382"/>
      <c r="HJ112" s="382"/>
      <c r="HK112" s="382"/>
      <c r="HL112" s="382"/>
      <c r="HM112" s="382"/>
      <c r="HN112" s="382"/>
      <c r="HO112" s="382"/>
      <c r="HP112" s="382"/>
      <c r="HQ112" s="382"/>
      <c r="HR112" s="382"/>
      <c r="HS112" s="382"/>
      <c r="HT112" s="382"/>
      <c r="HU112" s="77"/>
      <c r="HV112" s="382"/>
      <c r="HW112" s="382"/>
      <c r="HX112" s="77"/>
      <c r="HY112" s="78"/>
      <c r="HZ112" s="77"/>
      <c r="IA112" s="382"/>
      <c r="IB112" s="382"/>
      <c r="IC112" s="382"/>
      <c r="ID112" s="382"/>
      <c r="IE112" s="382"/>
      <c r="IF112" s="382"/>
      <c r="IG112" s="382"/>
      <c r="IH112" s="382"/>
      <c r="II112" s="382"/>
      <c r="IJ112" s="382"/>
      <c r="IK112" s="382"/>
      <c r="IL112" s="382"/>
      <c r="IM112" s="77"/>
      <c r="IN112" s="382"/>
      <c r="IO112" s="382"/>
      <c r="IP112" s="77"/>
      <c r="IQ112" s="78"/>
      <c r="IR112" s="77"/>
      <c r="IS112" s="382"/>
      <c r="IT112" s="382"/>
      <c r="IU112" s="382"/>
      <c r="IV112" s="382"/>
      <c r="IW112" s="382"/>
      <c r="IX112" s="382"/>
      <c r="IY112" s="382"/>
      <c r="IZ112" s="382"/>
      <c r="JA112" s="382"/>
      <c r="JB112" s="382"/>
      <c r="JC112" s="382"/>
      <c r="JD112" s="382"/>
      <c r="JE112" s="77"/>
      <c r="JF112" s="382"/>
      <c r="JG112" s="382"/>
      <c r="JH112" s="77"/>
      <c r="JI112" s="78"/>
      <c r="JJ112" s="77"/>
      <c r="JK112" s="382"/>
      <c r="JL112" s="382"/>
      <c r="JM112" s="382"/>
      <c r="JN112" s="382"/>
      <c r="JO112" s="382"/>
      <c r="JP112" s="382"/>
      <c r="JQ112" s="382"/>
      <c r="JR112" s="382"/>
      <c r="JS112" s="382"/>
      <c r="JT112" s="382"/>
      <c r="JU112" s="382"/>
      <c r="JV112" s="382"/>
      <c r="JW112" s="77"/>
      <c r="JX112" s="382"/>
      <c r="JY112" s="382"/>
      <c r="JZ112" s="77"/>
      <c r="KA112" s="78"/>
      <c r="KB112" s="77"/>
      <c r="KC112" s="382"/>
      <c r="KD112" s="382"/>
      <c r="KE112" s="382"/>
      <c r="KF112" s="382"/>
      <c r="KG112" s="382"/>
      <c r="KH112" s="382"/>
      <c r="KI112" s="382"/>
      <c r="KJ112" s="382"/>
      <c r="KK112" s="382"/>
      <c r="KL112" s="382"/>
      <c r="KM112" s="382"/>
      <c r="KN112" s="382"/>
      <c r="KO112" s="77"/>
      <c r="KP112" s="382"/>
      <c r="KQ112" s="382"/>
      <c r="KR112" s="77"/>
      <c r="KS112" s="78"/>
      <c r="KT112" s="77"/>
      <c r="KU112" s="382"/>
      <c r="KV112" s="382"/>
      <c r="KW112" s="382"/>
      <c r="KX112" s="382"/>
      <c r="KY112" s="382"/>
      <c r="KZ112" s="382"/>
      <c r="LA112" s="382"/>
      <c r="LB112" s="382"/>
      <c r="LC112" s="382"/>
      <c r="LD112" s="382"/>
      <c r="LE112" s="382"/>
      <c r="LF112" s="382"/>
      <c r="LG112" s="77"/>
      <c r="LH112" s="382"/>
      <c r="LI112" s="382"/>
      <c r="LJ112" s="77"/>
      <c r="LK112" s="78"/>
      <c r="LL112" s="77"/>
      <c r="LM112" s="382"/>
      <c r="LN112" s="382"/>
      <c r="LO112" s="382"/>
      <c r="LP112" s="382"/>
      <c r="LQ112" s="382"/>
      <c r="LR112" s="382"/>
      <c r="LS112" s="382"/>
      <c r="LT112" s="382"/>
      <c r="LU112" s="382"/>
      <c r="LV112" s="382"/>
      <c r="LW112" s="382"/>
      <c r="LX112" s="382"/>
      <c r="LY112" s="77"/>
      <c r="LZ112" s="382"/>
      <c r="MA112" s="382"/>
      <c r="MB112" s="77"/>
      <c r="MC112" s="78"/>
      <c r="MD112" s="77"/>
      <c r="ME112" s="382"/>
      <c r="MF112" s="382"/>
      <c r="MG112" s="382"/>
      <c r="MH112" s="382"/>
      <c r="MI112" s="382"/>
      <c r="MJ112" s="382"/>
      <c r="MK112" s="382"/>
      <c r="ML112" s="382"/>
      <c r="MM112" s="382"/>
      <c r="MN112" s="382"/>
      <c r="MO112" s="382"/>
      <c r="MP112" s="382"/>
      <c r="MQ112" s="77"/>
      <c r="MR112" s="382"/>
      <c r="MS112" s="382"/>
      <c r="MT112" s="77"/>
      <c r="MU112" s="78"/>
      <c r="MV112" s="77"/>
      <c r="MW112" s="382"/>
      <c r="MX112" s="382"/>
      <c r="MY112" s="382"/>
      <c r="MZ112" s="382"/>
      <c r="NA112" s="382"/>
      <c r="NB112" s="382"/>
      <c r="NC112" s="382"/>
      <c r="ND112" s="382"/>
      <c r="NE112" s="382"/>
      <c r="NF112" s="382"/>
      <c r="NG112" s="382"/>
      <c r="NH112" s="382"/>
      <c r="NI112" s="77"/>
      <c r="NJ112" s="382"/>
      <c r="NK112" s="382"/>
      <c r="NL112" s="77"/>
      <c r="NM112" s="78"/>
      <c r="NN112" s="77"/>
      <c r="NO112" s="382"/>
      <c r="NP112" s="382"/>
      <c r="NQ112" s="382"/>
      <c r="NR112" s="382"/>
      <c r="NS112" s="382"/>
      <c r="NT112" s="382"/>
      <c r="NU112" s="382"/>
      <c r="NV112" s="382"/>
      <c r="NW112" s="382"/>
      <c r="NX112" s="382"/>
      <c r="NY112" s="382"/>
      <c r="NZ112" s="382"/>
      <c r="OA112" s="77"/>
      <c r="OB112" s="382"/>
      <c r="OC112" s="382"/>
      <c r="OD112" s="77"/>
      <c r="OE112" s="78"/>
      <c r="OF112" s="77"/>
      <c r="OG112" s="382"/>
      <c r="OH112" s="382"/>
      <c r="OI112" s="382"/>
      <c r="OJ112" s="382"/>
      <c r="OK112" s="382"/>
      <c r="OL112" s="382"/>
      <c r="OM112" s="382"/>
      <c r="ON112" s="382"/>
      <c r="OO112" s="382"/>
      <c r="OP112" s="382"/>
      <c r="OQ112" s="382"/>
      <c r="OR112" s="382"/>
      <c r="OS112" s="77"/>
      <c r="OT112" s="382"/>
      <c r="OU112" s="382"/>
      <c r="OV112" s="77"/>
      <c r="OW112" s="78"/>
      <c r="OX112" s="77"/>
      <c r="OY112" s="382"/>
      <c r="OZ112" s="382"/>
      <c r="PA112" s="382"/>
      <c r="PB112" s="382"/>
      <c r="PC112" s="382"/>
      <c r="PD112" s="382"/>
      <c r="PE112" s="382"/>
      <c r="PF112" s="382"/>
      <c r="PG112" s="382"/>
      <c r="PH112" s="382"/>
      <c r="PI112" s="382"/>
      <c r="PJ112" s="382"/>
      <c r="PK112" s="77"/>
      <c r="PL112" s="382"/>
      <c r="PM112" s="382"/>
      <c r="PN112" s="77"/>
      <c r="PO112" s="78"/>
      <c r="PP112" s="77"/>
      <c r="PQ112" s="382"/>
      <c r="PR112" s="382"/>
      <c r="PS112" s="382"/>
      <c r="PT112" s="382"/>
      <c r="PU112" s="382"/>
      <c r="PV112" s="382"/>
      <c r="PW112" s="382"/>
      <c r="PX112" s="382"/>
      <c r="PY112" s="382"/>
      <c r="PZ112" s="382"/>
      <c r="QA112" s="382"/>
      <c r="QB112" s="382"/>
      <c r="QC112" s="77"/>
      <c r="QD112" s="382"/>
      <c r="QE112" s="382"/>
      <c r="QF112" s="77"/>
      <c r="QG112" s="78"/>
      <c r="QH112" s="77"/>
      <c r="QI112" s="382"/>
      <c r="QJ112" s="382"/>
      <c r="QK112" s="382"/>
      <c r="QL112" s="382"/>
      <c r="QM112" s="382"/>
      <c r="QN112" s="382"/>
      <c r="QO112" s="382"/>
      <c r="QP112" s="382"/>
      <c r="QQ112" s="382"/>
      <c r="QR112" s="382"/>
      <c r="QS112" s="382"/>
      <c r="QT112" s="382"/>
      <c r="QU112" s="77"/>
      <c r="QV112" s="382"/>
      <c r="QW112" s="382"/>
      <c r="QX112" s="77"/>
      <c r="QY112" s="78"/>
      <c r="QZ112" s="77"/>
      <c r="RA112" s="382"/>
      <c r="RB112" s="382"/>
      <c r="RC112" s="382"/>
      <c r="RD112" s="382"/>
      <c r="RE112" s="382"/>
      <c r="RF112" s="382"/>
      <c r="RG112" s="382"/>
      <c r="RH112" s="382"/>
      <c r="RI112" s="382"/>
      <c r="RJ112" s="382"/>
      <c r="RK112" s="382"/>
      <c r="RL112" s="382"/>
      <c r="RM112" s="77"/>
      <c r="RN112" s="382"/>
      <c r="RO112" s="382"/>
      <c r="RP112" s="77"/>
      <c r="RQ112" s="78"/>
      <c r="RR112" s="77"/>
      <c r="RS112" s="382"/>
      <c r="RT112" s="382"/>
      <c r="RU112" s="382"/>
      <c r="RV112" s="382"/>
      <c r="RW112" s="382"/>
      <c r="RX112" s="382"/>
      <c r="RY112" s="382"/>
      <c r="RZ112" s="382"/>
      <c r="SA112" s="382"/>
      <c r="SB112" s="382"/>
      <c r="SC112" s="382"/>
      <c r="SD112" s="382"/>
      <c r="SE112" s="77"/>
      <c r="SF112" s="382"/>
      <c r="SG112" s="382"/>
      <c r="SH112" s="77"/>
      <c r="SI112" s="78"/>
      <c r="SJ112" s="77"/>
      <c r="SK112" s="382"/>
      <c r="SL112" s="382"/>
      <c r="SM112" s="382"/>
      <c r="SN112" s="382"/>
      <c r="SO112" s="382"/>
      <c r="SP112" s="382"/>
      <c r="SQ112" s="382"/>
      <c r="SR112" s="382"/>
      <c r="SS112" s="382"/>
      <c r="ST112" s="382"/>
      <c r="SU112" s="382"/>
      <c r="SV112" s="382"/>
      <c r="SW112" s="77"/>
      <c r="SX112" s="382"/>
      <c r="SY112" s="382"/>
      <c r="SZ112" s="77"/>
      <c r="TA112" s="78"/>
      <c r="TB112" s="77"/>
      <c r="TC112" s="382"/>
      <c r="TD112" s="382"/>
      <c r="TE112" s="382"/>
      <c r="TF112" s="382"/>
      <c r="TG112" s="382"/>
      <c r="TH112" s="382"/>
      <c r="TI112" s="382"/>
      <c r="TJ112" s="382"/>
      <c r="TK112" s="382"/>
      <c r="TL112" s="382"/>
      <c r="TM112" s="382"/>
      <c r="TN112" s="382"/>
      <c r="TO112" s="77"/>
      <c r="TP112" s="382"/>
      <c r="TQ112" s="382"/>
      <c r="TR112" s="77"/>
      <c r="TS112" s="78"/>
      <c r="TT112" s="77"/>
      <c r="TU112" s="382"/>
      <c r="TV112" s="382"/>
      <c r="TW112" s="382"/>
      <c r="TX112" s="382"/>
      <c r="TY112" s="382"/>
      <c r="TZ112" s="382"/>
      <c r="UA112" s="382"/>
      <c r="UB112" s="382"/>
      <c r="UC112" s="382"/>
      <c r="UD112" s="382"/>
      <c r="UE112" s="382"/>
      <c r="UF112" s="382"/>
      <c r="UG112" s="77"/>
      <c r="UH112" s="382"/>
      <c r="UI112" s="382"/>
      <c r="UJ112" s="77"/>
      <c r="UK112" s="78"/>
      <c r="UL112" s="77"/>
      <c r="UM112" s="382"/>
      <c r="UN112" s="382"/>
      <c r="UO112" s="382"/>
      <c r="UP112" s="382"/>
      <c r="UQ112" s="382"/>
      <c r="UR112" s="382"/>
      <c r="US112" s="382"/>
      <c r="UT112" s="382"/>
      <c r="UU112" s="382"/>
      <c r="UV112" s="382"/>
      <c r="UW112" s="382"/>
      <c r="UX112" s="382"/>
      <c r="UY112" s="77"/>
      <c r="UZ112" s="382"/>
      <c r="VA112" s="382"/>
      <c r="VB112" s="77"/>
      <c r="VC112" s="78"/>
      <c r="VD112" s="77"/>
      <c r="VE112" s="382"/>
      <c r="VF112" s="382"/>
      <c r="VG112" s="382"/>
      <c r="VH112" s="382"/>
      <c r="VI112" s="382"/>
      <c r="VJ112" s="382"/>
      <c r="VK112" s="382"/>
      <c r="VL112" s="382"/>
      <c r="VM112" s="382"/>
      <c r="VN112" s="382"/>
      <c r="VO112" s="382"/>
      <c r="VP112" s="382"/>
      <c r="VQ112" s="77"/>
      <c r="VR112" s="382"/>
      <c r="VS112" s="382"/>
      <c r="VT112" s="77"/>
      <c r="VU112" s="78"/>
      <c r="VV112" s="77"/>
      <c r="VW112" s="382"/>
      <c r="VX112" s="382"/>
      <c r="VY112" s="382"/>
      <c r="VZ112" s="382"/>
      <c r="WA112" s="382"/>
      <c r="WB112" s="382"/>
      <c r="WC112" s="382"/>
      <c r="WD112" s="382"/>
      <c r="WE112" s="382"/>
      <c r="WF112" s="382"/>
      <c r="WG112" s="382"/>
      <c r="WH112" s="382"/>
      <c r="WI112" s="77"/>
      <c r="WJ112" s="382"/>
      <c r="WK112" s="382"/>
      <c r="WL112" s="77"/>
      <c r="WM112" s="78"/>
      <c r="WN112" s="77"/>
      <c r="WO112" s="382"/>
      <c r="WP112" s="382"/>
      <c r="WQ112" s="382"/>
      <c r="WR112" s="382"/>
      <c r="WS112" s="382"/>
      <c r="WT112" s="382"/>
      <c r="WU112" s="382"/>
      <c r="WV112" s="382"/>
      <c r="WW112" s="382"/>
      <c r="WX112" s="382"/>
      <c r="WY112" s="382"/>
      <c r="WZ112" s="382"/>
      <c r="XA112" s="77"/>
      <c r="XB112" s="382"/>
      <c r="XC112" s="382"/>
      <c r="XD112" s="77"/>
      <c r="XE112" s="78"/>
      <c r="XF112" s="77"/>
      <c r="XG112" s="382"/>
      <c r="XH112" s="382"/>
      <c r="XI112" s="382"/>
      <c r="XJ112" s="382"/>
      <c r="XK112" s="382"/>
      <c r="XL112" s="382"/>
      <c r="XM112" s="382"/>
      <c r="XN112" s="382"/>
      <c r="XO112" s="382"/>
      <c r="XP112" s="382"/>
      <c r="XQ112" s="382"/>
      <c r="XR112" s="382"/>
      <c r="XS112" s="77"/>
      <c r="XT112" s="382"/>
      <c r="XU112" s="382"/>
      <c r="XV112" s="77"/>
      <c r="XW112" s="78"/>
      <c r="XX112" s="77"/>
      <c r="XY112" s="382"/>
      <c r="XZ112" s="382"/>
      <c r="YA112" s="382"/>
      <c r="YB112" s="382"/>
      <c r="YC112" s="382"/>
      <c r="YD112" s="382"/>
      <c r="YE112" s="382"/>
      <c r="YF112" s="382"/>
      <c r="YG112" s="382"/>
      <c r="YH112" s="382"/>
      <c r="YI112" s="382"/>
      <c r="YJ112" s="382"/>
      <c r="YK112" s="77"/>
      <c r="YL112" s="382"/>
      <c r="YM112" s="382"/>
      <c r="YN112" s="77"/>
      <c r="YO112" s="78"/>
      <c r="YP112" s="77"/>
      <c r="YQ112" s="382"/>
      <c r="YR112" s="382"/>
      <c r="YS112" s="382"/>
      <c r="YT112" s="382"/>
      <c r="YU112" s="382"/>
      <c r="YV112" s="382"/>
      <c r="YW112" s="382"/>
      <c r="YX112" s="382"/>
      <c r="YY112" s="382"/>
      <c r="YZ112" s="382"/>
      <c r="ZA112" s="382"/>
      <c r="ZB112" s="382"/>
      <c r="ZC112" s="77"/>
      <c r="ZD112" s="382"/>
      <c r="ZE112" s="382"/>
      <c r="ZF112" s="77"/>
      <c r="ZG112" s="78"/>
      <c r="ZH112" s="77"/>
      <c r="ZI112" s="382"/>
      <c r="ZJ112" s="382"/>
      <c r="ZK112" s="382"/>
      <c r="ZL112" s="382"/>
      <c r="ZM112" s="382"/>
      <c r="ZN112" s="382"/>
      <c r="ZO112" s="382"/>
      <c r="ZP112" s="382"/>
      <c r="ZQ112" s="382"/>
      <c r="ZR112" s="382"/>
      <c r="ZS112" s="382"/>
      <c r="ZT112" s="382"/>
      <c r="ZU112" s="77"/>
      <c r="ZV112" s="382"/>
      <c r="ZW112" s="382"/>
      <c r="ZX112" s="77"/>
      <c r="ZY112" s="78"/>
      <c r="ZZ112" s="77"/>
      <c r="AAA112" s="382"/>
      <c r="AAB112" s="382"/>
      <c r="AAC112" s="382"/>
      <c r="AAD112" s="382"/>
      <c r="AAE112" s="382"/>
      <c r="AAF112" s="382"/>
      <c r="AAG112" s="382"/>
      <c r="AAH112" s="382"/>
      <c r="AAI112" s="382"/>
      <c r="AAJ112" s="382"/>
      <c r="AAK112" s="382"/>
      <c r="AAL112" s="382"/>
      <c r="AAM112" s="77"/>
      <c r="AAN112" s="382"/>
      <c r="AAO112" s="382"/>
      <c r="AAP112" s="77"/>
      <c r="AAQ112" s="78"/>
      <c r="AAR112" s="77"/>
      <c r="AAS112" s="382"/>
      <c r="AAT112" s="382"/>
      <c r="AAU112" s="382"/>
      <c r="AAV112" s="382"/>
      <c r="AAW112" s="382"/>
      <c r="AAX112" s="382"/>
      <c r="AAY112" s="382"/>
      <c r="AAZ112" s="382"/>
      <c r="ABA112" s="382"/>
      <c r="ABB112" s="382"/>
      <c r="ABC112" s="382"/>
      <c r="ABD112" s="382"/>
      <c r="ABE112" s="77"/>
      <c r="ABF112" s="382"/>
      <c r="ABG112" s="382"/>
      <c r="ABH112" s="77"/>
      <c r="ABI112" s="78"/>
      <c r="ABJ112" s="77"/>
      <c r="ABK112" s="382"/>
      <c r="ABL112" s="382"/>
      <c r="ABM112" s="382"/>
      <c r="ABN112" s="382"/>
      <c r="ABO112" s="382"/>
      <c r="ABP112" s="382"/>
      <c r="ABQ112" s="382"/>
      <c r="ABR112" s="382"/>
      <c r="ABS112" s="382"/>
      <c r="ABT112" s="382"/>
      <c r="ABU112" s="382"/>
      <c r="ABV112" s="382"/>
      <c r="ABW112" s="77"/>
      <c r="ABX112" s="382"/>
      <c r="ABY112" s="382"/>
      <c r="ABZ112" s="77"/>
      <c r="ACA112" s="78"/>
      <c r="ACB112" s="77"/>
      <c r="ACC112" s="382"/>
      <c r="ACD112" s="382"/>
      <c r="ACE112" s="382"/>
      <c r="ACF112" s="382"/>
      <c r="ACG112" s="382"/>
      <c r="ACH112" s="382"/>
      <c r="ACI112" s="382"/>
      <c r="ACJ112" s="382"/>
      <c r="ACK112" s="382"/>
      <c r="ACL112" s="382"/>
      <c r="ACM112" s="382"/>
      <c r="ACN112" s="382"/>
      <c r="ACO112" s="77"/>
      <c r="ACP112" s="382"/>
      <c r="ACQ112" s="382"/>
      <c r="ACR112" s="77"/>
      <c r="ACS112" s="78"/>
      <c r="ACT112" s="77"/>
      <c r="ACU112" s="382"/>
      <c r="ACV112" s="382"/>
      <c r="ACW112" s="382"/>
      <c r="ACX112" s="382"/>
      <c r="ACY112" s="382"/>
      <c r="ACZ112" s="382"/>
      <c r="ADA112" s="382"/>
      <c r="ADB112" s="382"/>
      <c r="ADC112" s="382"/>
      <c r="ADD112" s="382"/>
      <c r="ADE112" s="382"/>
      <c r="ADF112" s="382"/>
      <c r="ADG112" s="77"/>
      <c r="ADH112" s="382"/>
      <c r="ADI112" s="382"/>
      <c r="ADJ112" s="77"/>
      <c r="ADK112" s="78"/>
      <c r="ADL112" s="77"/>
      <c r="ADM112" s="382"/>
      <c r="ADN112" s="382"/>
      <c r="ADO112" s="382"/>
      <c r="ADP112" s="382"/>
      <c r="ADQ112" s="382"/>
      <c r="ADR112" s="382"/>
      <c r="ADS112" s="382"/>
      <c r="ADT112" s="382"/>
      <c r="ADU112" s="382"/>
      <c r="ADV112" s="382"/>
      <c r="ADW112" s="382"/>
      <c r="ADX112" s="382"/>
      <c r="ADY112" s="77"/>
      <c r="ADZ112" s="382"/>
      <c r="AEA112" s="382"/>
      <c r="AEB112" s="77"/>
      <c r="AEC112" s="78"/>
      <c r="AED112" s="77"/>
      <c r="AEE112" s="382"/>
      <c r="AEF112" s="382"/>
      <c r="AEG112" s="382"/>
      <c r="AEH112" s="382"/>
      <c r="AEI112" s="382"/>
      <c r="AEJ112" s="382"/>
      <c r="AEK112" s="382"/>
      <c r="AEL112" s="382"/>
      <c r="AEM112" s="382"/>
      <c r="AEN112" s="382"/>
      <c r="AEO112" s="382"/>
      <c r="AEP112" s="382"/>
      <c r="AEQ112" s="77"/>
      <c r="AER112" s="382"/>
      <c r="AES112" s="382"/>
      <c r="AET112" s="77"/>
      <c r="AEU112" s="78"/>
      <c r="AEV112" s="77"/>
      <c r="AEW112" s="382"/>
      <c r="AEX112" s="382"/>
      <c r="AEY112" s="382"/>
      <c r="AEZ112" s="382"/>
      <c r="AFA112" s="382"/>
      <c r="AFB112" s="382"/>
      <c r="AFC112" s="382"/>
      <c r="AFD112" s="382"/>
      <c r="AFE112" s="382"/>
      <c r="AFF112" s="382"/>
      <c r="AFG112" s="382"/>
      <c r="AFH112" s="382"/>
      <c r="AFI112" s="77"/>
      <c r="AFJ112" s="382"/>
      <c r="AFK112" s="382"/>
      <c r="AFL112" s="77"/>
      <c r="AFM112" s="78"/>
      <c r="AFN112" s="77"/>
      <c r="AFO112" s="382"/>
      <c r="AFP112" s="382"/>
      <c r="AFQ112" s="382"/>
      <c r="AFR112" s="382"/>
      <c r="AFS112" s="382"/>
      <c r="AFT112" s="382"/>
      <c r="AFU112" s="382"/>
      <c r="AFV112" s="382"/>
      <c r="AFW112" s="382"/>
      <c r="AFX112" s="382"/>
      <c r="AFY112" s="382"/>
      <c r="AFZ112" s="382"/>
      <c r="AGA112" s="77"/>
      <c r="AGB112" s="382"/>
      <c r="AGC112" s="382"/>
      <c r="AGD112" s="77"/>
      <c r="AGE112" s="78"/>
      <c r="AGF112" s="77"/>
      <c r="AGG112" s="382"/>
      <c r="AGH112" s="382"/>
      <c r="AGI112" s="382"/>
      <c r="AGJ112" s="382"/>
      <c r="AGK112" s="382"/>
      <c r="AGL112" s="382"/>
      <c r="AGM112" s="382"/>
      <c r="AGN112" s="382"/>
      <c r="AGO112" s="382"/>
      <c r="AGP112" s="382"/>
      <c r="AGQ112" s="382"/>
      <c r="AGR112" s="382"/>
      <c r="AGS112" s="77"/>
      <c r="AGT112" s="382"/>
      <c r="AGU112" s="382"/>
      <c r="AGV112" s="77"/>
      <c r="AGW112" s="78"/>
      <c r="AGX112" s="77"/>
      <c r="AGY112" s="382"/>
      <c r="AGZ112" s="382"/>
      <c r="AHA112" s="382"/>
      <c r="AHB112" s="382"/>
      <c r="AHC112" s="382"/>
      <c r="AHD112" s="382"/>
      <c r="AHE112" s="382"/>
      <c r="AHF112" s="382"/>
      <c r="AHG112" s="382"/>
      <c r="AHH112" s="382"/>
      <c r="AHI112" s="382"/>
      <c r="AHJ112" s="382"/>
      <c r="AHK112" s="77"/>
      <c r="AHL112" s="382"/>
      <c r="AHM112" s="382"/>
      <c r="AHN112" s="77"/>
      <c r="AHO112" s="78"/>
      <c r="AHP112" s="77"/>
      <c r="AHQ112" s="382"/>
      <c r="AHR112" s="382"/>
      <c r="AHS112" s="382"/>
      <c r="AHT112" s="382"/>
      <c r="AHU112" s="382"/>
      <c r="AHV112" s="382"/>
      <c r="AHW112" s="382"/>
      <c r="AHX112" s="382"/>
      <c r="AHY112" s="382"/>
      <c r="AHZ112" s="382"/>
      <c r="AIA112" s="382"/>
      <c r="AIB112" s="382"/>
      <c r="AIC112" s="77"/>
      <c r="AID112" s="382"/>
      <c r="AIE112" s="382"/>
      <c r="AIF112" s="77"/>
      <c r="AIG112" s="78"/>
      <c r="AIH112" s="77"/>
      <c r="AII112" s="382"/>
      <c r="AIJ112" s="382"/>
      <c r="AIK112" s="382"/>
      <c r="AIL112" s="382"/>
      <c r="AIM112" s="382"/>
      <c r="AIN112" s="382"/>
      <c r="AIO112" s="382"/>
      <c r="AIP112" s="382"/>
      <c r="AIQ112" s="382"/>
      <c r="AIR112" s="382"/>
      <c r="AIS112" s="382"/>
      <c r="AIT112" s="382"/>
      <c r="AIU112" s="77"/>
      <c r="AIV112" s="382"/>
      <c r="AIW112" s="382"/>
      <c r="AIX112" s="77"/>
      <c r="AIY112" s="78"/>
      <c r="AIZ112" s="77"/>
      <c r="AJA112" s="382"/>
      <c r="AJB112" s="382"/>
      <c r="AJC112" s="382"/>
      <c r="AJD112" s="382"/>
      <c r="AJE112" s="382"/>
      <c r="AJF112" s="382"/>
      <c r="AJG112" s="382"/>
      <c r="AJH112" s="382"/>
      <c r="AJI112" s="382"/>
      <c r="AJJ112" s="382"/>
      <c r="AJK112" s="382"/>
      <c r="AJL112" s="382"/>
      <c r="AJM112" s="77"/>
      <c r="AJN112" s="382"/>
      <c r="AJO112" s="382"/>
      <c r="AJP112" s="77"/>
      <c r="AJQ112" s="78"/>
      <c r="AJR112" s="77"/>
      <c r="AJS112" s="382"/>
      <c r="AJT112" s="382"/>
      <c r="AJU112" s="382"/>
      <c r="AJV112" s="382"/>
      <c r="AJW112" s="382"/>
      <c r="AJX112" s="382"/>
      <c r="AJY112" s="382"/>
      <c r="AJZ112" s="382"/>
      <c r="AKA112" s="382"/>
      <c r="AKB112" s="382"/>
      <c r="AKC112" s="382"/>
      <c r="AKD112" s="382"/>
      <c r="AKE112" s="77"/>
      <c r="AKF112" s="382"/>
      <c r="AKG112" s="382"/>
      <c r="AKH112" s="77"/>
      <c r="AKI112" s="78"/>
      <c r="AKJ112" s="77"/>
      <c r="AKK112" s="382"/>
      <c r="AKL112" s="382"/>
      <c r="AKM112" s="382"/>
      <c r="AKN112" s="382"/>
      <c r="AKO112" s="382"/>
      <c r="AKP112" s="382"/>
      <c r="AKQ112" s="382"/>
      <c r="AKR112" s="382"/>
      <c r="AKS112" s="382"/>
      <c r="AKT112" s="382"/>
      <c r="AKU112" s="382"/>
      <c r="AKV112" s="382"/>
      <c r="AKW112" s="77"/>
      <c r="AKX112" s="382"/>
      <c r="AKY112" s="382"/>
      <c r="AKZ112" s="77"/>
      <c r="ALA112" s="78"/>
      <c r="ALB112" s="77"/>
      <c r="ALC112" s="382"/>
      <c r="ALD112" s="382"/>
      <c r="ALE112" s="382"/>
      <c r="ALF112" s="382"/>
      <c r="ALG112" s="382"/>
      <c r="ALH112" s="382"/>
      <c r="ALI112" s="382"/>
      <c r="ALJ112" s="382"/>
      <c r="ALK112" s="382"/>
      <c r="ALL112" s="382"/>
      <c r="ALM112" s="382"/>
      <c r="ALN112" s="382"/>
      <c r="ALO112" s="77"/>
      <c r="ALP112" s="382"/>
      <c r="ALQ112" s="382"/>
      <c r="ALR112" s="77"/>
      <c r="ALS112" s="78"/>
      <c r="ALT112" s="77"/>
      <c r="ALU112" s="382"/>
      <c r="ALV112" s="382"/>
      <c r="ALW112" s="382"/>
      <c r="ALX112" s="382"/>
      <c r="ALY112" s="382"/>
      <c r="ALZ112" s="382"/>
      <c r="AMA112" s="382"/>
      <c r="AMB112" s="382"/>
      <c r="AMC112" s="382"/>
      <c r="AMD112" s="382"/>
      <c r="AME112" s="382"/>
      <c r="AMF112" s="382"/>
      <c r="AMG112" s="77"/>
      <c r="AMH112" s="382"/>
      <c r="AMI112" s="382"/>
      <c r="AMJ112" s="77"/>
      <c r="AMK112" s="78"/>
      <c r="AML112" s="77"/>
      <c r="AMM112" s="382"/>
      <c r="AMN112" s="382"/>
      <c r="AMO112" s="382"/>
      <c r="AMP112" s="382"/>
      <c r="AMQ112" s="382"/>
      <c r="AMR112" s="382"/>
      <c r="AMS112" s="382"/>
      <c r="AMT112" s="382"/>
      <c r="AMU112" s="382"/>
      <c r="AMV112" s="382"/>
      <c r="AMW112" s="382"/>
      <c r="AMX112" s="382"/>
      <c r="AMY112" s="77"/>
      <c r="AMZ112" s="382"/>
      <c r="ANA112" s="382"/>
      <c r="ANB112" s="77"/>
      <c r="ANC112" s="78"/>
      <c r="AND112" s="77"/>
      <c r="ANE112" s="382"/>
      <c r="ANF112" s="382"/>
      <c r="ANG112" s="382"/>
      <c r="ANH112" s="382"/>
      <c r="ANI112" s="382"/>
      <c r="ANJ112" s="382"/>
      <c r="ANK112" s="382"/>
      <c r="ANL112" s="382"/>
      <c r="ANM112" s="382"/>
      <c r="ANN112" s="382"/>
      <c r="ANO112" s="382"/>
      <c r="ANP112" s="382"/>
      <c r="ANQ112" s="77"/>
      <c r="ANR112" s="382"/>
      <c r="ANS112" s="382"/>
      <c r="ANT112" s="77"/>
      <c r="ANU112" s="78"/>
      <c r="ANV112" s="77"/>
      <c r="ANW112" s="382"/>
      <c r="ANX112" s="382"/>
      <c r="ANY112" s="382"/>
      <c r="ANZ112" s="382"/>
      <c r="AOA112" s="382"/>
      <c r="AOB112" s="382"/>
      <c r="AOC112" s="382"/>
      <c r="AOD112" s="382"/>
      <c r="AOE112" s="382"/>
      <c r="AOF112" s="382"/>
      <c r="AOG112" s="382"/>
      <c r="AOH112" s="382"/>
      <c r="AOI112" s="77"/>
      <c r="AOJ112" s="382"/>
      <c r="AOK112" s="382"/>
      <c r="AOL112" s="77"/>
      <c r="AOM112" s="78"/>
      <c r="AON112" s="77"/>
      <c r="AOO112" s="382"/>
      <c r="AOP112" s="382"/>
      <c r="AOQ112" s="382"/>
      <c r="AOR112" s="382"/>
      <c r="AOS112" s="382"/>
      <c r="AOT112" s="382"/>
      <c r="AOU112" s="382"/>
      <c r="AOV112" s="382"/>
      <c r="AOW112" s="382"/>
      <c r="AOX112" s="382"/>
      <c r="AOY112" s="382"/>
      <c r="AOZ112" s="382"/>
      <c r="APA112" s="77"/>
      <c r="APB112" s="382"/>
      <c r="APC112" s="382"/>
      <c r="APD112" s="77"/>
      <c r="APE112" s="78"/>
      <c r="APF112" s="77"/>
      <c r="APG112" s="382"/>
      <c r="APH112" s="382"/>
      <c r="API112" s="382"/>
      <c r="APJ112" s="382"/>
      <c r="APK112" s="382"/>
      <c r="APL112" s="382"/>
      <c r="APM112" s="382"/>
      <c r="APN112" s="382"/>
      <c r="APO112" s="382"/>
      <c r="APP112" s="382"/>
      <c r="APQ112" s="382"/>
      <c r="APR112" s="382"/>
      <c r="APS112" s="77"/>
      <c r="APT112" s="382"/>
      <c r="APU112" s="382"/>
      <c r="APV112" s="77"/>
      <c r="APW112" s="78"/>
      <c r="APX112" s="77"/>
      <c r="APY112" s="382"/>
      <c r="APZ112" s="382"/>
      <c r="AQA112" s="382"/>
      <c r="AQB112" s="382"/>
      <c r="AQC112" s="382"/>
      <c r="AQD112" s="382"/>
      <c r="AQE112" s="382"/>
      <c r="AQF112" s="382"/>
      <c r="AQG112" s="382"/>
      <c r="AQH112" s="382"/>
      <c r="AQI112" s="382"/>
      <c r="AQJ112" s="382"/>
      <c r="AQK112" s="77"/>
      <c r="AQL112" s="382"/>
      <c r="AQM112" s="382"/>
      <c r="AQN112" s="77"/>
      <c r="AQO112" s="78"/>
      <c r="AQP112" s="77"/>
      <c r="AQQ112" s="382"/>
      <c r="AQR112" s="382"/>
      <c r="AQS112" s="382"/>
      <c r="AQT112" s="382"/>
      <c r="AQU112" s="382"/>
      <c r="AQV112" s="382"/>
      <c r="AQW112" s="382"/>
      <c r="AQX112" s="382"/>
      <c r="AQY112" s="382"/>
      <c r="AQZ112" s="382"/>
      <c r="ARA112" s="382"/>
      <c r="ARB112" s="382"/>
      <c r="ARC112" s="77"/>
      <c r="ARD112" s="382"/>
      <c r="ARE112" s="382"/>
      <c r="ARF112" s="77"/>
      <c r="ARG112" s="78"/>
      <c r="ARH112" s="77"/>
      <c r="ARI112" s="382"/>
      <c r="ARJ112" s="382"/>
      <c r="ARK112" s="382"/>
      <c r="ARL112" s="382"/>
      <c r="ARM112" s="382"/>
      <c r="ARN112" s="382"/>
      <c r="ARO112" s="382"/>
      <c r="ARP112" s="382"/>
      <c r="ARQ112" s="382"/>
      <c r="ARR112" s="382"/>
      <c r="ARS112" s="382"/>
      <c r="ART112" s="382"/>
      <c r="ARU112" s="77"/>
      <c r="ARV112" s="382"/>
      <c r="ARW112" s="382"/>
      <c r="ARX112" s="77"/>
      <c r="ARY112" s="78"/>
      <c r="ARZ112" s="77"/>
      <c r="ASA112" s="382"/>
      <c r="ASB112" s="382"/>
      <c r="ASC112" s="382"/>
      <c r="ASD112" s="382"/>
      <c r="ASE112" s="382"/>
      <c r="ASF112" s="382"/>
      <c r="ASG112" s="382"/>
      <c r="ASH112" s="382"/>
      <c r="ASI112" s="382"/>
      <c r="ASJ112" s="382"/>
      <c r="ASK112" s="382"/>
      <c r="ASL112" s="382"/>
      <c r="ASM112" s="77"/>
      <c r="ASN112" s="382"/>
      <c r="ASO112" s="382"/>
      <c r="ASP112" s="77"/>
      <c r="ASQ112" s="78"/>
      <c r="ASR112" s="77"/>
      <c r="ASS112" s="382"/>
      <c r="AST112" s="382"/>
      <c r="ASU112" s="382"/>
      <c r="ASV112" s="382"/>
      <c r="ASW112" s="382"/>
      <c r="ASX112" s="382"/>
      <c r="ASY112" s="382"/>
      <c r="ASZ112" s="382"/>
      <c r="ATA112" s="382"/>
      <c r="ATB112" s="382"/>
      <c r="ATC112" s="382"/>
      <c r="ATD112" s="382"/>
      <c r="ATE112" s="77"/>
      <c r="ATF112" s="382"/>
      <c r="ATG112" s="382"/>
      <c r="ATH112" s="77"/>
      <c r="ATI112" s="78"/>
      <c r="ATJ112" s="77"/>
      <c r="ATK112" s="382"/>
      <c r="ATL112" s="382"/>
      <c r="ATM112" s="382"/>
      <c r="ATN112" s="382"/>
      <c r="ATO112" s="382"/>
      <c r="ATP112" s="382"/>
      <c r="ATQ112" s="382"/>
      <c r="ATR112" s="382"/>
      <c r="ATS112" s="382"/>
      <c r="ATT112" s="382"/>
      <c r="ATU112" s="382"/>
      <c r="ATV112" s="382"/>
      <c r="ATW112" s="77"/>
      <c r="ATX112" s="382"/>
      <c r="ATY112" s="382"/>
      <c r="ATZ112" s="77"/>
      <c r="AUA112" s="78"/>
      <c r="AUB112" s="77"/>
      <c r="AUC112" s="382"/>
      <c r="AUD112" s="382"/>
      <c r="AUE112" s="382"/>
      <c r="AUF112" s="382"/>
      <c r="AUG112" s="382"/>
      <c r="AUH112" s="382"/>
      <c r="AUI112" s="382"/>
      <c r="AUJ112" s="382"/>
      <c r="AUK112" s="382"/>
      <c r="AUL112" s="382"/>
      <c r="AUM112" s="382"/>
      <c r="AUN112" s="382"/>
      <c r="AUO112" s="77"/>
      <c r="AUP112" s="382"/>
      <c r="AUQ112" s="382"/>
      <c r="AUR112" s="77"/>
      <c r="AUS112" s="78"/>
      <c r="AUT112" s="77"/>
      <c r="AUU112" s="382"/>
      <c r="AUV112" s="382"/>
      <c r="AUW112" s="382"/>
      <c r="AUX112" s="382"/>
      <c r="AUY112" s="382"/>
      <c r="AUZ112" s="382"/>
      <c r="AVA112" s="382"/>
      <c r="AVB112" s="382"/>
      <c r="AVC112" s="382"/>
      <c r="AVD112" s="382"/>
      <c r="AVE112" s="382"/>
      <c r="AVF112" s="382"/>
      <c r="AVG112" s="77"/>
      <c r="AVH112" s="382"/>
      <c r="AVI112" s="382"/>
      <c r="AVJ112" s="77"/>
      <c r="AVK112" s="78"/>
      <c r="AVL112" s="77"/>
      <c r="AVM112" s="382"/>
      <c r="AVN112" s="382"/>
      <c r="AVO112" s="382"/>
      <c r="AVP112" s="382"/>
      <c r="AVQ112" s="382"/>
      <c r="AVR112" s="382"/>
      <c r="AVS112" s="382"/>
      <c r="AVT112" s="382"/>
      <c r="AVU112" s="382"/>
      <c r="AVV112" s="382"/>
      <c r="AVW112" s="382"/>
      <c r="AVX112" s="382"/>
      <c r="AVY112" s="77"/>
      <c r="AVZ112" s="382"/>
      <c r="AWA112" s="382"/>
      <c r="AWB112" s="77"/>
      <c r="AWC112" s="78"/>
      <c r="AWD112" s="77"/>
      <c r="AWE112" s="382"/>
      <c r="AWF112" s="382"/>
      <c r="AWG112" s="382"/>
      <c r="AWH112" s="382"/>
      <c r="AWI112" s="382"/>
      <c r="AWJ112" s="382"/>
      <c r="AWK112" s="382"/>
      <c r="AWL112" s="382"/>
      <c r="AWM112" s="382"/>
      <c r="AWN112" s="382"/>
      <c r="AWO112" s="382"/>
      <c r="AWP112" s="382"/>
      <c r="AWQ112" s="77"/>
      <c r="AWR112" s="382"/>
      <c r="AWS112" s="382"/>
      <c r="AWT112" s="77"/>
      <c r="AWU112" s="78"/>
      <c r="AWV112" s="77"/>
      <c r="AWW112" s="382"/>
      <c r="AWX112" s="382"/>
      <c r="AWY112" s="382"/>
      <c r="AWZ112" s="382"/>
      <c r="AXA112" s="382"/>
      <c r="AXB112" s="382"/>
      <c r="AXC112" s="382"/>
      <c r="AXD112" s="382"/>
      <c r="AXE112" s="382"/>
      <c r="AXF112" s="382"/>
      <c r="AXG112" s="382"/>
      <c r="AXH112" s="382"/>
      <c r="AXI112" s="77"/>
      <c r="AXJ112" s="382"/>
      <c r="AXK112" s="382"/>
      <c r="AXL112" s="77"/>
      <c r="AXM112" s="78"/>
      <c r="AXN112" s="77"/>
      <c r="AXO112" s="382"/>
      <c r="AXP112" s="382"/>
      <c r="AXQ112" s="382"/>
      <c r="AXR112" s="382"/>
      <c r="AXS112" s="382"/>
      <c r="AXT112" s="382"/>
      <c r="AXU112" s="382"/>
      <c r="AXV112" s="382"/>
      <c r="AXW112" s="382"/>
      <c r="AXX112" s="382"/>
      <c r="AXY112" s="382"/>
      <c r="AXZ112" s="382"/>
      <c r="AYA112" s="77"/>
      <c r="AYB112" s="382"/>
      <c r="AYC112" s="382"/>
      <c r="AYD112" s="77"/>
      <c r="AYE112" s="78"/>
      <c r="AYF112" s="77"/>
      <c r="AYG112" s="382"/>
      <c r="AYH112" s="382"/>
      <c r="AYI112" s="382"/>
      <c r="AYJ112" s="382"/>
      <c r="AYK112" s="382"/>
      <c r="AYL112" s="382"/>
      <c r="AYM112" s="382"/>
      <c r="AYN112" s="382"/>
      <c r="AYO112" s="382"/>
      <c r="AYP112" s="382"/>
      <c r="AYQ112" s="382"/>
      <c r="AYR112" s="382"/>
      <c r="AYS112" s="77"/>
      <c r="AYT112" s="382"/>
      <c r="AYU112" s="382"/>
      <c r="AYV112" s="77"/>
      <c r="AYW112" s="78"/>
      <c r="AYX112" s="77"/>
      <c r="AYY112" s="382"/>
      <c r="AYZ112" s="382"/>
      <c r="AZA112" s="382"/>
      <c r="AZB112" s="382"/>
      <c r="AZC112" s="382"/>
      <c r="AZD112" s="382"/>
      <c r="AZE112" s="382"/>
      <c r="AZF112" s="382"/>
      <c r="AZG112" s="382"/>
      <c r="AZH112" s="382"/>
      <c r="AZI112" s="382"/>
      <c r="AZJ112" s="382"/>
      <c r="AZK112" s="77"/>
      <c r="AZL112" s="382"/>
      <c r="AZM112" s="382"/>
      <c r="AZN112" s="77"/>
      <c r="AZO112" s="78"/>
      <c r="AZP112" s="77"/>
      <c r="AZQ112" s="382"/>
      <c r="AZR112" s="382"/>
      <c r="AZS112" s="382"/>
      <c r="AZT112" s="382"/>
      <c r="AZU112" s="382"/>
      <c r="AZV112" s="382"/>
      <c r="AZW112" s="382"/>
      <c r="AZX112" s="382"/>
      <c r="AZY112" s="382"/>
      <c r="AZZ112" s="382"/>
      <c r="BAA112" s="382"/>
      <c r="BAB112" s="382"/>
      <c r="BAC112" s="77"/>
      <c r="BAD112" s="382"/>
      <c r="BAE112" s="382"/>
      <c r="BAF112" s="77"/>
      <c r="BAG112" s="78"/>
      <c r="BAH112" s="77"/>
      <c r="BAI112" s="382"/>
      <c r="BAJ112" s="382"/>
      <c r="BAK112" s="382"/>
      <c r="BAL112" s="382"/>
      <c r="BAM112" s="382"/>
      <c r="BAN112" s="382"/>
      <c r="BAO112" s="382"/>
      <c r="BAP112" s="382"/>
      <c r="BAQ112" s="382"/>
      <c r="BAR112" s="382"/>
      <c r="BAS112" s="382"/>
      <c r="BAT112" s="382"/>
      <c r="BAU112" s="77"/>
      <c r="BAV112" s="382"/>
      <c r="BAW112" s="382"/>
      <c r="BAX112" s="77"/>
      <c r="BAY112" s="78"/>
      <c r="BAZ112" s="77"/>
      <c r="BBA112" s="382"/>
      <c r="BBB112" s="382"/>
      <c r="BBC112" s="382"/>
      <c r="BBD112" s="382"/>
      <c r="BBE112" s="382"/>
      <c r="BBF112" s="382"/>
      <c r="BBG112" s="382"/>
      <c r="BBH112" s="382"/>
      <c r="BBI112" s="382"/>
      <c r="BBJ112" s="382"/>
      <c r="BBK112" s="382"/>
      <c r="BBL112" s="382"/>
      <c r="BBM112" s="77"/>
      <c r="BBN112" s="382"/>
      <c r="BBO112" s="382"/>
      <c r="BBP112" s="77"/>
      <c r="BBQ112" s="78"/>
      <c r="BBR112" s="77"/>
      <c r="BBS112" s="382"/>
      <c r="BBT112" s="382"/>
      <c r="BBU112" s="382"/>
      <c r="BBV112" s="382"/>
      <c r="BBW112" s="382"/>
      <c r="BBX112" s="382"/>
      <c r="BBY112" s="382"/>
      <c r="BBZ112" s="382"/>
      <c r="BCA112" s="382"/>
      <c r="BCB112" s="382"/>
      <c r="BCC112" s="382"/>
      <c r="BCD112" s="382"/>
      <c r="BCE112" s="77"/>
      <c r="BCF112" s="382"/>
      <c r="BCG112" s="382"/>
      <c r="BCH112" s="77"/>
      <c r="BCI112" s="78"/>
      <c r="BCJ112" s="77"/>
      <c r="BCK112" s="382"/>
      <c r="BCL112" s="382"/>
      <c r="BCM112" s="382"/>
      <c r="BCN112" s="382"/>
      <c r="BCO112" s="382"/>
      <c r="BCP112" s="382"/>
      <c r="BCQ112" s="382"/>
      <c r="BCR112" s="382"/>
      <c r="BCS112" s="382"/>
      <c r="BCT112" s="382"/>
      <c r="BCU112" s="382"/>
      <c r="BCV112" s="382"/>
      <c r="BCW112" s="77"/>
      <c r="BCX112" s="382"/>
      <c r="BCY112" s="382"/>
      <c r="BCZ112" s="77"/>
      <c r="BDA112" s="78"/>
      <c r="BDB112" s="77"/>
      <c r="BDC112" s="382"/>
      <c r="BDD112" s="382"/>
      <c r="BDE112" s="382"/>
      <c r="BDF112" s="382"/>
      <c r="BDG112" s="382"/>
      <c r="BDH112" s="382"/>
      <c r="BDI112" s="382"/>
      <c r="BDJ112" s="382"/>
      <c r="BDK112" s="382"/>
      <c r="BDL112" s="382"/>
      <c r="BDM112" s="382"/>
      <c r="BDN112" s="382"/>
      <c r="BDO112" s="77"/>
      <c r="BDP112" s="382"/>
      <c r="BDQ112" s="382"/>
      <c r="BDR112" s="77"/>
      <c r="BDS112" s="78"/>
      <c r="BDT112" s="77"/>
      <c r="BDU112" s="382"/>
      <c r="BDV112" s="382"/>
      <c r="BDW112" s="382"/>
      <c r="BDX112" s="382"/>
      <c r="BDY112" s="382"/>
      <c r="BDZ112" s="382"/>
      <c r="BEA112" s="382"/>
      <c r="BEB112" s="382"/>
      <c r="BEC112" s="382"/>
      <c r="BED112" s="382"/>
      <c r="BEE112" s="382"/>
      <c r="BEF112" s="382"/>
      <c r="BEG112" s="77"/>
      <c r="BEH112" s="382"/>
      <c r="BEI112" s="382"/>
      <c r="BEJ112" s="77"/>
      <c r="BEK112" s="78"/>
      <c r="BEL112" s="77"/>
      <c r="BEM112" s="382"/>
      <c r="BEN112" s="382"/>
      <c r="BEO112" s="382"/>
      <c r="BEP112" s="382"/>
      <c r="BEQ112" s="382"/>
      <c r="BER112" s="382"/>
      <c r="BES112" s="382"/>
      <c r="BET112" s="382"/>
      <c r="BEU112" s="382"/>
      <c r="BEV112" s="382"/>
      <c r="BEW112" s="382"/>
      <c r="BEX112" s="382"/>
      <c r="BEY112" s="77"/>
      <c r="BEZ112" s="382"/>
      <c r="BFA112" s="382"/>
      <c r="BFB112" s="77"/>
      <c r="BFC112" s="78"/>
      <c r="BFD112" s="77"/>
      <c r="BFE112" s="382"/>
      <c r="BFF112" s="382"/>
      <c r="BFG112" s="382"/>
      <c r="BFH112" s="382"/>
      <c r="BFI112" s="382"/>
      <c r="BFJ112" s="382"/>
      <c r="BFK112" s="382"/>
      <c r="BFL112" s="382"/>
      <c r="BFM112" s="382"/>
      <c r="BFN112" s="382"/>
      <c r="BFO112" s="382"/>
      <c r="BFP112" s="382"/>
      <c r="BFQ112" s="77"/>
      <c r="BFR112" s="382"/>
      <c r="BFS112" s="382"/>
      <c r="BFT112" s="77"/>
      <c r="BFU112" s="78"/>
      <c r="BFV112" s="77"/>
      <c r="BFW112" s="382"/>
      <c r="BFX112" s="382"/>
      <c r="BFY112" s="382"/>
      <c r="BFZ112" s="382"/>
      <c r="BGA112" s="382"/>
      <c r="BGB112" s="382"/>
      <c r="BGC112" s="382"/>
      <c r="BGD112" s="382"/>
      <c r="BGE112" s="382"/>
      <c r="BGF112" s="382"/>
      <c r="BGG112" s="382"/>
      <c r="BGH112" s="382"/>
      <c r="BGI112" s="77"/>
      <c r="BGJ112" s="382"/>
      <c r="BGK112" s="382"/>
      <c r="BGL112" s="77"/>
      <c r="BGM112" s="78"/>
      <c r="BGN112" s="77"/>
      <c r="BGO112" s="382"/>
      <c r="BGP112" s="382"/>
      <c r="BGQ112" s="382"/>
      <c r="BGR112" s="382"/>
      <c r="BGS112" s="382"/>
      <c r="BGT112" s="382"/>
      <c r="BGU112" s="382"/>
      <c r="BGV112" s="382"/>
      <c r="BGW112" s="382"/>
      <c r="BGX112" s="382"/>
      <c r="BGY112" s="382"/>
      <c r="BGZ112" s="382"/>
      <c r="BHA112" s="77"/>
      <c r="BHB112" s="382"/>
      <c r="BHC112" s="382"/>
      <c r="BHD112" s="77"/>
      <c r="BHE112" s="78"/>
      <c r="BHF112" s="77"/>
      <c r="BHG112" s="382"/>
      <c r="BHH112" s="382"/>
      <c r="BHI112" s="382"/>
      <c r="BHJ112" s="382"/>
      <c r="BHK112" s="382"/>
      <c r="BHL112" s="382"/>
      <c r="BHM112" s="382"/>
      <c r="BHN112" s="382"/>
      <c r="BHO112" s="382"/>
      <c r="BHP112" s="382"/>
      <c r="BHQ112" s="382"/>
      <c r="BHR112" s="382"/>
      <c r="BHS112" s="77"/>
      <c r="BHT112" s="382"/>
      <c r="BHU112" s="382"/>
      <c r="BHV112" s="77"/>
      <c r="BHW112" s="78"/>
      <c r="BHX112" s="77"/>
      <c r="BHY112" s="382"/>
      <c r="BHZ112" s="382"/>
      <c r="BIA112" s="382"/>
      <c r="BIB112" s="382"/>
      <c r="BIC112" s="382"/>
      <c r="BID112" s="382"/>
      <c r="BIE112" s="382"/>
      <c r="BIF112" s="382"/>
      <c r="BIG112" s="382"/>
      <c r="BIH112" s="382"/>
      <c r="BII112" s="382"/>
      <c r="BIJ112" s="382"/>
      <c r="BIK112" s="77"/>
      <c r="BIL112" s="382"/>
      <c r="BIM112" s="382"/>
      <c r="BIN112" s="77"/>
      <c r="BIO112" s="78"/>
      <c r="BIP112" s="77"/>
      <c r="BIQ112" s="382"/>
      <c r="BIR112" s="382"/>
      <c r="BIS112" s="382"/>
      <c r="BIT112" s="382"/>
      <c r="BIU112" s="382"/>
      <c r="BIV112" s="382"/>
      <c r="BIW112" s="382"/>
      <c r="BIX112" s="382"/>
      <c r="BIY112" s="382"/>
      <c r="BIZ112" s="382"/>
      <c r="BJA112" s="382"/>
      <c r="BJB112" s="382"/>
      <c r="BJC112" s="77"/>
      <c r="BJD112" s="382"/>
      <c r="BJE112" s="382"/>
      <c r="BJF112" s="77"/>
      <c r="BJG112" s="78"/>
      <c r="BJH112" s="77"/>
      <c r="BJI112" s="382"/>
      <c r="BJJ112" s="382"/>
      <c r="BJK112" s="382"/>
      <c r="BJL112" s="382"/>
      <c r="BJM112" s="382"/>
      <c r="BJN112" s="382"/>
      <c r="BJO112" s="382"/>
      <c r="BJP112" s="382"/>
      <c r="BJQ112" s="382"/>
      <c r="BJR112" s="382"/>
      <c r="BJS112" s="382"/>
      <c r="BJT112" s="382"/>
      <c r="BJU112" s="77"/>
      <c r="BJV112" s="382"/>
      <c r="BJW112" s="382"/>
      <c r="BJX112" s="77"/>
      <c r="BJY112" s="78"/>
      <c r="BJZ112" s="77"/>
      <c r="BKA112" s="382"/>
      <c r="BKB112" s="382"/>
      <c r="BKC112" s="382"/>
      <c r="BKD112" s="382"/>
      <c r="BKE112" s="382"/>
      <c r="BKF112" s="382"/>
      <c r="BKG112" s="382"/>
      <c r="BKH112" s="382"/>
      <c r="BKI112" s="382"/>
      <c r="BKJ112" s="382"/>
      <c r="BKK112" s="382"/>
      <c r="BKL112" s="382"/>
      <c r="BKM112" s="77"/>
      <c r="BKN112" s="382"/>
      <c r="BKO112" s="382"/>
      <c r="BKP112" s="77"/>
      <c r="BKQ112" s="78"/>
      <c r="BKR112" s="77"/>
      <c r="BKS112" s="382"/>
      <c r="BKT112" s="382"/>
      <c r="BKU112" s="382"/>
      <c r="BKV112" s="382"/>
      <c r="BKW112" s="382"/>
      <c r="BKX112" s="382"/>
      <c r="BKY112" s="382"/>
      <c r="BKZ112" s="382"/>
      <c r="BLA112" s="382"/>
      <c r="BLB112" s="382"/>
      <c r="BLC112" s="382"/>
      <c r="BLD112" s="382"/>
      <c r="BLE112" s="77"/>
      <c r="BLF112" s="382"/>
      <c r="BLG112" s="382"/>
      <c r="BLH112" s="77"/>
      <c r="BLI112" s="78"/>
      <c r="BLJ112" s="77"/>
      <c r="BLK112" s="382"/>
      <c r="BLL112" s="382"/>
      <c r="BLM112" s="382"/>
      <c r="BLN112" s="382"/>
      <c r="BLO112" s="382"/>
      <c r="BLP112" s="382"/>
      <c r="BLQ112" s="382"/>
      <c r="BLR112" s="382"/>
      <c r="BLS112" s="382"/>
      <c r="BLT112" s="382"/>
      <c r="BLU112" s="382"/>
      <c r="BLV112" s="382"/>
      <c r="BLW112" s="77"/>
      <c r="BLX112" s="382"/>
      <c r="BLY112" s="382"/>
      <c r="BLZ112" s="77"/>
      <c r="BMA112" s="78"/>
      <c r="BMB112" s="77"/>
      <c r="BMC112" s="382"/>
      <c r="BMD112" s="382"/>
      <c r="BME112" s="382"/>
      <c r="BMF112" s="382"/>
      <c r="BMG112" s="382"/>
      <c r="BMH112" s="382"/>
      <c r="BMI112" s="382"/>
      <c r="BMJ112" s="382"/>
      <c r="BMK112" s="382"/>
      <c r="BML112" s="382"/>
      <c r="BMM112" s="382"/>
      <c r="BMN112" s="382"/>
      <c r="BMO112" s="77"/>
      <c r="BMP112" s="382"/>
      <c r="BMQ112" s="382"/>
      <c r="BMR112" s="77"/>
      <c r="BMS112" s="78"/>
      <c r="BMT112" s="77"/>
      <c r="BMU112" s="382"/>
      <c r="BMV112" s="382"/>
      <c r="BMW112" s="382"/>
      <c r="BMX112" s="382"/>
      <c r="BMY112" s="382"/>
      <c r="BMZ112" s="382"/>
      <c r="BNA112" s="382"/>
      <c r="BNB112" s="382"/>
      <c r="BNC112" s="382"/>
      <c r="BND112" s="382"/>
      <c r="BNE112" s="382"/>
      <c r="BNF112" s="382"/>
      <c r="BNG112" s="77"/>
      <c r="BNH112" s="382"/>
      <c r="BNI112" s="382"/>
      <c r="BNJ112" s="77"/>
      <c r="BNK112" s="78"/>
      <c r="BNL112" s="77"/>
      <c r="BNM112" s="382"/>
      <c r="BNN112" s="382"/>
      <c r="BNO112" s="382"/>
      <c r="BNP112" s="382"/>
      <c r="BNQ112" s="382"/>
      <c r="BNR112" s="382"/>
      <c r="BNS112" s="382"/>
      <c r="BNT112" s="382"/>
      <c r="BNU112" s="382"/>
      <c r="BNV112" s="382"/>
      <c r="BNW112" s="382"/>
      <c r="BNX112" s="382"/>
      <c r="BNY112" s="77"/>
      <c r="BNZ112" s="382"/>
      <c r="BOA112" s="382"/>
      <c r="BOB112" s="77"/>
      <c r="BOC112" s="78"/>
      <c r="BOD112" s="77"/>
      <c r="BOE112" s="382"/>
      <c r="BOF112" s="382"/>
      <c r="BOG112" s="382"/>
      <c r="BOH112" s="382"/>
      <c r="BOI112" s="382"/>
      <c r="BOJ112" s="382"/>
      <c r="BOK112" s="382"/>
      <c r="BOL112" s="382"/>
      <c r="BOM112" s="382"/>
      <c r="BON112" s="382"/>
      <c r="BOO112" s="382"/>
      <c r="BOP112" s="382"/>
      <c r="BOQ112" s="77"/>
      <c r="BOR112" s="382"/>
      <c r="BOS112" s="382"/>
      <c r="BOT112" s="77"/>
      <c r="BOU112" s="78"/>
      <c r="BOV112" s="77"/>
      <c r="BOW112" s="382"/>
      <c r="BOX112" s="382"/>
      <c r="BOY112" s="382"/>
      <c r="BOZ112" s="382"/>
      <c r="BPA112" s="382"/>
      <c r="BPB112" s="382"/>
      <c r="BPC112" s="382"/>
      <c r="BPD112" s="382"/>
      <c r="BPE112" s="382"/>
      <c r="BPF112" s="382"/>
      <c r="BPG112" s="382"/>
      <c r="BPH112" s="382"/>
      <c r="BPI112" s="77"/>
      <c r="BPJ112" s="382"/>
      <c r="BPK112" s="382"/>
      <c r="BPL112" s="77"/>
      <c r="BPM112" s="78"/>
      <c r="BPN112" s="77"/>
      <c r="BPO112" s="382"/>
      <c r="BPP112" s="382"/>
      <c r="BPQ112" s="382"/>
      <c r="BPR112" s="382"/>
      <c r="BPS112" s="382"/>
      <c r="BPT112" s="382"/>
      <c r="BPU112" s="382"/>
      <c r="BPV112" s="382"/>
      <c r="BPW112" s="382"/>
      <c r="BPX112" s="382"/>
      <c r="BPY112" s="382"/>
      <c r="BPZ112" s="382"/>
      <c r="BQA112" s="77"/>
      <c r="BQB112" s="382"/>
      <c r="BQC112" s="382"/>
      <c r="BQD112" s="77"/>
      <c r="BQE112" s="78"/>
      <c r="BQF112" s="77"/>
      <c r="BQG112" s="382"/>
      <c r="BQH112" s="382"/>
      <c r="BQI112" s="382"/>
      <c r="BQJ112" s="382"/>
      <c r="BQK112" s="382"/>
      <c r="BQL112" s="382"/>
      <c r="BQM112" s="382"/>
      <c r="BQN112" s="382"/>
      <c r="BQO112" s="382"/>
      <c r="BQP112" s="382"/>
      <c r="BQQ112" s="382"/>
      <c r="BQR112" s="382"/>
      <c r="BQS112" s="77"/>
      <c r="BQT112" s="382"/>
      <c r="BQU112" s="382"/>
      <c r="BQV112" s="77"/>
      <c r="BQW112" s="78"/>
      <c r="BQX112" s="77"/>
      <c r="BQY112" s="382"/>
      <c r="BQZ112" s="382"/>
      <c r="BRA112" s="382"/>
      <c r="BRB112" s="382"/>
      <c r="BRC112" s="382"/>
      <c r="BRD112" s="382"/>
      <c r="BRE112" s="382"/>
      <c r="BRF112" s="382"/>
      <c r="BRG112" s="382"/>
      <c r="BRH112" s="382"/>
      <c r="BRI112" s="382"/>
      <c r="BRJ112" s="382"/>
      <c r="BRK112" s="77"/>
      <c r="BRL112" s="382"/>
      <c r="BRM112" s="382"/>
      <c r="BRN112" s="77"/>
      <c r="BRO112" s="78"/>
      <c r="BRP112" s="77"/>
      <c r="BRQ112" s="382"/>
      <c r="BRR112" s="382"/>
      <c r="BRS112" s="382"/>
      <c r="BRT112" s="382"/>
      <c r="BRU112" s="382"/>
      <c r="BRV112" s="382"/>
      <c r="BRW112" s="382"/>
      <c r="BRX112" s="382"/>
      <c r="BRY112" s="382"/>
      <c r="BRZ112" s="382"/>
      <c r="BSA112" s="382"/>
      <c r="BSB112" s="382"/>
      <c r="BSC112" s="77"/>
      <c r="BSD112" s="382"/>
      <c r="BSE112" s="382"/>
      <c r="BSF112" s="77"/>
      <c r="BSG112" s="78"/>
      <c r="BSH112" s="77"/>
      <c r="BSI112" s="382"/>
      <c r="BSJ112" s="382"/>
      <c r="BSK112" s="382"/>
      <c r="BSL112" s="382"/>
      <c r="BSM112" s="382"/>
      <c r="BSN112" s="382"/>
      <c r="BSO112" s="382"/>
      <c r="BSP112" s="382"/>
      <c r="BSQ112" s="382"/>
      <c r="BSR112" s="382"/>
      <c r="BSS112" s="382"/>
      <c r="BST112" s="382"/>
      <c r="BSU112" s="77"/>
      <c r="BSV112" s="382"/>
      <c r="BSW112" s="382"/>
      <c r="BSX112" s="77"/>
      <c r="BSY112" s="78"/>
      <c r="BSZ112" s="77"/>
      <c r="BTA112" s="382"/>
      <c r="BTB112" s="382"/>
      <c r="BTC112" s="382"/>
      <c r="BTD112" s="382"/>
      <c r="BTE112" s="382"/>
      <c r="BTF112" s="382"/>
      <c r="BTG112" s="382"/>
      <c r="BTH112" s="382"/>
      <c r="BTI112" s="382"/>
      <c r="BTJ112" s="382"/>
      <c r="BTK112" s="382"/>
      <c r="BTL112" s="382"/>
      <c r="BTM112" s="77"/>
      <c r="BTN112" s="382"/>
      <c r="BTO112" s="382"/>
      <c r="BTP112" s="77"/>
      <c r="BTQ112" s="78"/>
      <c r="BTR112" s="77"/>
      <c r="BTS112" s="382"/>
      <c r="BTT112" s="382"/>
      <c r="BTU112" s="382"/>
      <c r="BTV112" s="382"/>
      <c r="BTW112" s="382"/>
      <c r="BTX112" s="382"/>
      <c r="BTY112" s="382"/>
      <c r="BTZ112" s="382"/>
      <c r="BUA112" s="382"/>
      <c r="BUB112" s="382"/>
      <c r="BUC112" s="382"/>
      <c r="BUD112" s="382"/>
      <c r="BUE112" s="77"/>
      <c r="BUF112" s="382"/>
      <c r="BUG112" s="382"/>
      <c r="BUH112" s="77"/>
      <c r="BUI112" s="78"/>
      <c r="BUJ112" s="77"/>
      <c r="BUK112" s="382"/>
      <c r="BUL112" s="382"/>
      <c r="BUM112" s="382"/>
      <c r="BUN112" s="382"/>
      <c r="BUO112" s="382"/>
      <c r="BUP112" s="382"/>
      <c r="BUQ112" s="382"/>
      <c r="BUR112" s="382"/>
      <c r="BUS112" s="382"/>
      <c r="BUT112" s="382"/>
      <c r="BUU112" s="382"/>
      <c r="BUV112" s="382"/>
      <c r="BUW112" s="77"/>
      <c r="BUX112" s="382"/>
      <c r="BUY112" s="382"/>
      <c r="BUZ112" s="77"/>
      <c r="BVA112" s="78"/>
      <c r="BVB112" s="77"/>
      <c r="BVC112" s="382"/>
      <c r="BVD112" s="382"/>
      <c r="BVE112" s="382"/>
      <c r="BVF112" s="382"/>
      <c r="BVG112" s="382"/>
      <c r="BVH112" s="382"/>
      <c r="BVI112" s="382"/>
      <c r="BVJ112" s="382"/>
      <c r="BVK112" s="382"/>
      <c r="BVL112" s="382"/>
      <c r="BVM112" s="382"/>
      <c r="BVN112" s="382"/>
      <c r="BVO112" s="77"/>
      <c r="BVP112" s="382"/>
      <c r="BVQ112" s="382"/>
      <c r="BVR112" s="77"/>
      <c r="BVS112" s="78"/>
      <c r="BVT112" s="77"/>
      <c r="BVU112" s="382"/>
      <c r="BVV112" s="382"/>
      <c r="BVW112" s="382"/>
      <c r="BVX112" s="382"/>
      <c r="BVY112" s="382"/>
      <c r="BVZ112" s="382"/>
      <c r="BWA112" s="382"/>
      <c r="BWB112" s="382"/>
      <c r="BWC112" s="382"/>
      <c r="BWD112" s="382"/>
      <c r="BWE112" s="382"/>
      <c r="BWF112" s="382"/>
      <c r="BWG112" s="77"/>
      <c r="BWH112" s="382"/>
      <c r="BWI112" s="382"/>
      <c r="BWJ112" s="77"/>
      <c r="BWK112" s="78"/>
      <c r="BWL112" s="77"/>
      <c r="BWM112" s="382"/>
      <c r="BWN112" s="382"/>
      <c r="BWO112" s="382"/>
      <c r="BWP112" s="382"/>
      <c r="BWQ112" s="382"/>
      <c r="BWR112" s="382"/>
      <c r="BWS112" s="382"/>
      <c r="BWT112" s="382"/>
      <c r="BWU112" s="382"/>
      <c r="BWV112" s="382"/>
      <c r="BWW112" s="382"/>
      <c r="BWX112" s="382"/>
      <c r="BWY112" s="77"/>
      <c r="BWZ112" s="382"/>
      <c r="BXA112" s="382"/>
      <c r="BXB112" s="77"/>
      <c r="BXC112" s="78"/>
      <c r="BXD112" s="77"/>
      <c r="BXE112" s="382"/>
      <c r="BXF112" s="382"/>
      <c r="BXG112" s="382"/>
      <c r="BXH112" s="382"/>
      <c r="BXI112" s="382"/>
      <c r="BXJ112" s="382"/>
      <c r="BXK112" s="382"/>
      <c r="BXL112" s="382"/>
      <c r="BXM112" s="382"/>
      <c r="BXN112" s="382"/>
      <c r="BXO112" s="382"/>
      <c r="BXP112" s="382"/>
      <c r="BXQ112" s="77"/>
      <c r="BXR112" s="382"/>
      <c r="BXS112" s="382"/>
      <c r="BXT112" s="77"/>
      <c r="BXU112" s="78"/>
      <c r="BXV112" s="77"/>
      <c r="BXW112" s="382"/>
      <c r="BXX112" s="382"/>
      <c r="BXY112" s="382"/>
      <c r="BXZ112" s="382"/>
      <c r="BYA112" s="382"/>
      <c r="BYB112" s="382"/>
      <c r="BYC112" s="382"/>
      <c r="BYD112" s="382"/>
      <c r="BYE112" s="382"/>
      <c r="BYF112" s="382"/>
      <c r="BYG112" s="382"/>
      <c r="BYH112" s="382"/>
      <c r="BYI112" s="77"/>
      <c r="BYJ112" s="382"/>
      <c r="BYK112" s="382"/>
      <c r="BYL112" s="77"/>
      <c r="BYM112" s="78"/>
      <c r="BYN112" s="77"/>
      <c r="BYO112" s="382"/>
      <c r="BYP112" s="382"/>
      <c r="BYQ112" s="382"/>
      <c r="BYR112" s="382"/>
      <c r="BYS112" s="382"/>
      <c r="BYT112" s="382"/>
      <c r="BYU112" s="382"/>
      <c r="BYV112" s="382"/>
      <c r="BYW112" s="382"/>
      <c r="BYX112" s="382"/>
      <c r="BYY112" s="382"/>
      <c r="BYZ112" s="382"/>
      <c r="BZA112" s="77"/>
      <c r="BZB112" s="382"/>
      <c r="BZC112" s="382"/>
      <c r="BZD112" s="77"/>
      <c r="BZE112" s="78"/>
      <c r="BZF112" s="77"/>
      <c r="BZG112" s="382"/>
      <c r="BZH112" s="382"/>
      <c r="BZI112" s="382"/>
      <c r="BZJ112" s="382"/>
      <c r="BZK112" s="382"/>
      <c r="BZL112" s="382"/>
      <c r="BZM112" s="382"/>
      <c r="BZN112" s="382"/>
      <c r="BZO112" s="382"/>
      <c r="BZP112" s="382"/>
      <c r="BZQ112" s="382"/>
      <c r="BZR112" s="382"/>
      <c r="BZS112" s="77"/>
      <c r="BZT112" s="382"/>
      <c r="BZU112" s="382"/>
      <c r="BZV112" s="77"/>
      <c r="BZW112" s="78"/>
      <c r="BZX112" s="77"/>
      <c r="BZY112" s="382"/>
      <c r="BZZ112" s="382"/>
      <c r="CAA112" s="382"/>
      <c r="CAB112" s="382"/>
      <c r="CAC112" s="382"/>
      <c r="CAD112" s="382"/>
      <c r="CAE112" s="382"/>
      <c r="CAF112" s="382"/>
      <c r="CAG112" s="382"/>
      <c r="CAH112" s="382"/>
      <c r="CAI112" s="382"/>
      <c r="CAJ112" s="382"/>
      <c r="CAK112" s="77"/>
      <c r="CAL112" s="382"/>
      <c r="CAM112" s="382"/>
      <c r="CAN112" s="77"/>
      <c r="CAO112" s="78"/>
      <c r="CAP112" s="77"/>
      <c r="CAQ112" s="382"/>
      <c r="CAR112" s="382"/>
      <c r="CAS112" s="382"/>
      <c r="CAT112" s="382"/>
      <c r="CAU112" s="382"/>
      <c r="CAV112" s="382"/>
      <c r="CAW112" s="382"/>
      <c r="CAX112" s="382"/>
      <c r="CAY112" s="382"/>
      <c r="CAZ112" s="382"/>
      <c r="CBA112" s="382"/>
      <c r="CBB112" s="382"/>
      <c r="CBC112" s="77"/>
      <c r="CBD112" s="382"/>
      <c r="CBE112" s="382"/>
      <c r="CBF112" s="77"/>
      <c r="CBG112" s="78"/>
      <c r="CBH112" s="77"/>
      <c r="CBI112" s="382"/>
      <c r="CBJ112" s="382"/>
      <c r="CBK112" s="382"/>
      <c r="CBL112" s="382"/>
      <c r="CBM112" s="382"/>
      <c r="CBN112" s="382"/>
      <c r="CBO112" s="382"/>
      <c r="CBP112" s="382"/>
      <c r="CBQ112" s="382"/>
      <c r="CBR112" s="382"/>
      <c r="CBS112" s="382"/>
      <c r="CBT112" s="382"/>
      <c r="CBU112" s="77"/>
      <c r="CBV112" s="382"/>
      <c r="CBW112" s="382"/>
      <c r="CBX112" s="77"/>
      <c r="CBY112" s="78"/>
      <c r="CBZ112" s="77"/>
      <c r="CCA112" s="382"/>
      <c r="CCB112" s="382"/>
      <c r="CCC112" s="382"/>
      <c r="CCD112" s="382"/>
      <c r="CCE112" s="382"/>
      <c r="CCF112" s="382"/>
      <c r="CCG112" s="382"/>
      <c r="CCH112" s="382"/>
      <c r="CCI112" s="382"/>
      <c r="CCJ112" s="382"/>
      <c r="CCK112" s="382"/>
      <c r="CCL112" s="382"/>
      <c r="CCM112" s="77"/>
      <c r="CCN112" s="382"/>
      <c r="CCO112" s="382"/>
      <c r="CCP112" s="77"/>
      <c r="CCQ112" s="78"/>
      <c r="CCR112" s="77"/>
      <c r="CCS112" s="382"/>
      <c r="CCT112" s="382"/>
      <c r="CCU112" s="382"/>
      <c r="CCV112" s="382"/>
      <c r="CCW112" s="382"/>
      <c r="CCX112" s="382"/>
      <c r="CCY112" s="382"/>
      <c r="CCZ112" s="382"/>
      <c r="CDA112" s="382"/>
      <c r="CDB112" s="382"/>
      <c r="CDC112" s="382"/>
      <c r="CDD112" s="382"/>
      <c r="CDE112" s="77"/>
      <c r="CDF112" s="382"/>
      <c r="CDG112" s="382"/>
      <c r="CDH112" s="77"/>
      <c r="CDI112" s="78"/>
      <c r="CDJ112" s="77"/>
      <c r="CDK112" s="382"/>
      <c r="CDL112" s="382"/>
      <c r="CDM112" s="382"/>
      <c r="CDN112" s="382"/>
      <c r="CDO112" s="382"/>
      <c r="CDP112" s="382"/>
      <c r="CDQ112" s="382"/>
      <c r="CDR112" s="382"/>
      <c r="CDS112" s="382"/>
      <c r="CDT112" s="382"/>
      <c r="CDU112" s="382"/>
      <c r="CDV112" s="382"/>
      <c r="CDW112" s="77"/>
      <c r="CDX112" s="382"/>
      <c r="CDY112" s="382"/>
      <c r="CDZ112" s="77"/>
      <c r="CEA112" s="78"/>
      <c r="CEB112" s="77"/>
      <c r="CEC112" s="382"/>
      <c r="CED112" s="382"/>
      <c r="CEE112" s="382"/>
      <c r="CEF112" s="382"/>
      <c r="CEG112" s="382"/>
      <c r="CEH112" s="382"/>
      <c r="CEI112" s="382"/>
      <c r="CEJ112" s="382"/>
      <c r="CEK112" s="382"/>
      <c r="CEL112" s="382"/>
      <c r="CEM112" s="382"/>
      <c r="CEN112" s="382"/>
      <c r="CEO112" s="77"/>
      <c r="CEP112" s="382"/>
      <c r="CEQ112" s="382"/>
      <c r="CER112" s="77"/>
      <c r="CES112" s="78"/>
      <c r="CET112" s="77"/>
      <c r="CEU112" s="382"/>
      <c r="CEV112" s="382"/>
      <c r="CEW112" s="382"/>
      <c r="CEX112" s="382"/>
      <c r="CEY112" s="382"/>
      <c r="CEZ112" s="382"/>
      <c r="CFA112" s="382"/>
      <c r="CFB112" s="382"/>
      <c r="CFC112" s="382"/>
      <c r="CFD112" s="382"/>
      <c r="CFE112" s="382"/>
      <c r="CFF112" s="382"/>
      <c r="CFG112" s="77"/>
      <c r="CFH112" s="382"/>
      <c r="CFI112" s="382"/>
      <c r="CFJ112" s="77"/>
      <c r="CFK112" s="78"/>
      <c r="CFL112" s="77"/>
      <c r="CFM112" s="382"/>
      <c r="CFN112" s="382"/>
      <c r="CFO112" s="382"/>
      <c r="CFP112" s="382"/>
      <c r="CFQ112" s="382"/>
      <c r="CFR112" s="382"/>
      <c r="CFS112" s="382"/>
      <c r="CFT112" s="382"/>
      <c r="CFU112" s="382"/>
      <c r="CFV112" s="382"/>
      <c r="CFW112" s="382"/>
      <c r="CFX112" s="382"/>
      <c r="CFY112" s="77"/>
      <c r="CFZ112" s="382"/>
      <c r="CGA112" s="382"/>
      <c r="CGB112" s="77"/>
      <c r="CGC112" s="78"/>
      <c r="CGD112" s="77"/>
      <c r="CGE112" s="382"/>
      <c r="CGF112" s="382"/>
      <c r="CGG112" s="382"/>
      <c r="CGH112" s="382"/>
      <c r="CGI112" s="382"/>
      <c r="CGJ112" s="382"/>
      <c r="CGK112" s="382"/>
      <c r="CGL112" s="382"/>
      <c r="CGM112" s="382"/>
      <c r="CGN112" s="382"/>
      <c r="CGO112" s="382"/>
      <c r="CGP112" s="382"/>
      <c r="CGQ112" s="77"/>
      <c r="CGR112" s="382"/>
      <c r="CGS112" s="382"/>
      <c r="CGT112" s="77"/>
      <c r="CGU112" s="78"/>
      <c r="CGV112" s="77"/>
      <c r="CGW112" s="382"/>
      <c r="CGX112" s="382"/>
      <c r="CGY112" s="382"/>
      <c r="CGZ112" s="382"/>
      <c r="CHA112" s="382"/>
      <c r="CHB112" s="382"/>
      <c r="CHC112" s="382"/>
      <c r="CHD112" s="382"/>
      <c r="CHE112" s="382"/>
      <c r="CHF112" s="382"/>
      <c r="CHG112" s="382"/>
      <c r="CHH112" s="382"/>
      <c r="CHI112" s="77"/>
      <c r="CHJ112" s="382"/>
      <c r="CHK112" s="382"/>
      <c r="CHL112" s="77"/>
      <c r="CHM112" s="78"/>
      <c r="CHN112" s="77"/>
      <c r="CHO112" s="382"/>
      <c r="CHP112" s="382"/>
      <c r="CHQ112" s="382"/>
      <c r="CHR112" s="382"/>
      <c r="CHS112" s="382"/>
      <c r="CHT112" s="382"/>
      <c r="CHU112" s="382"/>
      <c r="CHV112" s="382"/>
      <c r="CHW112" s="382"/>
      <c r="CHX112" s="382"/>
      <c r="CHY112" s="382"/>
      <c r="CHZ112" s="382"/>
      <c r="CIA112" s="77"/>
      <c r="CIB112" s="382"/>
      <c r="CIC112" s="382"/>
      <c r="CID112" s="77"/>
      <c r="CIE112" s="78"/>
      <c r="CIF112" s="77"/>
      <c r="CIG112" s="382"/>
      <c r="CIH112" s="382"/>
      <c r="CII112" s="382"/>
      <c r="CIJ112" s="382"/>
      <c r="CIK112" s="382"/>
      <c r="CIL112" s="382"/>
      <c r="CIM112" s="382"/>
      <c r="CIN112" s="382"/>
      <c r="CIO112" s="382"/>
      <c r="CIP112" s="382"/>
      <c r="CIQ112" s="382"/>
      <c r="CIR112" s="382"/>
      <c r="CIS112" s="77"/>
      <c r="CIT112" s="382"/>
      <c r="CIU112" s="382"/>
      <c r="CIV112" s="77"/>
      <c r="CIW112" s="78"/>
      <c r="CIX112" s="77"/>
      <c r="CIY112" s="382"/>
      <c r="CIZ112" s="382"/>
      <c r="CJA112" s="382"/>
      <c r="CJB112" s="382"/>
      <c r="CJC112" s="382"/>
      <c r="CJD112" s="382"/>
      <c r="CJE112" s="382"/>
      <c r="CJF112" s="382"/>
      <c r="CJG112" s="382"/>
      <c r="CJH112" s="382"/>
      <c r="CJI112" s="382"/>
      <c r="CJJ112" s="382"/>
      <c r="CJK112" s="77"/>
      <c r="CJL112" s="382"/>
      <c r="CJM112" s="382"/>
      <c r="CJN112" s="77"/>
      <c r="CJO112" s="78"/>
      <c r="CJP112" s="77"/>
      <c r="CJQ112" s="382"/>
      <c r="CJR112" s="382"/>
      <c r="CJS112" s="382"/>
      <c r="CJT112" s="382"/>
      <c r="CJU112" s="382"/>
      <c r="CJV112" s="382"/>
      <c r="CJW112" s="382"/>
      <c r="CJX112" s="382"/>
      <c r="CJY112" s="382"/>
      <c r="CJZ112" s="382"/>
      <c r="CKA112" s="382"/>
      <c r="CKB112" s="382"/>
      <c r="CKC112" s="77"/>
      <c r="CKD112" s="382"/>
      <c r="CKE112" s="382"/>
      <c r="CKF112" s="77"/>
      <c r="CKG112" s="78"/>
      <c r="CKH112" s="77"/>
      <c r="CKI112" s="382"/>
      <c r="CKJ112" s="382"/>
      <c r="CKK112" s="382"/>
      <c r="CKL112" s="382"/>
      <c r="CKM112" s="382"/>
      <c r="CKN112" s="382"/>
      <c r="CKO112" s="382"/>
      <c r="CKP112" s="382"/>
      <c r="CKQ112" s="382"/>
      <c r="CKR112" s="382"/>
      <c r="CKS112" s="382"/>
      <c r="CKT112" s="382"/>
      <c r="CKU112" s="77"/>
      <c r="CKV112" s="382"/>
      <c r="CKW112" s="382"/>
      <c r="CKX112" s="77"/>
      <c r="CKY112" s="78"/>
      <c r="CKZ112" s="77"/>
      <c r="CLA112" s="382"/>
      <c r="CLB112" s="382"/>
      <c r="CLC112" s="382"/>
      <c r="CLD112" s="382"/>
      <c r="CLE112" s="382"/>
      <c r="CLF112" s="382"/>
      <c r="CLG112" s="382"/>
      <c r="CLH112" s="382"/>
      <c r="CLI112" s="382"/>
      <c r="CLJ112" s="382"/>
      <c r="CLK112" s="382"/>
      <c r="CLL112" s="382"/>
      <c r="CLM112" s="77"/>
      <c r="CLN112" s="382"/>
      <c r="CLO112" s="382"/>
      <c r="CLP112" s="77"/>
      <c r="CLQ112" s="78"/>
      <c r="CLR112" s="77"/>
      <c r="CLS112" s="382"/>
      <c r="CLT112" s="382"/>
      <c r="CLU112" s="382"/>
      <c r="CLV112" s="382"/>
      <c r="CLW112" s="382"/>
      <c r="CLX112" s="382"/>
      <c r="CLY112" s="382"/>
      <c r="CLZ112" s="382"/>
      <c r="CMA112" s="382"/>
      <c r="CMB112" s="382"/>
      <c r="CMC112" s="382"/>
      <c r="CMD112" s="382"/>
      <c r="CME112" s="77"/>
      <c r="CMF112" s="382"/>
      <c r="CMG112" s="382"/>
      <c r="CMH112" s="77"/>
      <c r="CMI112" s="78"/>
      <c r="CMJ112" s="77"/>
      <c r="CMK112" s="382"/>
      <c r="CML112" s="382"/>
      <c r="CMM112" s="382"/>
      <c r="CMN112" s="382"/>
      <c r="CMO112" s="382"/>
      <c r="CMP112" s="382"/>
      <c r="CMQ112" s="382"/>
      <c r="CMR112" s="382"/>
      <c r="CMS112" s="382"/>
      <c r="CMT112" s="382"/>
      <c r="CMU112" s="382"/>
      <c r="CMV112" s="382"/>
      <c r="CMW112" s="77"/>
      <c r="CMX112" s="382"/>
      <c r="CMY112" s="382"/>
      <c r="CMZ112" s="77"/>
      <c r="CNA112" s="78"/>
      <c r="CNB112" s="77"/>
      <c r="CNC112" s="382"/>
      <c r="CND112" s="382"/>
      <c r="CNE112" s="382"/>
      <c r="CNF112" s="382"/>
      <c r="CNG112" s="382"/>
      <c r="CNH112" s="382"/>
      <c r="CNI112" s="382"/>
      <c r="CNJ112" s="382"/>
      <c r="CNK112" s="382"/>
      <c r="CNL112" s="382"/>
      <c r="CNM112" s="382"/>
      <c r="CNN112" s="382"/>
      <c r="CNO112" s="77"/>
      <c r="CNP112" s="382"/>
      <c r="CNQ112" s="382"/>
      <c r="CNR112" s="77"/>
      <c r="CNS112" s="78"/>
      <c r="CNT112" s="77"/>
      <c r="CNU112" s="382"/>
      <c r="CNV112" s="382"/>
      <c r="CNW112" s="382"/>
      <c r="CNX112" s="382"/>
      <c r="CNY112" s="382"/>
      <c r="CNZ112" s="382"/>
      <c r="COA112" s="382"/>
      <c r="COB112" s="382"/>
      <c r="COC112" s="382"/>
      <c r="COD112" s="382"/>
      <c r="COE112" s="382"/>
      <c r="COF112" s="382"/>
      <c r="COG112" s="77"/>
      <c r="COH112" s="382"/>
      <c r="COI112" s="382"/>
      <c r="COJ112" s="77"/>
      <c r="COK112" s="78"/>
      <c r="COL112" s="77"/>
      <c r="COM112" s="382"/>
      <c r="CON112" s="382"/>
      <c r="COO112" s="382"/>
      <c r="COP112" s="382"/>
      <c r="COQ112" s="382"/>
      <c r="COR112" s="382"/>
      <c r="COS112" s="382"/>
      <c r="COT112" s="382"/>
      <c r="COU112" s="382"/>
      <c r="COV112" s="382"/>
      <c r="COW112" s="382"/>
      <c r="COX112" s="382"/>
      <c r="COY112" s="77"/>
      <c r="COZ112" s="382"/>
      <c r="CPA112" s="382"/>
      <c r="CPB112" s="77"/>
      <c r="CPC112" s="78"/>
      <c r="CPD112" s="77"/>
      <c r="CPE112" s="382"/>
      <c r="CPF112" s="382"/>
      <c r="CPG112" s="382"/>
      <c r="CPH112" s="382"/>
      <c r="CPI112" s="382"/>
      <c r="CPJ112" s="382"/>
      <c r="CPK112" s="382"/>
      <c r="CPL112" s="382"/>
      <c r="CPM112" s="382"/>
      <c r="CPN112" s="382"/>
      <c r="CPO112" s="382"/>
      <c r="CPP112" s="382"/>
      <c r="CPQ112" s="77"/>
      <c r="CPR112" s="382"/>
      <c r="CPS112" s="382"/>
      <c r="CPT112" s="77"/>
      <c r="CPU112" s="78"/>
      <c r="CPV112" s="77"/>
      <c r="CPW112" s="382"/>
      <c r="CPX112" s="382"/>
      <c r="CPY112" s="382"/>
      <c r="CPZ112" s="382"/>
      <c r="CQA112" s="382"/>
      <c r="CQB112" s="382"/>
      <c r="CQC112" s="382"/>
      <c r="CQD112" s="382"/>
      <c r="CQE112" s="382"/>
      <c r="CQF112" s="382"/>
      <c r="CQG112" s="382"/>
      <c r="CQH112" s="382"/>
      <c r="CQI112" s="77"/>
      <c r="CQJ112" s="382"/>
      <c r="CQK112" s="382"/>
      <c r="CQL112" s="77"/>
      <c r="CQM112" s="78"/>
      <c r="CQN112" s="77"/>
      <c r="CQO112" s="382"/>
      <c r="CQP112" s="382"/>
      <c r="CQQ112" s="382"/>
      <c r="CQR112" s="382"/>
      <c r="CQS112" s="382"/>
      <c r="CQT112" s="382"/>
      <c r="CQU112" s="382"/>
      <c r="CQV112" s="382"/>
      <c r="CQW112" s="382"/>
      <c r="CQX112" s="382"/>
      <c r="CQY112" s="382"/>
      <c r="CQZ112" s="382"/>
      <c r="CRA112" s="77"/>
      <c r="CRB112" s="382"/>
      <c r="CRC112" s="382"/>
      <c r="CRD112" s="77"/>
      <c r="CRE112" s="78"/>
      <c r="CRF112" s="77"/>
      <c r="CRG112" s="382"/>
      <c r="CRH112" s="382"/>
      <c r="CRI112" s="382"/>
      <c r="CRJ112" s="382"/>
      <c r="CRK112" s="382"/>
      <c r="CRL112" s="382"/>
      <c r="CRM112" s="382"/>
      <c r="CRN112" s="382"/>
      <c r="CRO112" s="382"/>
      <c r="CRP112" s="382"/>
      <c r="CRQ112" s="382"/>
      <c r="CRR112" s="382"/>
      <c r="CRS112" s="77"/>
      <c r="CRT112" s="382"/>
      <c r="CRU112" s="382"/>
      <c r="CRV112" s="77"/>
      <c r="CRW112" s="78"/>
      <c r="CRX112" s="77"/>
      <c r="CRY112" s="382"/>
      <c r="CRZ112" s="382"/>
      <c r="CSA112" s="382"/>
      <c r="CSB112" s="382"/>
      <c r="CSC112" s="382"/>
      <c r="CSD112" s="382"/>
      <c r="CSE112" s="382"/>
      <c r="CSF112" s="382"/>
      <c r="CSG112" s="382"/>
      <c r="CSH112" s="382"/>
      <c r="CSI112" s="382"/>
      <c r="CSJ112" s="382"/>
      <c r="CSK112" s="77"/>
      <c r="CSL112" s="382"/>
      <c r="CSM112" s="382"/>
      <c r="CSN112" s="77"/>
      <c r="CSO112" s="78"/>
      <c r="CSP112" s="77"/>
      <c r="CSQ112" s="382"/>
      <c r="CSR112" s="382"/>
      <c r="CSS112" s="382"/>
      <c r="CST112" s="382"/>
      <c r="CSU112" s="382"/>
      <c r="CSV112" s="382"/>
      <c r="CSW112" s="382"/>
      <c r="CSX112" s="382"/>
      <c r="CSY112" s="382"/>
      <c r="CSZ112" s="382"/>
      <c r="CTA112" s="382"/>
      <c r="CTB112" s="382"/>
      <c r="CTC112" s="77"/>
      <c r="CTD112" s="382"/>
      <c r="CTE112" s="382"/>
      <c r="CTF112" s="77"/>
      <c r="CTG112" s="78"/>
      <c r="CTH112" s="77"/>
      <c r="CTI112" s="382"/>
      <c r="CTJ112" s="382"/>
      <c r="CTK112" s="382"/>
      <c r="CTL112" s="382"/>
      <c r="CTM112" s="382"/>
      <c r="CTN112" s="382"/>
      <c r="CTO112" s="382"/>
      <c r="CTP112" s="382"/>
      <c r="CTQ112" s="382"/>
      <c r="CTR112" s="382"/>
      <c r="CTS112" s="382"/>
      <c r="CTT112" s="382"/>
      <c r="CTU112" s="77"/>
      <c r="CTV112" s="382"/>
      <c r="CTW112" s="382"/>
      <c r="CTX112" s="77"/>
      <c r="CTY112" s="78"/>
      <c r="CTZ112" s="77"/>
      <c r="CUA112" s="382"/>
      <c r="CUB112" s="382"/>
      <c r="CUC112" s="382"/>
      <c r="CUD112" s="382"/>
      <c r="CUE112" s="382"/>
      <c r="CUF112" s="382"/>
      <c r="CUG112" s="382"/>
      <c r="CUH112" s="382"/>
      <c r="CUI112" s="382"/>
      <c r="CUJ112" s="382"/>
      <c r="CUK112" s="382"/>
      <c r="CUL112" s="382"/>
      <c r="CUM112" s="77"/>
      <c r="CUN112" s="382"/>
      <c r="CUO112" s="382"/>
      <c r="CUP112" s="77"/>
      <c r="CUQ112" s="78"/>
      <c r="CUR112" s="77"/>
      <c r="CUS112" s="382"/>
      <c r="CUT112" s="382"/>
      <c r="CUU112" s="382"/>
      <c r="CUV112" s="382"/>
      <c r="CUW112" s="382"/>
      <c r="CUX112" s="382"/>
      <c r="CUY112" s="382"/>
      <c r="CUZ112" s="382"/>
      <c r="CVA112" s="382"/>
      <c r="CVB112" s="382"/>
      <c r="CVC112" s="382"/>
      <c r="CVD112" s="382"/>
      <c r="CVE112" s="77"/>
      <c r="CVF112" s="382"/>
      <c r="CVG112" s="382"/>
      <c r="CVH112" s="77"/>
      <c r="CVI112" s="78"/>
      <c r="CVJ112" s="77"/>
      <c r="CVK112" s="382"/>
      <c r="CVL112" s="382"/>
      <c r="CVM112" s="382"/>
      <c r="CVN112" s="382"/>
      <c r="CVO112" s="382"/>
      <c r="CVP112" s="382"/>
      <c r="CVQ112" s="382"/>
      <c r="CVR112" s="382"/>
      <c r="CVS112" s="382"/>
      <c r="CVT112" s="382"/>
      <c r="CVU112" s="382"/>
      <c r="CVV112" s="382"/>
      <c r="CVW112" s="77"/>
      <c r="CVX112" s="382"/>
      <c r="CVY112" s="382"/>
      <c r="CVZ112" s="77"/>
      <c r="CWA112" s="78"/>
      <c r="CWB112" s="77"/>
      <c r="CWC112" s="382"/>
      <c r="CWD112" s="382"/>
      <c r="CWE112" s="382"/>
      <c r="CWF112" s="382"/>
      <c r="CWG112" s="382"/>
      <c r="CWH112" s="382"/>
      <c r="CWI112" s="382"/>
      <c r="CWJ112" s="382"/>
      <c r="CWK112" s="382"/>
      <c r="CWL112" s="382"/>
      <c r="CWM112" s="382"/>
      <c r="CWN112" s="382"/>
      <c r="CWO112" s="77"/>
      <c r="CWP112" s="382"/>
      <c r="CWQ112" s="382"/>
      <c r="CWR112" s="77"/>
      <c r="CWS112" s="78"/>
      <c r="CWT112" s="77"/>
      <c r="CWU112" s="382"/>
      <c r="CWV112" s="382"/>
      <c r="CWW112" s="382"/>
      <c r="CWX112" s="382"/>
      <c r="CWY112" s="382"/>
      <c r="CWZ112" s="382"/>
      <c r="CXA112" s="382"/>
      <c r="CXB112" s="382"/>
      <c r="CXC112" s="382"/>
      <c r="CXD112" s="382"/>
      <c r="CXE112" s="382"/>
      <c r="CXF112" s="382"/>
      <c r="CXG112" s="77"/>
      <c r="CXH112" s="382"/>
      <c r="CXI112" s="382"/>
      <c r="CXJ112" s="77"/>
      <c r="CXK112" s="78"/>
      <c r="CXL112" s="77"/>
      <c r="CXM112" s="382"/>
      <c r="CXN112" s="382"/>
      <c r="CXO112" s="382"/>
      <c r="CXP112" s="382"/>
      <c r="CXQ112" s="382"/>
      <c r="CXR112" s="382"/>
      <c r="CXS112" s="382"/>
      <c r="CXT112" s="382"/>
      <c r="CXU112" s="382"/>
      <c r="CXV112" s="382"/>
      <c r="CXW112" s="382"/>
      <c r="CXX112" s="382"/>
      <c r="CXY112" s="77"/>
      <c r="CXZ112" s="382"/>
      <c r="CYA112" s="382"/>
      <c r="CYB112" s="77"/>
      <c r="CYC112" s="78"/>
      <c r="CYD112" s="77"/>
      <c r="CYE112" s="382"/>
      <c r="CYF112" s="382"/>
      <c r="CYG112" s="382"/>
      <c r="CYH112" s="382"/>
      <c r="CYI112" s="382"/>
      <c r="CYJ112" s="382"/>
      <c r="CYK112" s="382"/>
      <c r="CYL112" s="382"/>
      <c r="CYM112" s="382"/>
      <c r="CYN112" s="382"/>
      <c r="CYO112" s="382"/>
      <c r="CYP112" s="382"/>
      <c r="CYQ112" s="77"/>
      <c r="CYR112" s="382"/>
      <c r="CYS112" s="382"/>
      <c r="CYT112" s="77"/>
      <c r="CYU112" s="78"/>
      <c r="CYV112" s="77"/>
      <c r="CYW112" s="382"/>
      <c r="CYX112" s="382"/>
      <c r="CYY112" s="382"/>
      <c r="CYZ112" s="382"/>
      <c r="CZA112" s="382"/>
      <c r="CZB112" s="382"/>
      <c r="CZC112" s="382"/>
      <c r="CZD112" s="382"/>
      <c r="CZE112" s="382"/>
      <c r="CZF112" s="382"/>
      <c r="CZG112" s="382"/>
      <c r="CZH112" s="382"/>
      <c r="CZI112" s="77"/>
      <c r="CZJ112" s="382"/>
      <c r="CZK112" s="382"/>
      <c r="CZL112" s="77"/>
      <c r="CZM112" s="78"/>
      <c r="CZN112" s="77"/>
      <c r="CZO112" s="382"/>
      <c r="CZP112" s="382"/>
      <c r="CZQ112" s="382"/>
      <c r="CZR112" s="382"/>
      <c r="CZS112" s="382"/>
      <c r="CZT112" s="382"/>
      <c r="CZU112" s="382"/>
      <c r="CZV112" s="382"/>
      <c r="CZW112" s="382"/>
      <c r="CZX112" s="382"/>
      <c r="CZY112" s="382"/>
      <c r="CZZ112" s="382"/>
      <c r="DAA112" s="77"/>
      <c r="DAB112" s="382"/>
      <c r="DAC112" s="382"/>
      <c r="DAD112" s="77"/>
      <c r="DAE112" s="78"/>
      <c r="DAF112" s="77"/>
      <c r="DAG112" s="382"/>
      <c r="DAH112" s="382"/>
      <c r="DAI112" s="382"/>
      <c r="DAJ112" s="382"/>
      <c r="DAK112" s="382"/>
      <c r="DAL112" s="382"/>
      <c r="DAM112" s="382"/>
      <c r="DAN112" s="382"/>
      <c r="DAO112" s="382"/>
      <c r="DAP112" s="382"/>
      <c r="DAQ112" s="382"/>
      <c r="DAR112" s="382"/>
      <c r="DAS112" s="77"/>
      <c r="DAT112" s="382"/>
      <c r="DAU112" s="382"/>
      <c r="DAV112" s="77"/>
      <c r="DAW112" s="78"/>
      <c r="DAX112" s="77"/>
      <c r="DAY112" s="382"/>
      <c r="DAZ112" s="382"/>
      <c r="DBA112" s="382"/>
      <c r="DBB112" s="382"/>
      <c r="DBC112" s="382"/>
      <c r="DBD112" s="382"/>
      <c r="DBE112" s="382"/>
      <c r="DBF112" s="382"/>
      <c r="DBG112" s="382"/>
      <c r="DBH112" s="382"/>
      <c r="DBI112" s="382"/>
      <c r="DBJ112" s="382"/>
      <c r="DBK112" s="77"/>
      <c r="DBL112" s="382"/>
      <c r="DBM112" s="382"/>
      <c r="DBN112" s="77"/>
      <c r="DBO112" s="78"/>
      <c r="DBP112" s="77"/>
      <c r="DBQ112" s="382"/>
      <c r="DBR112" s="382"/>
      <c r="DBS112" s="382"/>
      <c r="DBT112" s="382"/>
      <c r="DBU112" s="382"/>
      <c r="DBV112" s="382"/>
      <c r="DBW112" s="382"/>
      <c r="DBX112" s="382"/>
      <c r="DBY112" s="382"/>
      <c r="DBZ112" s="382"/>
      <c r="DCA112" s="382"/>
      <c r="DCB112" s="382"/>
      <c r="DCC112" s="77"/>
      <c r="DCD112" s="382"/>
      <c r="DCE112" s="382"/>
      <c r="DCF112" s="77"/>
      <c r="DCG112" s="78"/>
      <c r="DCH112" s="77"/>
      <c r="DCI112" s="382"/>
      <c r="DCJ112" s="382"/>
      <c r="DCK112" s="382"/>
      <c r="DCL112" s="382"/>
      <c r="DCM112" s="382"/>
      <c r="DCN112" s="382"/>
      <c r="DCO112" s="382"/>
      <c r="DCP112" s="382"/>
      <c r="DCQ112" s="382"/>
      <c r="DCR112" s="382"/>
      <c r="DCS112" s="382"/>
      <c r="DCT112" s="382"/>
      <c r="DCU112" s="77"/>
      <c r="DCV112" s="382"/>
      <c r="DCW112" s="382"/>
      <c r="DCX112" s="77"/>
      <c r="DCY112" s="78"/>
      <c r="DCZ112" s="77"/>
      <c r="DDA112" s="382"/>
      <c r="DDB112" s="382"/>
      <c r="DDC112" s="382"/>
      <c r="DDD112" s="382"/>
      <c r="DDE112" s="382"/>
      <c r="DDF112" s="382"/>
      <c r="DDG112" s="382"/>
      <c r="DDH112" s="382"/>
      <c r="DDI112" s="382"/>
      <c r="DDJ112" s="382"/>
      <c r="DDK112" s="382"/>
      <c r="DDL112" s="382"/>
      <c r="DDM112" s="77"/>
      <c r="DDN112" s="382"/>
      <c r="DDO112" s="382"/>
      <c r="DDP112" s="77"/>
      <c r="DDQ112" s="78"/>
      <c r="DDR112" s="77"/>
      <c r="DDS112" s="382"/>
      <c r="DDT112" s="382"/>
      <c r="DDU112" s="382"/>
      <c r="DDV112" s="382"/>
      <c r="DDW112" s="382"/>
      <c r="DDX112" s="382"/>
      <c r="DDY112" s="382"/>
      <c r="DDZ112" s="382"/>
      <c r="DEA112" s="382"/>
      <c r="DEB112" s="382"/>
      <c r="DEC112" s="382"/>
      <c r="DED112" s="382"/>
      <c r="DEE112" s="77"/>
      <c r="DEF112" s="382"/>
      <c r="DEG112" s="382"/>
      <c r="DEH112" s="77"/>
      <c r="DEI112" s="78"/>
      <c r="DEJ112" s="77"/>
      <c r="DEK112" s="382"/>
      <c r="DEL112" s="382"/>
      <c r="DEM112" s="382"/>
      <c r="DEN112" s="382"/>
      <c r="DEO112" s="382"/>
      <c r="DEP112" s="382"/>
      <c r="DEQ112" s="382"/>
      <c r="DER112" s="382"/>
      <c r="DES112" s="382"/>
      <c r="DET112" s="382"/>
      <c r="DEU112" s="382"/>
      <c r="DEV112" s="382"/>
      <c r="DEW112" s="77"/>
      <c r="DEX112" s="382"/>
      <c r="DEY112" s="382"/>
      <c r="DEZ112" s="77"/>
      <c r="DFA112" s="78"/>
      <c r="DFB112" s="77"/>
      <c r="DFC112" s="382"/>
      <c r="DFD112" s="382"/>
      <c r="DFE112" s="382"/>
      <c r="DFF112" s="382"/>
      <c r="DFG112" s="382"/>
      <c r="DFH112" s="382"/>
      <c r="DFI112" s="382"/>
      <c r="DFJ112" s="382"/>
      <c r="DFK112" s="382"/>
      <c r="DFL112" s="382"/>
      <c r="DFM112" s="382"/>
      <c r="DFN112" s="382"/>
      <c r="DFO112" s="77"/>
      <c r="DFP112" s="382"/>
      <c r="DFQ112" s="382"/>
      <c r="DFR112" s="77"/>
      <c r="DFS112" s="78"/>
      <c r="DFT112" s="77"/>
      <c r="DFU112" s="382"/>
      <c r="DFV112" s="382"/>
      <c r="DFW112" s="382"/>
      <c r="DFX112" s="382"/>
      <c r="DFY112" s="382"/>
      <c r="DFZ112" s="382"/>
      <c r="DGA112" s="382"/>
      <c r="DGB112" s="382"/>
      <c r="DGC112" s="382"/>
      <c r="DGD112" s="382"/>
      <c r="DGE112" s="382"/>
      <c r="DGF112" s="382"/>
      <c r="DGG112" s="77"/>
      <c r="DGH112" s="382"/>
      <c r="DGI112" s="382"/>
      <c r="DGJ112" s="77"/>
      <c r="DGK112" s="78"/>
      <c r="DGL112" s="77"/>
      <c r="DGM112" s="382"/>
      <c r="DGN112" s="382"/>
      <c r="DGO112" s="382"/>
      <c r="DGP112" s="382"/>
      <c r="DGQ112" s="382"/>
      <c r="DGR112" s="382"/>
      <c r="DGS112" s="382"/>
      <c r="DGT112" s="382"/>
      <c r="DGU112" s="382"/>
      <c r="DGV112" s="382"/>
      <c r="DGW112" s="382"/>
      <c r="DGX112" s="382"/>
      <c r="DGY112" s="77"/>
      <c r="DGZ112" s="382"/>
      <c r="DHA112" s="382"/>
      <c r="DHB112" s="77"/>
      <c r="DHC112" s="78"/>
      <c r="DHD112" s="77"/>
      <c r="DHE112" s="382"/>
      <c r="DHF112" s="382"/>
      <c r="DHG112" s="382"/>
      <c r="DHH112" s="382"/>
      <c r="DHI112" s="382"/>
      <c r="DHJ112" s="382"/>
      <c r="DHK112" s="382"/>
      <c r="DHL112" s="382"/>
      <c r="DHM112" s="382"/>
      <c r="DHN112" s="382"/>
      <c r="DHO112" s="382"/>
      <c r="DHP112" s="382"/>
      <c r="DHQ112" s="77"/>
      <c r="DHR112" s="382"/>
      <c r="DHS112" s="382"/>
      <c r="DHT112" s="77"/>
      <c r="DHU112" s="78"/>
      <c r="DHV112" s="77"/>
      <c r="DHW112" s="382"/>
      <c r="DHX112" s="382"/>
      <c r="DHY112" s="382"/>
      <c r="DHZ112" s="382"/>
      <c r="DIA112" s="382"/>
      <c r="DIB112" s="382"/>
      <c r="DIC112" s="382"/>
      <c r="DID112" s="382"/>
      <c r="DIE112" s="382"/>
      <c r="DIF112" s="382"/>
      <c r="DIG112" s="382"/>
      <c r="DIH112" s="382"/>
      <c r="DII112" s="77"/>
      <c r="DIJ112" s="382"/>
      <c r="DIK112" s="382"/>
      <c r="DIL112" s="77"/>
      <c r="DIM112" s="78"/>
      <c r="DIN112" s="77"/>
      <c r="DIO112" s="382"/>
      <c r="DIP112" s="382"/>
      <c r="DIQ112" s="382"/>
      <c r="DIR112" s="382"/>
      <c r="DIS112" s="382"/>
      <c r="DIT112" s="382"/>
      <c r="DIU112" s="382"/>
      <c r="DIV112" s="382"/>
      <c r="DIW112" s="382"/>
      <c r="DIX112" s="382"/>
      <c r="DIY112" s="382"/>
      <c r="DIZ112" s="382"/>
      <c r="DJA112" s="77"/>
      <c r="DJB112" s="382"/>
      <c r="DJC112" s="382"/>
      <c r="DJD112" s="77"/>
      <c r="DJE112" s="78"/>
      <c r="DJF112" s="77"/>
      <c r="DJG112" s="382"/>
      <c r="DJH112" s="382"/>
      <c r="DJI112" s="382"/>
      <c r="DJJ112" s="382"/>
      <c r="DJK112" s="382"/>
      <c r="DJL112" s="382"/>
      <c r="DJM112" s="382"/>
      <c r="DJN112" s="382"/>
      <c r="DJO112" s="382"/>
      <c r="DJP112" s="382"/>
      <c r="DJQ112" s="382"/>
      <c r="DJR112" s="382"/>
      <c r="DJS112" s="77"/>
      <c r="DJT112" s="382"/>
      <c r="DJU112" s="382"/>
      <c r="DJV112" s="77"/>
      <c r="DJW112" s="78"/>
      <c r="DJX112" s="77"/>
      <c r="DJY112" s="382"/>
      <c r="DJZ112" s="382"/>
      <c r="DKA112" s="382"/>
      <c r="DKB112" s="382"/>
      <c r="DKC112" s="382"/>
      <c r="DKD112" s="382"/>
      <c r="DKE112" s="382"/>
      <c r="DKF112" s="382"/>
      <c r="DKG112" s="382"/>
      <c r="DKH112" s="382"/>
      <c r="DKI112" s="382"/>
      <c r="DKJ112" s="382"/>
      <c r="DKK112" s="77"/>
      <c r="DKL112" s="382"/>
      <c r="DKM112" s="382"/>
      <c r="DKN112" s="77"/>
      <c r="DKO112" s="78"/>
      <c r="DKP112" s="77"/>
      <c r="DKQ112" s="382"/>
      <c r="DKR112" s="382"/>
      <c r="DKS112" s="382"/>
      <c r="DKT112" s="382"/>
      <c r="DKU112" s="382"/>
      <c r="DKV112" s="382"/>
      <c r="DKW112" s="382"/>
      <c r="DKX112" s="382"/>
      <c r="DKY112" s="382"/>
      <c r="DKZ112" s="382"/>
      <c r="DLA112" s="382"/>
      <c r="DLB112" s="382"/>
      <c r="DLC112" s="77"/>
      <c r="DLD112" s="382"/>
      <c r="DLE112" s="382"/>
      <c r="DLF112" s="77"/>
      <c r="DLG112" s="78"/>
      <c r="DLH112" s="77"/>
      <c r="DLI112" s="382"/>
      <c r="DLJ112" s="382"/>
      <c r="DLK112" s="382"/>
      <c r="DLL112" s="382"/>
      <c r="DLM112" s="382"/>
      <c r="DLN112" s="382"/>
      <c r="DLO112" s="382"/>
      <c r="DLP112" s="382"/>
      <c r="DLQ112" s="382"/>
      <c r="DLR112" s="382"/>
      <c r="DLS112" s="382"/>
      <c r="DLT112" s="382"/>
      <c r="DLU112" s="77"/>
      <c r="DLV112" s="382"/>
      <c r="DLW112" s="382"/>
      <c r="DLX112" s="77"/>
      <c r="DLY112" s="78"/>
      <c r="DLZ112" s="77"/>
      <c r="DMA112" s="382"/>
      <c r="DMB112" s="382"/>
      <c r="DMC112" s="382"/>
      <c r="DMD112" s="382"/>
      <c r="DME112" s="382"/>
      <c r="DMF112" s="382"/>
      <c r="DMG112" s="382"/>
      <c r="DMH112" s="382"/>
      <c r="DMI112" s="382"/>
      <c r="DMJ112" s="382"/>
      <c r="DMK112" s="382"/>
      <c r="DML112" s="382"/>
      <c r="DMM112" s="77"/>
      <c r="DMN112" s="382"/>
      <c r="DMO112" s="382"/>
      <c r="DMP112" s="77"/>
      <c r="DMQ112" s="78"/>
      <c r="DMR112" s="77"/>
      <c r="DMS112" s="382"/>
      <c r="DMT112" s="382"/>
      <c r="DMU112" s="382"/>
      <c r="DMV112" s="382"/>
      <c r="DMW112" s="382"/>
      <c r="DMX112" s="382"/>
      <c r="DMY112" s="382"/>
      <c r="DMZ112" s="382"/>
      <c r="DNA112" s="382"/>
      <c r="DNB112" s="382"/>
      <c r="DNC112" s="382"/>
      <c r="DND112" s="382"/>
      <c r="DNE112" s="77"/>
      <c r="DNF112" s="382"/>
      <c r="DNG112" s="382"/>
      <c r="DNH112" s="77"/>
      <c r="DNI112" s="78"/>
      <c r="DNJ112" s="77"/>
      <c r="DNK112" s="382"/>
      <c r="DNL112" s="382"/>
      <c r="DNM112" s="382"/>
      <c r="DNN112" s="382"/>
      <c r="DNO112" s="382"/>
      <c r="DNP112" s="382"/>
      <c r="DNQ112" s="382"/>
      <c r="DNR112" s="382"/>
      <c r="DNS112" s="382"/>
      <c r="DNT112" s="382"/>
      <c r="DNU112" s="382"/>
      <c r="DNV112" s="382"/>
      <c r="DNW112" s="77"/>
      <c r="DNX112" s="382"/>
      <c r="DNY112" s="382"/>
      <c r="DNZ112" s="77"/>
      <c r="DOA112" s="78"/>
      <c r="DOB112" s="77"/>
      <c r="DOC112" s="382"/>
      <c r="DOD112" s="382"/>
      <c r="DOE112" s="382"/>
      <c r="DOF112" s="382"/>
      <c r="DOG112" s="382"/>
      <c r="DOH112" s="382"/>
      <c r="DOI112" s="382"/>
      <c r="DOJ112" s="382"/>
      <c r="DOK112" s="382"/>
      <c r="DOL112" s="382"/>
      <c r="DOM112" s="382"/>
      <c r="DON112" s="382"/>
      <c r="DOO112" s="77"/>
      <c r="DOP112" s="382"/>
      <c r="DOQ112" s="382"/>
      <c r="DOR112" s="77"/>
      <c r="DOS112" s="78"/>
      <c r="DOT112" s="77"/>
      <c r="DOU112" s="382"/>
      <c r="DOV112" s="382"/>
      <c r="DOW112" s="382"/>
      <c r="DOX112" s="382"/>
      <c r="DOY112" s="382"/>
      <c r="DOZ112" s="382"/>
      <c r="DPA112" s="382"/>
      <c r="DPB112" s="382"/>
      <c r="DPC112" s="382"/>
      <c r="DPD112" s="382"/>
      <c r="DPE112" s="382"/>
      <c r="DPF112" s="382"/>
      <c r="DPG112" s="77"/>
      <c r="DPH112" s="382"/>
      <c r="DPI112" s="382"/>
      <c r="DPJ112" s="77"/>
      <c r="DPK112" s="78"/>
      <c r="DPL112" s="77"/>
      <c r="DPM112" s="382"/>
      <c r="DPN112" s="382"/>
      <c r="DPO112" s="382"/>
      <c r="DPP112" s="382"/>
      <c r="DPQ112" s="382"/>
      <c r="DPR112" s="382"/>
      <c r="DPS112" s="382"/>
      <c r="DPT112" s="382"/>
      <c r="DPU112" s="382"/>
      <c r="DPV112" s="382"/>
      <c r="DPW112" s="382"/>
      <c r="DPX112" s="382"/>
      <c r="DPY112" s="77"/>
      <c r="DPZ112" s="382"/>
      <c r="DQA112" s="382"/>
      <c r="DQB112" s="77"/>
      <c r="DQC112" s="78"/>
      <c r="DQD112" s="77"/>
      <c r="DQE112" s="382"/>
      <c r="DQF112" s="382"/>
      <c r="DQG112" s="382"/>
      <c r="DQH112" s="382"/>
      <c r="DQI112" s="382"/>
      <c r="DQJ112" s="382"/>
      <c r="DQK112" s="382"/>
      <c r="DQL112" s="382"/>
      <c r="DQM112" s="382"/>
      <c r="DQN112" s="382"/>
      <c r="DQO112" s="382"/>
      <c r="DQP112" s="382"/>
      <c r="DQQ112" s="77"/>
      <c r="DQR112" s="382"/>
      <c r="DQS112" s="382"/>
      <c r="DQT112" s="77"/>
      <c r="DQU112" s="78"/>
      <c r="DQV112" s="77"/>
      <c r="DQW112" s="382"/>
      <c r="DQX112" s="382"/>
      <c r="DQY112" s="382"/>
      <c r="DQZ112" s="382"/>
      <c r="DRA112" s="382"/>
      <c r="DRB112" s="382"/>
      <c r="DRC112" s="382"/>
      <c r="DRD112" s="382"/>
      <c r="DRE112" s="382"/>
      <c r="DRF112" s="382"/>
      <c r="DRG112" s="382"/>
      <c r="DRH112" s="382"/>
      <c r="DRI112" s="77"/>
      <c r="DRJ112" s="382"/>
      <c r="DRK112" s="382"/>
      <c r="DRL112" s="77"/>
      <c r="DRM112" s="78"/>
      <c r="DRN112" s="77"/>
      <c r="DRO112" s="382"/>
      <c r="DRP112" s="382"/>
      <c r="DRQ112" s="382"/>
      <c r="DRR112" s="382"/>
      <c r="DRS112" s="382"/>
      <c r="DRT112" s="382"/>
      <c r="DRU112" s="382"/>
      <c r="DRV112" s="382"/>
      <c r="DRW112" s="382"/>
      <c r="DRX112" s="382"/>
      <c r="DRY112" s="382"/>
      <c r="DRZ112" s="382"/>
      <c r="DSA112" s="77"/>
      <c r="DSB112" s="382"/>
      <c r="DSC112" s="382"/>
      <c r="DSD112" s="77"/>
      <c r="DSE112" s="78"/>
      <c r="DSF112" s="77"/>
      <c r="DSG112" s="382"/>
      <c r="DSH112" s="382"/>
      <c r="DSI112" s="382"/>
      <c r="DSJ112" s="382"/>
      <c r="DSK112" s="382"/>
      <c r="DSL112" s="382"/>
      <c r="DSM112" s="382"/>
      <c r="DSN112" s="382"/>
      <c r="DSO112" s="382"/>
      <c r="DSP112" s="382"/>
      <c r="DSQ112" s="382"/>
      <c r="DSR112" s="382"/>
      <c r="DSS112" s="77"/>
      <c r="DST112" s="382"/>
      <c r="DSU112" s="382"/>
      <c r="DSV112" s="77"/>
      <c r="DSW112" s="78"/>
      <c r="DSX112" s="77"/>
      <c r="DSY112" s="382"/>
      <c r="DSZ112" s="382"/>
      <c r="DTA112" s="382"/>
      <c r="DTB112" s="382"/>
      <c r="DTC112" s="382"/>
      <c r="DTD112" s="382"/>
      <c r="DTE112" s="382"/>
      <c r="DTF112" s="382"/>
      <c r="DTG112" s="382"/>
      <c r="DTH112" s="382"/>
      <c r="DTI112" s="382"/>
      <c r="DTJ112" s="382"/>
      <c r="DTK112" s="77"/>
      <c r="DTL112" s="382"/>
      <c r="DTM112" s="382"/>
      <c r="DTN112" s="77"/>
      <c r="DTO112" s="78"/>
      <c r="DTP112" s="77"/>
      <c r="DTQ112" s="382"/>
      <c r="DTR112" s="382"/>
      <c r="DTS112" s="382"/>
      <c r="DTT112" s="382"/>
      <c r="DTU112" s="382"/>
      <c r="DTV112" s="382"/>
      <c r="DTW112" s="382"/>
      <c r="DTX112" s="382"/>
      <c r="DTY112" s="382"/>
      <c r="DTZ112" s="382"/>
      <c r="DUA112" s="382"/>
      <c r="DUB112" s="382"/>
      <c r="DUC112" s="77"/>
      <c r="DUD112" s="382"/>
      <c r="DUE112" s="382"/>
      <c r="DUF112" s="77"/>
      <c r="DUG112" s="78"/>
      <c r="DUH112" s="77"/>
      <c r="DUI112" s="382"/>
      <c r="DUJ112" s="382"/>
      <c r="DUK112" s="382"/>
      <c r="DUL112" s="382"/>
      <c r="DUM112" s="382"/>
      <c r="DUN112" s="382"/>
      <c r="DUO112" s="382"/>
      <c r="DUP112" s="382"/>
      <c r="DUQ112" s="382"/>
      <c r="DUR112" s="382"/>
      <c r="DUS112" s="382"/>
      <c r="DUT112" s="382"/>
      <c r="DUU112" s="77"/>
      <c r="DUV112" s="382"/>
      <c r="DUW112" s="382"/>
      <c r="DUX112" s="77"/>
      <c r="DUY112" s="78"/>
      <c r="DUZ112" s="77"/>
      <c r="DVA112" s="382"/>
      <c r="DVB112" s="382"/>
      <c r="DVC112" s="382"/>
      <c r="DVD112" s="382"/>
      <c r="DVE112" s="382"/>
      <c r="DVF112" s="382"/>
      <c r="DVG112" s="382"/>
      <c r="DVH112" s="382"/>
      <c r="DVI112" s="382"/>
      <c r="DVJ112" s="382"/>
      <c r="DVK112" s="382"/>
      <c r="DVL112" s="382"/>
      <c r="DVM112" s="77"/>
      <c r="DVN112" s="382"/>
      <c r="DVO112" s="382"/>
      <c r="DVP112" s="77"/>
      <c r="DVQ112" s="78"/>
      <c r="DVR112" s="77"/>
      <c r="DVS112" s="382"/>
      <c r="DVT112" s="382"/>
      <c r="DVU112" s="382"/>
      <c r="DVV112" s="382"/>
      <c r="DVW112" s="382"/>
      <c r="DVX112" s="382"/>
      <c r="DVY112" s="382"/>
      <c r="DVZ112" s="382"/>
      <c r="DWA112" s="382"/>
      <c r="DWB112" s="382"/>
      <c r="DWC112" s="382"/>
      <c r="DWD112" s="382"/>
      <c r="DWE112" s="77"/>
      <c r="DWF112" s="382"/>
      <c r="DWG112" s="382"/>
      <c r="DWH112" s="77"/>
      <c r="DWI112" s="78"/>
      <c r="DWJ112" s="77"/>
      <c r="DWK112" s="382"/>
      <c r="DWL112" s="382"/>
      <c r="DWM112" s="382"/>
      <c r="DWN112" s="382"/>
      <c r="DWO112" s="382"/>
      <c r="DWP112" s="382"/>
      <c r="DWQ112" s="382"/>
      <c r="DWR112" s="382"/>
      <c r="DWS112" s="382"/>
      <c r="DWT112" s="382"/>
      <c r="DWU112" s="382"/>
      <c r="DWV112" s="382"/>
      <c r="DWW112" s="77"/>
      <c r="DWX112" s="382"/>
      <c r="DWY112" s="382"/>
      <c r="DWZ112" s="77"/>
      <c r="DXA112" s="78"/>
      <c r="DXB112" s="77"/>
      <c r="DXC112" s="382"/>
      <c r="DXD112" s="382"/>
      <c r="DXE112" s="382"/>
      <c r="DXF112" s="382"/>
      <c r="DXG112" s="382"/>
      <c r="DXH112" s="382"/>
      <c r="DXI112" s="382"/>
      <c r="DXJ112" s="382"/>
      <c r="DXK112" s="382"/>
      <c r="DXL112" s="382"/>
      <c r="DXM112" s="382"/>
      <c r="DXN112" s="382"/>
      <c r="DXO112" s="77"/>
      <c r="DXP112" s="382"/>
      <c r="DXQ112" s="382"/>
      <c r="DXR112" s="77"/>
      <c r="DXS112" s="78"/>
      <c r="DXT112" s="77"/>
      <c r="DXU112" s="382"/>
      <c r="DXV112" s="382"/>
      <c r="DXW112" s="382"/>
      <c r="DXX112" s="382"/>
      <c r="DXY112" s="382"/>
      <c r="DXZ112" s="382"/>
      <c r="DYA112" s="382"/>
      <c r="DYB112" s="382"/>
      <c r="DYC112" s="382"/>
      <c r="DYD112" s="382"/>
      <c r="DYE112" s="382"/>
      <c r="DYF112" s="382"/>
      <c r="DYG112" s="77"/>
      <c r="DYH112" s="382"/>
      <c r="DYI112" s="382"/>
      <c r="DYJ112" s="77"/>
      <c r="DYK112" s="78"/>
      <c r="DYL112" s="77"/>
      <c r="DYM112" s="382"/>
      <c r="DYN112" s="382"/>
      <c r="DYO112" s="382"/>
      <c r="DYP112" s="382"/>
      <c r="DYQ112" s="382"/>
      <c r="DYR112" s="382"/>
      <c r="DYS112" s="382"/>
      <c r="DYT112" s="382"/>
      <c r="DYU112" s="382"/>
      <c r="DYV112" s="382"/>
      <c r="DYW112" s="382"/>
      <c r="DYX112" s="382"/>
      <c r="DYY112" s="77"/>
      <c r="DYZ112" s="382"/>
      <c r="DZA112" s="382"/>
      <c r="DZB112" s="77"/>
      <c r="DZC112" s="78"/>
      <c r="DZD112" s="77"/>
      <c r="DZE112" s="382"/>
      <c r="DZF112" s="382"/>
      <c r="DZG112" s="382"/>
      <c r="DZH112" s="382"/>
      <c r="DZI112" s="382"/>
      <c r="DZJ112" s="382"/>
      <c r="DZK112" s="382"/>
      <c r="DZL112" s="382"/>
      <c r="DZM112" s="382"/>
      <c r="DZN112" s="382"/>
      <c r="DZO112" s="382"/>
      <c r="DZP112" s="382"/>
      <c r="DZQ112" s="77"/>
      <c r="DZR112" s="382"/>
      <c r="DZS112" s="382"/>
      <c r="DZT112" s="77"/>
      <c r="DZU112" s="78"/>
      <c r="DZV112" s="77"/>
      <c r="DZW112" s="382"/>
      <c r="DZX112" s="382"/>
      <c r="DZY112" s="382"/>
      <c r="DZZ112" s="382"/>
      <c r="EAA112" s="382"/>
      <c r="EAB112" s="382"/>
      <c r="EAC112" s="382"/>
      <c r="EAD112" s="382"/>
      <c r="EAE112" s="382"/>
      <c r="EAF112" s="382"/>
      <c r="EAG112" s="382"/>
      <c r="EAH112" s="382"/>
      <c r="EAI112" s="77"/>
      <c r="EAJ112" s="382"/>
      <c r="EAK112" s="382"/>
      <c r="EAL112" s="77"/>
      <c r="EAM112" s="78"/>
      <c r="EAN112" s="77"/>
      <c r="EAO112" s="382"/>
      <c r="EAP112" s="382"/>
      <c r="EAQ112" s="382"/>
      <c r="EAR112" s="382"/>
      <c r="EAS112" s="382"/>
      <c r="EAT112" s="382"/>
      <c r="EAU112" s="382"/>
      <c r="EAV112" s="382"/>
      <c r="EAW112" s="382"/>
      <c r="EAX112" s="382"/>
      <c r="EAY112" s="382"/>
      <c r="EAZ112" s="382"/>
      <c r="EBA112" s="77"/>
      <c r="EBB112" s="382"/>
      <c r="EBC112" s="382"/>
      <c r="EBD112" s="77"/>
      <c r="EBE112" s="78"/>
      <c r="EBF112" s="77"/>
      <c r="EBG112" s="382"/>
      <c r="EBH112" s="382"/>
      <c r="EBI112" s="382"/>
      <c r="EBJ112" s="382"/>
      <c r="EBK112" s="382"/>
      <c r="EBL112" s="382"/>
      <c r="EBM112" s="382"/>
      <c r="EBN112" s="382"/>
      <c r="EBO112" s="382"/>
      <c r="EBP112" s="382"/>
      <c r="EBQ112" s="382"/>
      <c r="EBR112" s="382"/>
      <c r="EBS112" s="77"/>
      <c r="EBT112" s="382"/>
      <c r="EBU112" s="382"/>
      <c r="EBV112" s="77"/>
      <c r="EBW112" s="78"/>
      <c r="EBX112" s="77"/>
      <c r="EBY112" s="382"/>
      <c r="EBZ112" s="382"/>
      <c r="ECA112" s="382"/>
      <c r="ECB112" s="382"/>
      <c r="ECC112" s="382"/>
      <c r="ECD112" s="382"/>
      <c r="ECE112" s="382"/>
      <c r="ECF112" s="382"/>
      <c r="ECG112" s="382"/>
      <c r="ECH112" s="382"/>
      <c r="ECI112" s="382"/>
      <c r="ECJ112" s="382"/>
      <c r="ECK112" s="77"/>
      <c r="ECL112" s="382"/>
      <c r="ECM112" s="382"/>
      <c r="ECN112" s="77"/>
      <c r="ECO112" s="78"/>
      <c r="ECP112" s="77"/>
      <c r="ECQ112" s="382"/>
      <c r="ECR112" s="382"/>
      <c r="ECS112" s="382"/>
      <c r="ECT112" s="382"/>
      <c r="ECU112" s="382"/>
      <c r="ECV112" s="382"/>
      <c r="ECW112" s="382"/>
      <c r="ECX112" s="382"/>
      <c r="ECY112" s="382"/>
      <c r="ECZ112" s="382"/>
      <c r="EDA112" s="382"/>
      <c r="EDB112" s="382"/>
      <c r="EDC112" s="77"/>
      <c r="EDD112" s="382"/>
      <c r="EDE112" s="382"/>
      <c r="EDF112" s="77"/>
      <c r="EDG112" s="78"/>
      <c r="EDH112" s="77"/>
      <c r="EDI112" s="382"/>
      <c r="EDJ112" s="382"/>
      <c r="EDK112" s="382"/>
      <c r="EDL112" s="382"/>
      <c r="EDM112" s="382"/>
      <c r="EDN112" s="382"/>
      <c r="EDO112" s="382"/>
      <c r="EDP112" s="382"/>
      <c r="EDQ112" s="382"/>
      <c r="EDR112" s="382"/>
      <c r="EDS112" s="382"/>
      <c r="EDT112" s="382"/>
      <c r="EDU112" s="77"/>
      <c r="EDV112" s="382"/>
      <c r="EDW112" s="382"/>
      <c r="EDX112" s="77"/>
      <c r="EDY112" s="78"/>
      <c r="EDZ112" s="77"/>
      <c r="EEA112" s="382"/>
      <c r="EEB112" s="382"/>
      <c r="EEC112" s="382"/>
      <c r="EED112" s="382"/>
      <c r="EEE112" s="382"/>
      <c r="EEF112" s="382"/>
      <c r="EEG112" s="382"/>
      <c r="EEH112" s="382"/>
      <c r="EEI112" s="382"/>
      <c r="EEJ112" s="382"/>
      <c r="EEK112" s="382"/>
      <c r="EEL112" s="382"/>
      <c r="EEM112" s="77"/>
      <c r="EEN112" s="382"/>
      <c r="EEO112" s="382"/>
      <c r="EEP112" s="77"/>
      <c r="EEQ112" s="78"/>
      <c r="EER112" s="77"/>
      <c r="EES112" s="382"/>
      <c r="EET112" s="382"/>
      <c r="EEU112" s="382"/>
      <c r="EEV112" s="382"/>
      <c r="EEW112" s="382"/>
      <c r="EEX112" s="382"/>
      <c r="EEY112" s="382"/>
      <c r="EEZ112" s="382"/>
      <c r="EFA112" s="382"/>
      <c r="EFB112" s="382"/>
      <c r="EFC112" s="382"/>
      <c r="EFD112" s="382"/>
      <c r="EFE112" s="77"/>
      <c r="EFF112" s="382"/>
      <c r="EFG112" s="382"/>
      <c r="EFH112" s="77"/>
      <c r="EFI112" s="78"/>
      <c r="EFJ112" s="77"/>
      <c r="EFK112" s="382"/>
      <c r="EFL112" s="382"/>
      <c r="EFM112" s="382"/>
      <c r="EFN112" s="382"/>
      <c r="EFO112" s="382"/>
      <c r="EFP112" s="382"/>
      <c r="EFQ112" s="382"/>
      <c r="EFR112" s="382"/>
      <c r="EFS112" s="382"/>
      <c r="EFT112" s="382"/>
      <c r="EFU112" s="382"/>
      <c r="EFV112" s="382"/>
      <c r="EFW112" s="77"/>
      <c r="EFX112" s="382"/>
      <c r="EFY112" s="382"/>
      <c r="EFZ112" s="77"/>
      <c r="EGA112" s="78"/>
      <c r="EGB112" s="77"/>
      <c r="EGC112" s="382"/>
      <c r="EGD112" s="382"/>
      <c r="EGE112" s="382"/>
      <c r="EGF112" s="382"/>
      <c r="EGG112" s="382"/>
      <c r="EGH112" s="382"/>
      <c r="EGI112" s="382"/>
      <c r="EGJ112" s="382"/>
      <c r="EGK112" s="382"/>
      <c r="EGL112" s="382"/>
      <c r="EGM112" s="382"/>
      <c r="EGN112" s="382"/>
      <c r="EGO112" s="77"/>
      <c r="EGP112" s="382"/>
      <c r="EGQ112" s="382"/>
      <c r="EGR112" s="77"/>
      <c r="EGS112" s="78"/>
      <c r="EGT112" s="77"/>
      <c r="EGU112" s="382"/>
      <c r="EGV112" s="382"/>
      <c r="EGW112" s="382"/>
      <c r="EGX112" s="382"/>
      <c r="EGY112" s="382"/>
      <c r="EGZ112" s="382"/>
      <c r="EHA112" s="382"/>
      <c r="EHB112" s="382"/>
      <c r="EHC112" s="382"/>
      <c r="EHD112" s="382"/>
      <c r="EHE112" s="382"/>
      <c r="EHF112" s="382"/>
      <c r="EHG112" s="77"/>
      <c r="EHH112" s="382"/>
      <c r="EHI112" s="382"/>
      <c r="EHJ112" s="77"/>
      <c r="EHK112" s="78"/>
      <c r="EHL112" s="77"/>
      <c r="EHM112" s="382"/>
      <c r="EHN112" s="382"/>
      <c r="EHO112" s="382"/>
      <c r="EHP112" s="382"/>
      <c r="EHQ112" s="382"/>
      <c r="EHR112" s="382"/>
      <c r="EHS112" s="382"/>
      <c r="EHT112" s="382"/>
      <c r="EHU112" s="382"/>
      <c r="EHV112" s="382"/>
      <c r="EHW112" s="382"/>
      <c r="EHX112" s="382"/>
      <c r="EHY112" s="77"/>
      <c r="EHZ112" s="382"/>
      <c r="EIA112" s="382"/>
      <c r="EIB112" s="77"/>
      <c r="EIC112" s="78"/>
      <c r="EID112" s="77"/>
      <c r="EIE112" s="382"/>
      <c r="EIF112" s="382"/>
      <c r="EIG112" s="382"/>
      <c r="EIH112" s="382"/>
      <c r="EII112" s="382"/>
      <c r="EIJ112" s="382"/>
      <c r="EIK112" s="382"/>
      <c r="EIL112" s="382"/>
      <c r="EIM112" s="382"/>
      <c r="EIN112" s="382"/>
      <c r="EIO112" s="382"/>
      <c r="EIP112" s="382"/>
      <c r="EIQ112" s="77"/>
      <c r="EIR112" s="382"/>
      <c r="EIS112" s="382"/>
      <c r="EIT112" s="77"/>
      <c r="EIU112" s="78"/>
      <c r="EIV112" s="77"/>
      <c r="EIW112" s="382"/>
      <c r="EIX112" s="382"/>
      <c r="EIY112" s="382"/>
      <c r="EIZ112" s="382"/>
      <c r="EJA112" s="382"/>
      <c r="EJB112" s="382"/>
      <c r="EJC112" s="382"/>
      <c r="EJD112" s="382"/>
      <c r="EJE112" s="382"/>
      <c r="EJF112" s="382"/>
      <c r="EJG112" s="382"/>
      <c r="EJH112" s="382"/>
      <c r="EJI112" s="77"/>
      <c r="EJJ112" s="382"/>
      <c r="EJK112" s="382"/>
      <c r="EJL112" s="77"/>
      <c r="EJM112" s="78"/>
      <c r="EJN112" s="77"/>
      <c r="EJO112" s="382"/>
      <c r="EJP112" s="382"/>
      <c r="EJQ112" s="382"/>
      <c r="EJR112" s="382"/>
      <c r="EJS112" s="382"/>
      <c r="EJT112" s="382"/>
      <c r="EJU112" s="382"/>
      <c r="EJV112" s="382"/>
      <c r="EJW112" s="382"/>
      <c r="EJX112" s="382"/>
      <c r="EJY112" s="382"/>
      <c r="EJZ112" s="382"/>
      <c r="EKA112" s="77"/>
      <c r="EKB112" s="382"/>
      <c r="EKC112" s="382"/>
      <c r="EKD112" s="77"/>
      <c r="EKE112" s="78"/>
      <c r="EKF112" s="77"/>
      <c r="EKG112" s="382"/>
      <c r="EKH112" s="382"/>
      <c r="EKI112" s="382"/>
      <c r="EKJ112" s="382"/>
      <c r="EKK112" s="382"/>
      <c r="EKL112" s="382"/>
      <c r="EKM112" s="382"/>
      <c r="EKN112" s="382"/>
      <c r="EKO112" s="382"/>
      <c r="EKP112" s="382"/>
      <c r="EKQ112" s="382"/>
      <c r="EKR112" s="382"/>
      <c r="EKS112" s="77"/>
      <c r="EKT112" s="382"/>
      <c r="EKU112" s="382"/>
      <c r="EKV112" s="77"/>
      <c r="EKW112" s="78"/>
      <c r="EKX112" s="77"/>
      <c r="EKY112" s="382"/>
      <c r="EKZ112" s="382"/>
      <c r="ELA112" s="382"/>
      <c r="ELB112" s="382"/>
      <c r="ELC112" s="382"/>
      <c r="ELD112" s="382"/>
      <c r="ELE112" s="382"/>
      <c r="ELF112" s="382"/>
      <c r="ELG112" s="382"/>
      <c r="ELH112" s="382"/>
      <c r="ELI112" s="382"/>
      <c r="ELJ112" s="382"/>
      <c r="ELK112" s="77"/>
      <c r="ELL112" s="382"/>
      <c r="ELM112" s="382"/>
      <c r="ELN112" s="77"/>
      <c r="ELO112" s="78"/>
      <c r="ELP112" s="77"/>
      <c r="ELQ112" s="382"/>
      <c r="ELR112" s="382"/>
      <c r="ELS112" s="382"/>
      <c r="ELT112" s="382"/>
      <c r="ELU112" s="382"/>
      <c r="ELV112" s="382"/>
      <c r="ELW112" s="382"/>
      <c r="ELX112" s="382"/>
      <c r="ELY112" s="382"/>
      <c r="ELZ112" s="382"/>
      <c r="EMA112" s="382"/>
      <c r="EMB112" s="382"/>
      <c r="EMC112" s="77"/>
      <c r="EMD112" s="382"/>
      <c r="EME112" s="382"/>
      <c r="EMF112" s="77"/>
      <c r="EMG112" s="78"/>
      <c r="EMH112" s="77"/>
      <c r="EMI112" s="382"/>
      <c r="EMJ112" s="382"/>
      <c r="EMK112" s="382"/>
      <c r="EML112" s="382"/>
      <c r="EMM112" s="382"/>
      <c r="EMN112" s="382"/>
      <c r="EMO112" s="382"/>
      <c r="EMP112" s="382"/>
      <c r="EMQ112" s="382"/>
      <c r="EMR112" s="382"/>
      <c r="EMS112" s="382"/>
      <c r="EMT112" s="382"/>
      <c r="EMU112" s="77"/>
      <c r="EMV112" s="382"/>
      <c r="EMW112" s="382"/>
      <c r="EMX112" s="77"/>
      <c r="EMY112" s="78"/>
      <c r="EMZ112" s="77"/>
      <c r="ENA112" s="382"/>
      <c r="ENB112" s="382"/>
      <c r="ENC112" s="382"/>
      <c r="END112" s="382"/>
      <c r="ENE112" s="382"/>
      <c r="ENF112" s="382"/>
      <c r="ENG112" s="382"/>
      <c r="ENH112" s="382"/>
      <c r="ENI112" s="382"/>
      <c r="ENJ112" s="382"/>
      <c r="ENK112" s="382"/>
      <c r="ENL112" s="382"/>
      <c r="ENM112" s="77"/>
      <c r="ENN112" s="382"/>
      <c r="ENO112" s="382"/>
      <c r="ENP112" s="77"/>
      <c r="ENQ112" s="78"/>
      <c r="ENR112" s="77"/>
      <c r="ENS112" s="382"/>
      <c r="ENT112" s="382"/>
      <c r="ENU112" s="382"/>
      <c r="ENV112" s="382"/>
      <c r="ENW112" s="382"/>
      <c r="ENX112" s="382"/>
      <c r="ENY112" s="382"/>
      <c r="ENZ112" s="382"/>
      <c r="EOA112" s="382"/>
      <c r="EOB112" s="382"/>
      <c r="EOC112" s="382"/>
      <c r="EOD112" s="382"/>
      <c r="EOE112" s="77"/>
      <c r="EOF112" s="382"/>
      <c r="EOG112" s="382"/>
      <c r="EOH112" s="77"/>
      <c r="EOI112" s="78"/>
      <c r="EOJ112" s="77"/>
      <c r="EOK112" s="382"/>
      <c r="EOL112" s="382"/>
      <c r="EOM112" s="382"/>
      <c r="EON112" s="382"/>
      <c r="EOO112" s="382"/>
      <c r="EOP112" s="382"/>
      <c r="EOQ112" s="382"/>
      <c r="EOR112" s="382"/>
      <c r="EOS112" s="382"/>
      <c r="EOT112" s="382"/>
      <c r="EOU112" s="382"/>
      <c r="EOV112" s="382"/>
      <c r="EOW112" s="77"/>
      <c r="EOX112" s="382"/>
      <c r="EOY112" s="382"/>
      <c r="EOZ112" s="77"/>
      <c r="EPA112" s="78"/>
      <c r="EPB112" s="77"/>
      <c r="EPC112" s="382"/>
      <c r="EPD112" s="382"/>
      <c r="EPE112" s="382"/>
      <c r="EPF112" s="382"/>
      <c r="EPG112" s="382"/>
      <c r="EPH112" s="382"/>
      <c r="EPI112" s="382"/>
      <c r="EPJ112" s="382"/>
      <c r="EPK112" s="382"/>
      <c r="EPL112" s="382"/>
      <c r="EPM112" s="382"/>
      <c r="EPN112" s="382"/>
      <c r="EPO112" s="77"/>
      <c r="EPP112" s="382"/>
      <c r="EPQ112" s="382"/>
      <c r="EPR112" s="77"/>
      <c r="EPS112" s="78"/>
      <c r="EPT112" s="77"/>
      <c r="EPU112" s="382"/>
      <c r="EPV112" s="382"/>
      <c r="EPW112" s="382"/>
      <c r="EPX112" s="382"/>
      <c r="EPY112" s="382"/>
      <c r="EPZ112" s="382"/>
      <c r="EQA112" s="382"/>
      <c r="EQB112" s="382"/>
      <c r="EQC112" s="382"/>
      <c r="EQD112" s="382"/>
      <c r="EQE112" s="382"/>
      <c r="EQF112" s="382"/>
      <c r="EQG112" s="77"/>
      <c r="EQH112" s="382"/>
      <c r="EQI112" s="382"/>
      <c r="EQJ112" s="77"/>
      <c r="EQK112" s="78"/>
      <c r="EQL112" s="77"/>
      <c r="EQM112" s="382"/>
      <c r="EQN112" s="382"/>
      <c r="EQO112" s="382"/>
      <c r="EQP112" s="382"/>
      <c r="EQQ112" s="382"/>
      <c r="EQR112" s="382"/>
      <c r="EQS112" s="382"/>
      <c r="EQT112" s="382"/>
      <c r="EQU112" s="382"/>
      <c r="EQV112" s="382"/>
      <c r="EQW112" s="382"/>
      <c r="EQX112" s="382"/>
      <c r="EQY112" s="77"/>
      <c r="EQZ112" s="382"/>
      <c r="ERA112" s="382"/>
      <c r="ERB112" s="77"/>
      <c r="ERC112" s="78"/>
      <c r="ERD112" s="77"/>
      <c r="ERE112" s="382"/>
      <c r="ERF112" s="382"/>
      <c r="ERG112" s="382"/>
      <c r="ERH112" s="382"/>
      <c r="ERI112" s="382"/>
      <c r="ERJ112" s="382"/>
      <c r="ERK112" s="382"/>
      <c r="ERL112" s="382"/>
      <c r="ERM112" s="382"/>
      <c r="ERN112" s="382"/>
      <c r="ERO112" s="382"/>
      <c r="ERP112" s="382"/>
      <c r="ERQ112" s="77"/>
      <c r="ERR112" s="382"/>
      <c r="ERS112" s="382"/>
      <c r="ERT112" s="77"/>
      <c r="ERU112" s="78"/>
      <c r="ERV112" s="77"/>
      <c r="ERW112" s="382"/>
      <c r="ERX112" s="382"/>
      <c r="ERY112" s="382"/>
      <c r="ERZ112" s="382"/>
      <c r="ESA112" s="382"/>
      <c r="ESB112" s="382"/>
      <c r="ESC112" s="382"/>
      <c r="ESD112" s="382"/>
      <c r="ESE112" s="382"/>
      <c r="ESF112" s="382"/>
      <c r="ESG112" s="382"/>
      <c r="ESH112" s="382"/>
      <c r="ESI112" s="77"/>
      <c r="ESJ112" s="382"/>
      <c r="ESK112" s="382"/>
      <c r="ESL112" s="77"/>
      <c r="ESM112" s="78"/>
      <c r="ESN112" s="77"/>
      <c r="ESO112" s="382"/>
      <c r="ESP112" s="382"/>
      <c r="ESQ112" s="382"/>
      <c r="ESR112" s="382"/>
      <c r="ESS112" s="382"/>
      <c r="EST112" s="382"/>
      <c r="ESU112" s="382"/>
      <c r="ESV112" s="382"/>
      <c r="ESW112" s="382"/>
      <c r="ESX112" s="382"/>
      <c r="ESY112" s="382"/>
      <c r="ESZ112" s="382"/>
      <c r="ETA112" s="77"/>
      <c r="ETB112" s="382"/>
      <c r="ETC112" s="382"/>
      <c r="ETD112" s="77"/>
      <c r="ETE112" s="78"/>
      <c r="ETF112" s="77"/>
      <c r="ETG112" s="382"/>
      <c r="ETH112" s="382"/>
      <c r="ETI112" s="382"/>
      <c r="ETJ112" s="382"/>
      <c r="ETK112" s="382"/>
      <c r="ETL112" s="382"/>
      <c r="ETM112" s="382"/>
      <c r="ETN112" s="382"/>
      <c r="ETO112" s="382"/>
      <c r="ETP112" s="382"/>
      <c r="ETQ112" s="382"/>
      <c r="ETR112" s="382"/>
      <c r="ETS112" s="77"/>
      <c r="ETT112" s="382"/>
      <c r="ETU112" s="382"/>
      <c r="ETV112" s="77"/>
      <c r="ETW112" s="78"/>
      <c r="ETX112" s="77"/>
      <c r="ETY112" s="382"/>
      <c r="ETZ112" s="382"/>
      <c r="EUA112" s="382"/>
      <c r="EUB112" s="382"/>
      <c r="EUC112" s="382"/>
      <c r="EUD112" s="382"/>
      <c r="EUE112" s="382"/>
      <c r="EUF112" s="382"/>
      <c r="EUG112" s="382"/>
      <c r="EUH112" s="382"/>
      <c r="EUI112" s="382"/>
      <c r="EUJ112" s="382"/>
      <c r="EUK112" s="77"/>
      <c r="EUL112" s="382"/>
      <c r="EUM112" s="382"/>
      <c r="EUN112" s="77"/>
      <c r="EUO112" s="78"/>
      <c r="EUP112" s="77"/>
      <c r="EUQ112" s="382"/>
      <c r="EUR112" s="382"/>
      <c r="EUS112" s="382"/>
      <c r="EUT112" s="382"/>
      <c r="EUU112" s="382"/>
      <c r="EUV112" s="382"/>
      <c r="EUW112" s="382"/>
      <c r="EUX112" s="382"/>
      <c r="EUY112" s="382"/>
      <c r="EUZ112" s="382"/>
      <c r="EVA112" s="382"/>
      <c r="EVB112" s="382"/>
      <c r="EVC112" s="77"/>
      <c r="EVD112" s="382"/>
      <c r="EVE112" s="382"/>
      <c r="EVF112" s="77"/>
      <c r="EVG112" s="78"/>
      <c r="EVH112" s="77"/>
      <c r="EVI112" s="382"/>
      <c r="EVJ112" s="382"/>
      <c r="EVK112" s="382"/>
      <c r="EVL112" s="382"/>
      <c r="EVM112" s="382"/>
      <c r="EVN112" s="382"/>
      <c r="EVO112" s="382"/>
      <c r="EVP112" s="382"/>
      <c r="EVQ112" s="382"/>
      <c r="EVR112" s="382"/>
      <c r="EVS112" s="382"/>
      <c r="EVT112" s="382"/>
      <c r="EVU112" s="77"/>
      <c r="EVV112" s="382"/>
      <c r="EVW112" s="382"/>
      <c r="EVX112" s="77"/>
      <c r="EVY112" s="78"/>
      <c r="EVZ112" s="77"/>
      <c r="EWA112" s="382"/>
      <c r="EWB112" s="382"/>
      <c r="EWC112" s="382"/>
      <c r="EWD112" s="382"/>
      <c r="EWE112" s="382"/>
      <c r="EWF112" s="382"/>
      <c r="EWG112" s="382"/>
      <c r="EWH112" s="382"/>
      <c r="EWI112" s="382"/>
      <c r="EWJ112" s="382"/>
      <c r="EWK112" s="382"/>
      <c r="EWL112" s="382"/>
      <c r="EWM112" s="77"/>
      <c r="EWN112" s="382"/>
      <c r="EWO112" s="382"/>
      <c r="EWP112" s="77"/>
      <c r="EWQ112" s="78"/>
      <c r="EWR112" s="77"/>
      <c r="EWS112" s="382"/>
      <c r="EWT112" s="382"/>
      <c r="EWU112" s="382"/>
      <c r="EWV112" s="382"/>
      <c r="EWW112" s="382"/>
      <c r="EWX112" s="382"/>
      <c r="EWY112" s="382"/>
      <c r="EWZ112" s="382"/>
      <c r="EXA112" s="382"/>
      <c r="EXB112" s="382"/>
      <c r="EXC112" s="382"/>
      <c r="EXD112" s="382"/>
      <c r="EXE112" s="77"/>
      <c r="EXF112" s="382"/>
      <c r="EXG112" s="382"/>
      <c r="EXH112" s="77"/>
      <c r="EXI112" s="78"/>
      <c r="EXJ112" s="77"/>
      <c r="EXK112" s="382"/>
      <c r="EXL112" s="382"/>
      <c r="EXM112" s="382"/>
      <c r="EXN112" s="382"/>
      <c r="EXO112" s="382"/>
      <c r="EXP112" s="382"/>
      <c r="EXQ112" s="382"/>
      <c r="EXR112" s="382"/>
      <c r="EXS112" s="382"/>
      <c r="EXT112" s="382"/>
      <c r="EXU112" s="382"/>
      <c r="EXV112" s="382"/>
      <c r="EXW112" s="77"/>
      <c r="EXX112" s="382"/>
      <c r="EXY112" s="382"/>
      <c r="EXZ112" s="77"/>
      <c r="EYA112" s="78"/>
      <c r="EYB112" s="77"/>
      <c r="EYC112" s="382"/>
      <c r="EYD112" s="382"/>
      <c r="EYE112" s="382"/>
      <c r="EYF112" s="382"/>
      <c r="EYG112" s="382"/>
      <c r="EYH112" s="382"/>
      <c r="EYI112" s="382"/>
      <c r="EYJ112" s="382"/>
      <c r="EYK112" s="382"/>
      <c r="EYL112" s="382"/>
      <c r="EYM112" s="382"/>
      <c r="EYN112" s="382"/>
      <c r="EYO112" s="77"/>
      <c r="EYP112" s="382"/>
      <c r="EYQ112" s="382"/>
      <c r="EYR112" s="77"/>
      <c r="EYS112" s="78"/>
      <c r="EYT112" s="77"/>
      <c r="EYU112" s="382"/>
      <c r="EYV112" s="382"/>
      <c r="EYW112" s="382"/>
      <c r="EYX112" s="382"/>
      <c r="EYY112" s="382"/>
      <c r="EYZ112" s="382"/>
      <c r="EZA112" s="382"/>
      <c r="EZB112" s="382"/>
      <c r="EZC112" s="382"/>
      <c r="EZD112" s="382"/>
      <c r="EZE112" s="382"/>
      <c r="EZF112" s="382"/>
      <c r="EZG112" s="77"/>
      <c r="EZH112" s="382"/>
      <c r="EZI112" s="382"/>
      <c r="EZJ112" s="77"/>
      <c r="EZK112" s="78"/>
      <c r="EZL112" s="77"/>
      <c r="EZM112" s="382"/>
      <c r="EZN112" s="382"/>
      <c r="EZO112" s="382"/>
      <c r="EZP112" s="382"/>
      <c r="EZQ112" s="382"/>
      <c r="EZR112" s="382"/>
      <c r="EZS112" s="382"/>
      <c r="EZT112" s="382"/>
      <c r="EZU112" s="382"/>
      <c r="EZV112" s="382"/>
      <c r="EZW112" s="382"/>
      <c r="EZX112" s="382"/>
      <c r="EZY112" s="77"/>
      <c r="EZZ112" s="382"/>
      <c r="FAA112" s="382"/>
      <c r="FAB112" s="77"/>
      <c r="FAC112" s="78"/>
      <c r="FAD112" s="77"/>
      <c r="FAE112" s="382"/>
      <c r="FAF112" s="382"/>
      <c r="FAG112" s="382"/>
      <c r="FAH112" s="382"/>
      <c r="FAI112" s="382"/>
      <c r="FAJ112" s="382"/>
      <c r="FAK112" s="382"/>
      <c r="FAL112" s="382"/>
      <c r="FAM112" s="382"/>
      <c r="FAN112" s="382"/>
      <c r="FAO112" s="382"/>
      <c r="FAP112" s="382"/>
      <c r="FAQ112" s="77"/>
      <c r="FAR112" s="382"/>
      <c r="FAS112" s="382"/>
      <c r="FAT112" s="77"/>
      <c r="FAU112" s="78"/>
      <c r="FAV112" s="77"/>
      <c r="FAW112" s="382"/>
      <c r="FAX112" s="382"/>
      <c r="FAY112" s="382"/>
      <c r="FAZ112" s="382"/>
      <c r="FBA112" s="382"/>
      <c r="FBB112" s="382"/>
      <c r="FBC112" s="382"/>
      <c r="FBD112" s="382"/>
      <c r="FBE112" s="382"/>
      <c r="FBF112" s="382"/>
      <c r="FBG112" s="382"/>
      <c r="FBH112" s="382"/>
      <c r="FBI112" s="77"/>
      <c r="FBJ112" s="382"/>
      <c r="FBK112" s="382"/>
      <c r="FBL112" s="77"/>
      <c r="FBM112" s="78"/>
      <c r="FBN112" s="77"/>
      <c r="FBO112" s="382"/>
      <c r="FBP112" s="382"/>
      <c r="FBQ112" s="382"/>
      <c r="FBR112" s="382"/>
      <c r="FBS112" s="382"/>
      <c r="FBT112" s="382"/>
      <c r="FBU112" s="382"/>
      <c r="FBV112" s="382"/>
      <c r="FBW112" s="382"/>
      <c r="FBX112" s="382"/>
      <c r="FBY112" s="382"/>
      <c r="FBZ112" s="382"/>
      <c r="FCA112" s="77"/>
      <c r="FCB112" s="382"/>
      <c r="FCC112" s="382"/>
      <c r="FCD112" s="77"/>
      <c r="FCE112" s="78"/>
      <c r="FCF112" s="77"/>
      <c r="FCG112" s="382"/>
      <c r="FCH112" s="382"/>
      <c r="FCI112" s="382"/>
      <c r="FCJ112" s="382"/>
      <c r="FCK112" s="382"/>
      <c r="FCL112" s="382"/>
      <c r="FCM112" s="382"/>
      <c r="FCN112" s="382"/>
      <c r="FCO112" s="382"/>
      <c r="FCP112" s="382"/>
      <c r="FCQ112" s="382"/>
      <c r="FCR112" s="382"/>
      <c r="FCS112" s="77"/>
      <c r="FCT112" s="382"/>
      <c r="FCU112" s="382"/>
      <c r="FCV112" s="77"/>
      <c r="FCW112" s="78"/>
      <c r="FCX112" s="77"/>
      <c r="FCY112" s="382"/>
      <c r="FCZ112" s="382"/>
      <c r="FDA112" s="382"/>
      <c r="FDB112" s="382"/>
      <c r="FDC112" s="382"/>
      <c r="FDD112" s="382"/>
      <c r="FDE112" s="382"/>
      <c r="FDF112" s="382"/>
      <c r="FDG112" s="382"/>
      <c r="FDH112" s="382"/>
      <c r="FDI112" s="382"/>
      <c r="FDJ112" s="382"/>
      <c r="FDK112" s="77"/>
      <c r="FDL112" s="382"/>
      <c r="FDM112" s="382"/>
      <c r="FDN112" s="77"/>
      <c r="FDO112" s="78"/>
      <c r="FDP112" s="77"/>
      <c r="FDQ112" s="382"/>
      <c r="FDR112" s="382"/>
      <c r="FDS112" s="382"/>
      <c r="FDT112" s="382"/>
      <c r="FDU112" s="382"/>
      <c r="FDV112" s="382"/>
      <c r="FDW112" s="382"/>
      <c r="FDX112" s="382"/>
      <c r="FDY112" s="382"/>
      <c r="FDZ112" s="382"/>
      <c r="FEA112" s="382"/>
      <c r="FEB112" s="382"/>
      <c r="FEC112" s="77"/>
      <c r="FED112" s="382"/>
      <c r="FEE112" s="382"/>
      <c r="FEF112" s="77"/>
      <c r="FEG112" s="78"/>
      <c r="FEH112" s="77"/>
      <c r="FEI112" s="382"/>
      <c r="FEJ112" s="382"/>
      <c r="FEK112" s="382"/>
      <c r="FEL112" s="382"/>
      <c r="FEM112" s="382"/>
      <c r="FEN112" s="382"/>
      <c r="FEO112" s="382"/>
      <c r="FEP112" s="382"/>
      <c r="FEQ112" s="382"/>
      <c r="FER112" s="382"/>
      <c r="FES112" s="382"/>
      <c r="FET112" s="382"/>
      <c r="FEU112" s="77"/>
      <c r="FEV112" s="382"/>
      <c r="FEW112" s="382"/>
      <c r="FEX112" s="77"/>
      <c r="FEY112" s="78"/>
      <c r="FEZ112" s="77"/>
      <c r="FFA112" s="382"/>
      <c r="FFB112" s="382"/>
      <c r="FFC112" s="382"/>
      <c r="FFD112" s="382"/>
      <c r="FFE112" s="382"/>
      <c r="FFF112" s="382"/>
      <c r="FFG112" s="382"/>
      <c r="FFH112" s="382"/>
      <c r="FFI112" s="382"/>
      <c r="FFJ112" s="382"/>
      <c r="FFK112" s="382"/>
      <c r="FFL112" s="382"/>
      <c r="FFM112" s="77"/>
      <c r="FFN112" s="382"/>
      <c r="FFO112" s="382"/>
      <c r="FFP112" s="77"/>
      <c r="FFQ112" s="78"/>
      <c r="FFR112" s="77"/>
      <c r="FFS112" s="382"/>
      <c r="FFT112" s="382"/>
      <c r="FFU112" s="382"/>
      <c r="FFV112" s="382"/>
      <c r="FFW112" s="382"/>
      <c r="FFX112" s="382"/>
      <c r="FFY112" s="382"/>
      <c r="FFZ112" s="382"/>
      <c r="FGA112" s="382"/>
      <c r="FGB112" s="382"/>
      <c r="FGC112" s="382"/>
      <c r="FGD112" s="382"/>
      <c r="FGE112" s="77"/>
      <c r="FGF112" s="382"/>
      <c r="FGG112" s="382"/>
      <c r="FGH112" s="77"/>
      <c r="FGI112" s="78"/>
      <c r="FGJ112" s="77"/>
      <c r="FGK112" s="382"/>
      <c r="FGL112" s="382"/>
      <c r="FGM112" s="382"/>
      <c r="FGN112" s="382"/>
      <c r="FGO112" s="382"/>
      <c r="FGP112" s="382"/>
      <c r="FGQ112" s="382"/>
      <c r="FGR112" s="382"/>
      <c r="FGS112" s="382"/>
      <c r="FGT112" s="382"/>
      <c r="FGU112" s="382"/>
      <c r="FGV112" s="382"/>
      <c r="FGW112" s="77"/>
      <c r="FGX112" s="382"/>
      <c r="FGY112" s="382"/>
      <c r="FGZ112" s="77"/>
      <c r="FHA112" s="78"/>
      <c r="FHB112" s="77"/>
      <c r="FHC112" s="382"/>
      <c r="FHD112" s="382"/>
      <c r="FHE112" s="382"/>
      <c r="FHF112" s="382"/>
      <c r="FHG112" s="382"/>
      <c r="FHH112" s="382"/>
      <c r="FHI112" s="382"/>
      <c r="FHJ112" s="382"/>
      <c r="FHK112" s="382"/>
      <c r="FHL112" s="382"/>
      <c r="FHM112" s="382"/>
      <c r="FHN112" s="382"/>
      <c r="FHO112" s="77"/>
      <c r="FHP112" s="382"/>
      <c r="FHQ112" s="382"/>
      <c r="FHR112" s="77"/>
      <c r="FHS112" s="78"/>
      <c r="FHT112" s="77"/>
      <c r="FHU112" s="382"/>
      <c r="FHV112" s="382"/>
      <c r="FHW112" s="382"/>
      <c r="FHX112" s="382"/>
      <c r="FHY112" s="382"/>
      <c r="FHZ112" s="382"/>
      <c r="FIA112" s="382"/>
      <c r="FIB112" s="382"/>
      <c r="FIC112" s="382"/>
      <c r="FID112" s="382"/>
      <c r="FIE112" s="382"/>
      <c r="FIF112" s="382"/>
      <c r="FIG112" s="77"/>
      <c r="FIH112" s="382"/>
      <c r="FII112" s="382"/>
      <c r="FIJ112" s="77"/>
      <c r="FIK112" s="78"/>
      <c r="FIL112" s="77"/>
      <c r="FIM112" s="382"/>
      <c r="FIN112" s="382"/>
      <c r="FIO112" s="382"/>
      <c r="FIP112" s="382"/>
      <c r="FIQ112" s="382"/>
      <c r="FIR112" s="382"/>
      <c r="FIS112" s="382"/>
      <c r="FIT112" s="382"/>
      <c r="FIU112" s="382"/>
      <c r="FIV112" s="382"/>
      <c r="FIW112" s="382"/>
      <c r="FIX112" s="382"/>
      <c r="FIY112" s="77"/>
      <c r="FIZ112" s="382"/>
      <c r="FJA112" s="382"/>
      <c r="FJB112" s="77"/>
      <c r="FJC112" s="78"/>
      <c r="FJD112" s="77"/>
      <c r="FJE112" s="382"/>
      <c r="FJF112" s="382"/>
      <c r="FJG112" s="382"/>
      <c r="FJH112" s="382"/>
      <c r="FJI112" s="382"/>
      <c r="FJJ112" s="382"/>
      <c r="FJK112" s="382"/>
      <c r="FJL112" s="382"/>
      <c r="FJM112" s="382"/>
      <c r="FJN112" s="382"/>
      <c r="FJO112" s="382"/>
      <c r="FJP112" s="382"/>
      <c r="FJQ112" s="77"/>
      <c r="FJR112" s="382"/>
      <c r="FJS112" s="382"/>
      <c r="FJT112" s="77"/>
      <c r="FJU112" s="78"/>
      <c r="FJV112" s="77"/>
      <c r="FJW112" s="382"/>
      <c r="FJX112" s="382"/>
      <c r="FJY112" s="382"/>
      <c r="FJZ112" s="382"/>
      <c r="FKA112" s="382"/>
      <c r="FKB112" s="382"/>
      <c r="FKC112" s="382"/>
      <c r="FKD112" s="382"/>
      <c r="FKE112" s="382"/>
      <c r="FKF112" s="382"/>
      <c r="FKG112" s="382"/>
      <c r="FKH112" s="382"/>
      <c r="FKI112" s="77"/>
      <c r="FKJ112" s="382"/>
      <c r="FKK112" s="382"/>
      <c r="FKL112" s="77"/>
      <c r="FKM112" s="78"/>
      <c r="FKN112" s="77"/>
      <c r="FKO112" s="382"/>
      <c r="FKP112" s="382"/>
      <c r="FKQ112" s="382"/>
      <c r="FKR112" s="382"/>
      <c r="FKS112" s="382"/>
      <c r="FKT112" s="382"/>
      <c r="FKU112" s="382"/>
      <c r="FKV112" s="382"/>
      <c r="FKW112" s="382"/>
      <c r="FKX112" s="382"/>
      <c r="FKY112" s="382"/>
      <c r="FKZ112" s="382"/>
      <c r="FLA112" s="77"/>
      <c r="FLB112" s="382"/>
      <c r="FLC112" s="382"/>
      <c r="FLD112" s="77"/>
      <c r="FLE112" s="78"/>
      <c r="FLF112" s="77"/>
      <c r="FLG112" s="382"/>
      <c r="FLH112" s="382"/>
      <c r="FLI112" s="382"/>
      <c r="FLJ112" s="382"/>
      <c r="FLK112" s="382"/>
      <c r="FLL112" s="382"/>
      <c r="FLM112" s="382"/>
      <c r="FLN112" s="382"/>
      <c r="FLO112" s="382"/>
      <c r="FLP112" s="382"/>
      <c r="FLQ112" s="382"/>
      <c r="FLR112" s="382"/>
      <c r="FLS112" s="77"/>
      <c r="FLT112" s="382"/>
      <c r="FLU112" s="382"/>
      <c r="FLV112" s="77"/>
      <c r="FLW112" s="78"/>
      <c r="FLX112" s="77"/>
      <c r="FLY112" s="382"/>
      <c r="FLZ112" s="382"/>
      <c r="FMA112" s="382"/>
      <c r="FMB112" s="382"/>
      <c r="FMC112" s="382"/>
      <c r="FMD112" s="382"/>
      <c r="FME112" s="382"/>
      <c r="FMF112" s="382"/>
      <c r="FMG112" s="382"/>
      <c r="FMH112" s="382"/>
      <c r="FMI112" s="382"/>
      <c r="FMJ112" s="382"/>
      <c r="FMK112" s="77"/>
      <c r="FML112" s="382"/>
      <c r="FMM112" s="382"/>
      <c r="FMN112" s="77"/>
      <c r="FMO112" s="78"/>
      <c r="FMP112" s="77"/>
      <c r="FMQ112" s="382"/>
      <c r="FMR112" s="382"/>
      <c r="FMS112" s="382"/>
      <c r="FMT112" s="382"/>
      <c r="FMU112" s="382"/>
      <c r="FMV112" s="382"/>
      <c r="FMW112" s="382"/>
      <c r="FMX112" s="382"/>
      <c r="FMY112" s="382"/>
      <c r="FMZ112" s="382"/>
      <c r="FNA112" s="382"/>
      <c r="FNB112" s="382"/>
      <c r="FNC112" s="77"/>
      <c r="FND112" s="382"/>
      <c r="FNE112" s="382"/>
      <c r="FNF112" s="77"/>
      <c r="FNG112" s="78"/>
      <c r="FNH112" s="77"/>
      <c r="FNI112" s="382"/>
      <c r="FNJ112" s="382"/>
      <c r="FNK112" s="382"/>
      <c r="FNL112" s="382"/>
      <c r="FNM112" s="382"/>
      <c r="FNN112" s="382"/>
      <c r="FNO112" s="382"/>
      <c r="FNP112" s="382"/>
      <c r="FNQ112" s="382"/>
      <c r="FNR112" s="382"/>
      <c r="FNS112" s="382"/>
      <c r="FNT112" s="382"/>
      <c r="FNU112" s="77"/>
      <c r="FNV112" s="382"/>
      <c r="FNW112" s="382"/>
      <c r="FNX112" s="77"/>
      <c r="FNY112" s="78"/>
      <c r="FNZ112" s="77"/>
      <c r="FOA112" s="382"/>
      <c r="FOB112" s="382"/>
      <c r="FOC112" s="382"/>
      <c r="FOD112" s="382"/>
      <c r="FOE112" s="382"/>
      <c r="FOF112" s="382"/>
      <c r="FOG112" s="382"/>
      <c r="FOH112" s="382"/>
      <c r="FOI112" s="382"/>
      <c r="FOJ112" s="382"/>
      <c r="FOK112" s="382"/>
      <c r="FOL112" s="382"/>
      <c r="FOM112" s="77"/>
      <c r="FON112" s="382"/>
      <c r="FOO112" s="382"/>
      <c r="FOP112" s="77"/>
      <c r="FOQ112" s="78"/>
      <c r="FOR112" s="77"/>
      <c r="FOS112" s="382"/>
      <c r="FOT112" s="382"/>
      <c r="FOU112" s="382"/>
      <c r="FOV112" s="382"/>
      <c r="FOW112" s="382"/>
      <c r="FOX112" s="382"/>
      <c r="FOY112" s="382"/>
      <c r="FOZ112" s="382"/>
      <c r="FPA112" s="382"/>
      <c r="FPB112" s="382"/>
      <c r="FPC112" s="382"/>
      <c r="FPD112" s="382"/>
      <c r="FPE112" s="77"/>
      <c r="FPF112" s="382"/>
      <c r="FPG112" s="382"/>
      <c r="FPH112" s="77"/>
      <c r="FPI112" s="78"/>
      <c r="FPJ112" s="77"/>
      <c r="FPK112" s="382"/>
      <c r="FPL112" s="382"/>
      <c r="FPM112" s="382"/>
      <c r="FPN112" s="382"/>
      <c r="FPO112" s="382"/>
      <c r="FPP112" s="382"/>
      <c r="FPQ112" s="382"/>
      <c r="FPR112" s="382"/>
      <c r="FPS112" s="382"/>
      <c r="FPT112" s="382"/>
      <c r="FPU112" s="382"/>
      <c r="FPV112" s="382"/>
      <c r="FPW112" s="77"/>
      <c r="FPX112" s="382"/>
      <c r="FPY112" s="382"/>
      <c r="FPZ112" s="77"/>
      <c r="FQA112" s="78"/>
      <c r="FQB112" s="77"/>
      <c r="FQC112" s="382"/>
      <c r="FQD112" s="382"/>
      <c r="FQE112" s="382"/>
      <c r="FQF112" s="382"/>
      <c r="FQG112" s="382"/>
      <c r="FQH112" s="382"/>
      <c r="FQI112" s="382"/>
      <c r="FQJ112" s="382"/>
      <c r="FQK112" s="382"/>
      <c r="FQL112" s="382"/>
      <c r="FQM112" s="382"/>
      <c r="FQN112" s="382"/>
      <c r="FQO112" s="77"/>
      <c r="FQP112" s="382"/>
      <c r="FQQ112" s="382"/>
      <c r="FQR112" s="77"/>
      <c r="FQS112" s="78"/>
      <c r="FQT112" s="77"/>
      <c r="FQU112" s="382"/>
      <c r="FQV112" s="382"/>
      <c r="FQW112" s="382"/>
      <c r="FQX112" s="382"/>
      <c r="FQY112" s="382"/>
      <c r="FQZ112" s="382"/>
      <c r="FRA112" s="382"/>
      <c r="FRB112" s="382"/>
      <c r="FRC112" s="382"/>
      <c r="FRD112" s="382"/>
      <c r="FRE112" s="382"/>
      <c r="FRF112" s="382"/>
      <c r="FRG112" s="77"/>
      <c r="FRH112" s="382"/>
      <c r="FRI112" s="382"/>
      <c r="FRJ112" s="77"/>
      <c r="FRK112" s="78"/>
      <c r="FRL112" s="77"/>
      <c r="FRM112" s="382"/>
      <c r="FRN112" s="382"/>
      <c r="FRO112" s="382"/>
      <c r="FRP112" s="382"/>
      <c r="FRQ112" s="382"/>
      <c r="FRR112" s="382"/>
      <c r="FRS112" s="382"/>
      <c r="FRT112" s="382"/>
      <c r="FRU112" s="382"/>
      <c r="FRV112" s="382"/>
      <c r="FRW112" s="382"/>
      <c r="FRX112" s="382"/>
      <c r="FRY112" s="77"/>
      <c r="FRZ112" s="382"/>
      <c r="FSA112" s="382"/>
      <c r="FSB112" s="77"/>
      <c r="FSC112" s="78"/>
      <c r="FSD112" s="77"/>
      <c r="FSE112" s="382"/>
      <c r="FSF112" s="382"/>
      <c r="FSG112" s="382"/>
      <c r="FSH112" s="382"/>
      <c r="FSI112" s="382"/>
      <c r="FSJ112" s="382"/>
      <c r="FSK112" s="382"/>
      <c r="FSL112" s="382"/>
      <c r="FSM112" s="382"/>
      <c r="FSN112" s="382"/>
      <c r="FSO112" s="382"/>
      <c r="FSP112" s="382"/>
      <c r="FSQ112" s="77"/>
      <c r="FSR112" s="382"/>
      <c r="FSS112" s="382"/>
      <c r="FST112" s="77"/>
      <c r="FSU112" s="78"/>
      <c r="FSV112" s="77"/>
      <c r="FSW112" s="382"/>
      <c r="FSX112" s="382"/>
      <c r="FSY112" s="382"/>
      <c r="FSZ112" s="382"/>
      <c r="FTA112" s="382"/>
      <c r="FTB112" s="382"/>
      <c r="FTC112" s="382"/>
      <c r="FTD112" s="382"/>
      <c r="FTE112" s="382"/>
      <c r="FTF112" s="382"/>
      <c r="FTG112" s="382"/>
      <c r="FTH112" s="382"/>
      <c r="FTI112" s="77"/>
      <c r="FTJ112" s="382"/>
      <c r="FTK112" s="382"/>
      <c r="FTL112" s="77"/>
      <c r="FTM112" s="78"/>
      <c r="FTN112" s="77"/>
      <c r="FTO112" s="382"/>
      <c r="FTP112" s="382"/>
      <c r="FTQ112" s="382"/>
      <c r="FTR112" s="382"/>
      <c r="FTS112" s="382"/>
      <c r="FTT112" s="382"/>
      <c r="FTU112" s="382"/>
      <c r="FTV112" s="382"/>
      <c r="FTW112" s="382"/>
      <c r="FTX112" s="382"/>
      <c r="FTY112" s="382"/>
      <c r="FTZ112" s="382"/>
      <c r="FUA112" s="77"/>
      <c r="FUB112" s="382"/>
      <c r="FUC112" s="382"/>
      <c r="FUD112" s="77"/>
      <c r="FUE112" s="78"/>
      <c r="FUF112" s="77"/>
      <c r="FUG112" s="382"/>
      <c r="FUH112" s="382"/>
      <c r="FUI112" s="382"/>
      <c r="FUJ112" s="382"/>
      <c r="FUK112" s="382"/>
      <c r="FUL112" s="382"/>
      <c r="FUM112" s="382"/>
      <c r="FUN112" s="382"/>
      <c r="FUO112" s="382"/>
      <c r="FUP112" s="382"/>
      <c r="FUQ112" s="382"/>
      <c r="FUR112" s="382"/>
      <c r="FUS112" s="77"/>
      <c r="FUT112" s="382"/>
      <c r="FUU112" s="382"/>
      <c r="FUV112" s="77"/>
      <c r="FUW112" s="78"/>
      <c r="FUX112" s="77"/>
      <c r="FUY112" s="382"/>
      <c r="FUZ112" s="382"/>
      <c r="FVA112" s="382"/>
      <c r="FVB112" s="382"/>
      <c r="FVC112" s="382"/>
      <c r="FVD112" s="382"/>
      <c r="FVE112" s="382"/>
      <c r="FVF112" s="382"/>
      <c r="FVG112" s="382"/>
      <c r="FVH112" s="382"/>
      <c r="FVI112" s="382"/>
      <c r="FVJ112" s="382"/>
      <c r="FVK112" s="77"/>
      <c r="FVL112" s="382"/>
      <c r="FVM112" s="382"/>
      <c r="FVN112" s="77"/>
      <c r="FVO112" s="78"/>
      <c r="FVP112" s="77"/>
      <c r="FVQ112" s="382"/>
      <c r="FVR112" s="382"/>
      <c r="FVS112" s="382"/>
      <c r="FVT112" s="382"/>
      <c r="FVU112" s="382"/>
      <c r="FVV112" s="382"/>
      <c r="FVW112" s="382"/>
      <c r="FVX112" s="382"/>
      <c r="FVY112" s="382"/>
      <c r="FVZ112" s="382"/>
      <c r="FWA112" s="382"/>
      <c r="FWB112" s="382"/>
      <c r="FWC112" s="77"/>
      <c r="FWD112" s="382"/>
      <c r="FWE112" s="382"/>
      <c r="FWF112" s="77"/>
      <c r="FWG112" s="78"/>
      <c r="FWH112" s="77"/>
      <c r="FWI112" s="382"/>
      <c r="FWJ112" s="382"/>
      <c r="FWK112" s="382"/>
      <c r="FWL112" s="382"/>
      <c r="FWM112" s="382"/>
      <c r="FWN112" s="382"/>
      <c r="FWO112" s="382"/>
      <c r="FWP112" s="382"/>
      <c r="FWQ112" s="382"/>
      <c r="FWR112" s="382"/>
      <c r="FWS112" s="382"/>
      <c r="FWT112" s="382"/>
      <c r="FWU112" s="77"/>
      <c r="FWV112" s="382"/>
      <c r="FWW112" s="382"/>
      <c r="FWX112" s="77"/>
      <c r="FWY112" s="78"/>
      <c r="FWZ112" s="77"/>
      <c r="FXA112" s="382"/>
      <c r="FXB112" s="382"/>
      <c r="FXC112" s="382"/>
      <c r="FXD112" s="382"/>
      <c r="FXE112" s="382"/>
      <c r="FXF112" s="382"/>
      <c r="FXG112" s="382"/>
      <c r="FXH112" s="382"/>
      <c r="FXI112" s="382"/>
      <c r="FXJ112" s="382"/>
      <c r="FXK112" s="382"/>
      <c r="FXL112" s="382"/>
      <c r="FXM112" s="77"/>
      <c r="FXN112" s="382"/>
      <c r="FXO112" s="382"/>
      <c r="FXP112" s="77"/>
      <c r="FXQ112" s="78"/>
      <c r="FXR112" s="77"/>
      <c r="FXS112" s="382"/>
      <c r="FXT112" s="382"/>
      <c r="FXU112" s="382"/>
      <c r="FXV112" s="382"/>
      <c r="FXW112" s="382"/>
      <c r="FXX112" s="382"/>
      <c r="FXY112" s="382"/>
      <c r="FXZ112" s="382"/>
      <c r="FYA112" s="382"/>
      <c r="FYB112" s="382"/>
      <c r="FYC112" s="382"/>
      <c r="FYD112" s="382"/>
      <c r="FYE112" s="77"/>
      <c r="FYF112" s="382"/>
      <c r="FYG112" s="382"/>
      <c r="FYH112" s="77"/>
      <c r="FYI112" s="78"/>
      <c r="FYJ112" s="77"/>
      <c r="FYK112" s="382"/>
      <c r="FYL112" s="382"/>
      <c r="FYM112" s="382"/>
      <c r="FYN112" s="382"/>
      <c r="FYO112" s="382"/>
      <c r="FYP112" s="382"/>
      <c r="FYQ112" s="382"/>
      <c r="FYR112" s="382"/>
      <c r="FYS112" s="382"/>
      <c r="FYT112" s="382"/>
      <c r="FYU112" s="382"/>
      <c r="FYV112" s="382"/>
      <c r="FYW112" s="77"/>
      <c r="FYX112" s="382"/>
      <c r="FYY112" s="382"/>
      <c r="FYZ112" s="77"/>
      <c r="FZA112" s="78"/>
      <c r="FZB112" s="77"/>
      <c r="FZC112" s="382"/>
      <c r="FZD112" s="382"/>
      <c r="FZE112" s="382"/>
      <c r="FZF112" s="382"/>
      <c r="FZG112" s="382"/>
      <c r="FZH112" s="382"/>
      <c r="FZI112" s="382"/>
      <c r="FZJ112" s="382"/>
      <c r="FZK112" s="382"/>
      <c r="FZL112" s="382"/>
      <c r="FZM112" s="382"/>
      <c r="FZN112" s="382"/>
      <c r="FZO112" s="77"/>
      <c r="FZP112" s="382"/>
      <c r="FZQ112" s="382"/>
      <c r="FZR112" s="77"/>
      <c r="FZS112" s="78"/>
      <c r="FZT112" s="77"/>
      <c r="FZU112" s="382"/>
      <c r="FZV112" s="382"/>
      <c r="FZW112" s="382"/>
      <c r="FZX112" s="382"/>
      <c r="FZY112" s="382"/>
      <c r="FZZ112" s="382"/>
      <c r="GAA112" s="382"/>
      <c r="GAB112" s="382"/>
      <c r="GAC112" s="382"/>
      <c r="GAD112" s="382"/>
      <c r="GAE112" s="382"/>
      <c r="GAF112" s="382"/>
      <c r="GAG112" s="77"/>
      <c r="GAH112" s="382"/>
      <c r="GAI112" s="382"/>
      <c r="GAJ112" s="77"/>
      <c r="GAK112" s="78"/>
      <c r="GAL112" s="77"/>
      <c r="GAM112" s="382"/>
      <c r="GAN112" s="382"/>
      <c r="GAO112" s="382"/>
      <c r="GAP112" s="382"/>
      <c r="GAQ112" s="382"/>
      <c r="GAR112" s="382"/>
      <c r="GAS112" s="382"/>
      <c r="GAT112" s="382"/>
      <c r="GAU112" s="382"/>
      <c r="GAV112" s="382"/>
      <c r="GAW112" s="382"/>
      <c r="GAX112" s="382"/>
      <c r="GAY112" s="77"/>
      <c r="GAZ112" s="382"/>
      <c r="GBA112" s="382"/>
      <c r="GBB112" s="77"/>
      <c r="GBC112" s="78"/>
      <c r="GBD112" s="77"/>
      <c r="GBE112" s="382"/>
      <c r="GBF112" s="382"/>
      <c r="GBG112" s="382"/>
      <c r="GBH112" s="382"/>
      <c r="GBI112" s="382"/>
      <c r="GBJ112" s="382"/>
      <c r="GBK112" s="382"/>
      <c r="GBL112" s="382"/>
      <c r="GBM112" s="382"/>
      <c r="GBN112" s="382"/>
      <c r="GBO112" s="382"/>
      <c r="GBP112" s="382"/>
      <c r="GBQ112" s="77"/>
      <c r="GBR112" s="382"/>
      <c r="GBS112" s="382"/>
      <c r="GBT112" s="77"/>
      <c r="GBU112" s="78"/>
      <c r="GBV112" s="77"/>
      <c r="GBW112" s="382"/>
      <c r="GBX112" s="382"/>
      <c r="GBY112" s="382"/>
      <c r="GBZ112" s="382"/>
      <c r="GCA112" s="382"/>
      <c r="GCB112" s="382"/>
      <c r="GCC112" s="382"/>
      <c r="GCD112" s="382"/>
      <c r="GCE112" s="382"/>
      <c r="GCF112" s="382"/>
      <c r="GCG112" s="382"/>
      <c r="GCH112" s="382"/>
      <c r="GCI112" s="77"/>
      <c r="GCJ112" s="382"/>
      <c r="GCK112" s="382"/>
      <c r="GCL112" s="77"/>
      <c r="GCM112" s="78"/>
      <c r="GCN112" s="77"/>
      <c r="GCO112" s="382"/>
      <c r="GCP112" s="382"/>
      <c r="GCQ112" s="382"/>
      <c r="GCR112" s="382"/>
      <c r="GCS112" s="382"/>
      <c r="GCT112" s="382"/>
      <c r="GCU112" s="382"/>
      <c r="GCV112" s="382"/>
      <c r="GCW112" s="382"/>
      <c r="GCX112" s="382"/>
      <c r="GCY112" s="382"/>
      <c r="GCZ112" s="382"/>
      <c r="GDA112" s="77"/>
      <c r="GDB112" s="382"/>
      <c r="GDC112" s="382"/>
      <c r="GDD112" s="77"/>
      <c r="GDE112" s="78"/>
      <c r="GDF112" s="77"/>
      <c r="GDG112" s="382"/>
      <c r="GDH112" s="382"/>
      <c r="GDI112" s="382"/>
      <c r="GDJ112" s="382"/>
      <c r="GDK112" s="382"/>
      <c r="GDL112" s="382"/>
      <c r="GDM112" s="382"/>
      <c r="GDN112" s="382"/>
      <c r="GDO112" s="382"/>
      <c r="GDP112" s="382"/>
      <c r="GDQ112" s="382"/>
      <c r="GDR112" s="382"/>
      <c r="GDS112" s="77"/>
      <c r="GDT112" s="382"/>
      <c r="GDU112" s="382"/>
      <c r="GDV112" s="77"/>
      <c r="GDW112" s="78"/>
      <c r="GDX112" s="77"/>
      <c r="GDY112" s="382"/>
      <c r="GDZ112" s="382"/>
      <c r="GEA112" s="382"/>
      <c r="GEB112" s="382"/>
      <c r="GEC112" s="382"/>
      <c r="GED112" s="382"/>
      <c r="GEE112" s="382"/>
      <c r="GEF112" s="382"/>
      <c r="GEG112" s="382"/>
      <c r="GEH112" s="382"/>
      <c r="GEI112" s="382"/>
      <c r="GEJ112" s="382"/>
      <c r="GEK112" s="77"/>
      <c r="GEL112" s="382"/>
      <c r="GEM112" s="382"/>
      <c r="GEN112" s="77"/>
      <c r="GEO112" s="78"/>
      <c r="GEP112" s="77"/>
      <c r="GEQ112" s="382"/>
      <c r="GER112" s="382"/>
      <c r="GES112" s="382"/>
      <c r="GET112" s="382"/>
      <c r="GEU112" s="382"/>
      <c r="GEV112" s="382"/>
      <c r="GEW112" s="382"/>
      <c r="GEX112" s="382"/>
      <c r="GEY112" s="382"/>
      <c r="GEZ112" s="382"/>
      <c r="GFA112" s="382"/>
      <c r="GFB112" s="382"/>
      <c r="GFC112" s="77"/>
      <c r="GFD112" s="382"/>
      <c r="GFE112" s="382"/>
      <c r="GFF112" s="77"/>
      <c r="GFG112" s="78"/>
      <c r="GFH112" s="77"/>
      <c r="GFI112" s="382"/>
      <c r="GFJ112" s="382"/>
      <c r="GFK112" s="382"/>
      <c r="GFL112" s="382"/>
      <c r="GFM112" s="382"/>
      <c r="GFN112" s="382"/>
      <c r="GFO112" s="382"/>
      <c r="GFP112" s="382"/>
      <c r="GFQ112" s="382"/>
      <c r="GFR112" s="382"/>
      <c r="GFS112" s="382"/>
      <c r="GFT112" s="382"/>
      <c r="GFU112" s="77"/>
      <c r="GFV112" s="382"/>
      <c r="GFW112" s="382"/>
      <c r="GFX112" s="77"/>
      <c r="GFY112" s="78"/>
      <c r="GFZ112" s="77"/>
      <c r="GGA112" s="382"/>
      <c r="GGB112" s="382"/>
      <c r="GGC112" s="382"/>
      <c r="GGD112" s="382"/>
      <c r="GGE112" s="382"/>
      <c r="GGF112" s="382"/>
      <c r="GGG112" s="382"/>
      <c r="GGH112" s="382"/>
      <c r="GGI112" s="382"/>
      <c r="GGJ112" s="382"/>
      <c r="GGK112" s="382"/>
      <c r="GGL112" s="382"/>
      <c r="GGM112" s="77"/>
      <c r="GGN112" s="382"/>
      <c r="GGO112" s="382"/>
      <c r="GGP112" s="77"/>
      <c r="GGQ112" s="78"/>
      <c r="GGR112" s="77"/>
      <c r="GGS112" s="382"/>
      <c r="GGT112" s="382"/>
      <c r="GGU112" s="382"/>
      <c r="GGV112" s="382"/>
      <c r="GGW112" s="382"/>
      <c r="GGX112" s="382"/>
      <c r="GGY112" s="382"/>
      <c r="GGZ112" s="382"/>
      <c r="GHA112" s="382"/>
      <c r="GHB112" s="382"/>
      <c r="GHC112" s="382"/>
      <c r="GHD112" s="382"/>
      <c r="GHE112" s="77"/>
      <c r="GHF112" s="382"/>
      <c r="GHG112" s="382"/>
      <c r="GHH112" s="77"/>
      <c r="GHI112" s="78"/>
      <c r="GHJ112" s="77"/>
      <c r="GHK112" s="382"/>
      <c r="GHL112" s="382"/>
      <c r="GHM112" s="382"/>
      <c r="GHN112" s="382"/>
      <c r="GHO112" s="382"/>
      <c r="GHP112" s="382"/>
      <c r="GHQ112" s="382"/>
      <c r="GHR112" s="382"/>
      <c r="GHS112" s="382"/>
      <c r="GHT112" s="382"/>
      <c r="GHU112" s="382"/>
      <c r="GHV112" s="382"/>
      <c r="GHW112" s="77"/>
      <c r="GHX112" s="382"/>
      <c r="GHY112" s="382"/>
      <c r="GHZ112" s="77"/>
      <c r="GIA112" s="78"/>
      <c r="GIB112" s="77"/>
      <c r="GIC112" s="382"/>
      <c r="GID112" s="382"/>
      <c r="GIE112" s="382"/>
      <c r="GIF112" s="382"/>
      <c r="GIG112" s="382"/>
      <c r="GIH112" s="382"/>
      <c r="GII112" s="382"/>
      <c r="GIJ112" s="382"/>
      <c r="GIK112" s="382"/>
      <c r="GIL112" s="382"/>
      <c r="GIM112" s="382"/>
      <c r="GIN112" s="382"/>
      <c r="GIO112" s="77"/>
      <c r="GIP112" s="382"/>
      <c r="GIQ112" s="382"/>
      <c r="GIR112" s="77"/>
      <c r="GIS112" s="78"/>
      <c r="GIT112" s="77"/>
      <c r="GIU112" s="382"/>
      <c r="GIV112" s="382"/>
      <c r="GIW112" s="382"/>
      <c r="GIX112" s="382"/>
      <c r="GIY112" s="382"/>
      <c r="GIZ112" s="382"/>
      <c r="GJA112" s="382"/>
      <c r="GJB112" s="382"/>
      <c r="GJC112" s="382"/>
      <c r="GJD112" s="382"/>
      <c r="GJE112" s="382"/>
      <c r="GJF112" s="382"/>
      <c r="GJG112" s="77"/>
      <c r="GJH112" s="382"/>
      <c r="GJI112" s="382"/>
      <c r="GJJ112" s="77"/>
      <c r="GJK112" s="78"/>
      <c r="GJL112" s="77"/>
      <c r="GJM112" s="382"/>
      <c r="GJN112" s="382"/>
      <c r="GJO112" s="382"/>
      <c r="GJP112" s="382"/>
      <c r="GJQ112" s="382"/>
      <c r="GJR112" s="382"/>
      <c r="GJS112" s="382"/>
      <c r="GJT112" s="382"/>
      <c r="GJU112" s="382"/>
      <c r="GJV112" s="382"/>
      <c r="GJW112" s="382"/>
      <c r="GJX112" s="382"/>
      <c r="GJY112" s="77"/>
      <c r="GJZ112" s="382"/>
      <c r="GKA112" s="382"/>
      <c r="GKB112" s="77"/>
      <c r="GKC112" s="78"/>
      <c r="GKD112" s="77"/>
      <c r="GKE112" s="382"/>
      <c r="GKF112" s="382"/>
      <c r="GKG112" s="382"/>
      <c r="GKH112" s="382"/>
      <c r="GKI112" s="382"/>
      <c r="GKJ112" s="382"/>
      <c r="GKK112" s="382"/>
      <c r="GKL112" s="382"/>
      <c r="GKM112" s="382"/>
      <c r="GKN112" s="382"/>
      <c r="GKO112" s="382"/>
      <c r="GKP112" s="382"/>
      <c r="GKQ112" s="77"/>
      <c r="GKR112" s="382"/>
      <c r="GKS112" s="382"/>
      <c r="GKT112" s="77"/>
      <c r="GKU112" s="78"/>
      <c r="GKV112" s="77"/>
      <c r="GKW112" s="382"/>
      <c r="GKX112" s="382"/>
      <c r="GKY112" s="382"/>
      <c r="GKZ112" s="382"/>
      <c r="GLA112" s="382"/>
      <c r="GLB112" s="382"/>
      <c r="GLC112" s="382"/>
      <c r="GLD112" s="382"/>
      <c r="GLE112" s="382"/>
      <c r="GLF112" s="382"/>
      <c r="GLG112" s="382"/>
      <c r="GLH112" s="382"/>
      <c r="GLI112" s="77"/>
      <c r="GLJ112" s="382"/>
      <c r="GLK112" s="382"/>
      <c r="GLL112" s="77"/>
      <c r="GLM112" s="78"/>
      <c r="GLN112" s="77"/>
      <c r="GLO112" s="382"/>
      <c r="GLP112" s="382"/>
      <c r="GLQ112" s="382"/>
      <c r="GLR112" s="382"/>
      <c r="GLS112" s="382"/>
      <c r="GLT112" s="382"/>
      <c r="GLU112" s="382"/>
      <c r="GLV112" s="382"/>
      <c r="GLW112" s="382"/>
      <c r="GLX112" s="382"/>
      <c r="GLY112" s="382"/>
      <c r="GLZ112" s="382"/>
      <c r="GMA112" s="77"/>
      <c r="GMB112" s="382"/>
      <c r="GMC112" s="382"/>
      <c r="GMD112" s="77"/>
      <c r="GME112" s="78"/>
      <c r="GMF112" s="77"/>
      <c r="GMG112" s="382"/>
      <c r="GMH112" s="382"/>
      <c r="GMI112" s="382"/>
      <c r="GMJ112" s="382"/>
      <c r="GMK112" s="382"/>
      <c r="GML112" s="382"/>
      <c r="GMM112" s="382"/>
      <c r="GMN112" s="382"/>
      <c r="GMO112" s="382"/>
      <c r="GMP112" s="382"/>
      <c r="GMQ112" s="382"/>
      <c r="GMR112" s="382"/>
      <c r="GMS112" s="77"/>
      <c r="GMT112" s="382"/>
      <c r="GMU112" s="382"/>
      <c r="GMV112" s="77"/>
      <c r="GMW112" s="78"/>
      <c r="GMX112" s="77"/>
      <c r="GMY112" s="382"/>
      <c r="GMZ112" s="382"/>
      <c r="GNA112" s="382"/>
      <c r="GNB112" s="382"/>
      <c r="GNC112" s="382"/>
      <c r="GND112" s="382"/>
      <c r="GNE112" s="382"/>
      <c r="GNF112" s="382"/>
      <c r="GNG112" s="382"/>
      <c r="GNH112" s="382"/>
      <c r="GNI112" s="382"/>
      <c r="GNJ112" s="382"/>
      <c r="GNK112" s="77"/>
      <c r="GNL112" s="382"/>
      <c r="GNM112" s="382"/>
      <c r="GNN112" s="77"/>
      <c r="GNO112" s="78"/>
      <c r="GNP112" s="77"/>
      <c r="GNQ112" s="382"/>
      <c r="GNR112" s="382"/>
      <c r="GNS112" s="382"/>
      <c r="GNT112" s="382"/>
      <c r="GNU112" s="382"/>
      <c r="GNV112" s="382"/>
      <c r="GNW112" s="382"/>
      <c r="GNX112" s="382"/>
      <c r="GNY112" s="382"/>
      <c r="GNZ112" s="382"/>
      <c r="GOA112" s="382"/>
      <c r="GOB112" s="382"/>
      <c r="GOC112" s="77"/>
      <c r="GOD112" s="382"/>
      <c r="GOE112" s="382"/>
      <c r="GOF112" s="77"/>
      <c r="GOG112" s="78"/>
      <c r="GOH112" s="77"/>
      <c r="GOI112" s="382"/>
      <c r="GOJ112" s="382"/>
      <c r="GOK112" s="382"/>
      <c r="GOL112" s="382"/>
      <c r="GOM112" s="382"/>
      <c r="GON112" s="382"/>
      <c r="GOO112" s="382"/>
      <c r="GOP112" s="382"/>
      <c r="GOQ112" s="382"/>
      <c r="GOR112" s="382"/>
      <c r="GOS112" s="382"/>
      <c r="GOT112" s="382"/>
      <c r="GOU112" s="77"/>
      <c r="GOV112" s="382"/>
      <c r="GOW112" s="382"/>
      <c r="GOX112" s="77"/>
      <c r="GOY112" s="78"/>
      <c r="GOZ112" s="77"/>
      <c r="GPA112" s="382"/>
      <c r="GPB112" s="382"/>
      <c r="GPC112" s="382"/>
      <c r="GPD112" s="382"/>
      <c r="GPE112" s="382"/>
      <c r="GPF112" s="382"/>
      <c r="GPG112" s="382"/>
      <c r="GPH112" s="382"/>
      <c r="GPI112" s="382"/>
      <c r="GPJ112" s="382"/>
      <c r="GPK112" s="382"/>
      <c r="GPL112" s="382"/>
      <c r="GPM112" s="77"/>
      <c r="GPN112" s="382"/>
      <c r="GPO112" s="382"/>
      <c r="GPP112" s="77"/>
      <c r="GPQ112" s="78"/>
      <c r="GPR112" s="77"/>
      <c r="GPS112" s="382"/>
      <c r="GPT112" s="382"/>
      <c r="GPU112" s="382"/>
      <c r="GPV112" s="382"/>
      <c r="GPW112" s="382"/>
      <c r="GPX112" s="382"/>
      <c r="GPY112" s="382"/>
      <c r="GPZ112" s="382"/>
      <c r="GQA112" s="382"/>
      <c r="GQB112" s="382"/>
      <c r="GQC112" s="382"/>
      <c r="GQD112" s="382"/>
      <c r="GQE112" s="77"/>
      <c r="GQF112" s="382"/>
      <c r="GQG112" s="382"/>
      <c r="GQH112" s="77"/>
      <c r="GQI112" s="78"/>
      <c r="GQJ112" s="77"/>
      <c r="GQK112" s="382"/>
      <c r="GQL112" s="382"/>
      <c r="GQM112" s="382"/>
      <c r="GQN112" s="382"/>
      <c r="GQO112" s="382"/>
      <c r="GQP112" s="382"/>
      <c r="GQQ112" s="382"/>
      <c r="GQR112" s="382"/>
      <c r="GQS112" s="382"/>
      <c r="GQT112" s="382"/>
      <c r="GQU112" s="382"/>
      <c r="GQV112" s="382"/>
      <c r="GQW112" s="77"/>
      <c r="GQX112" s="382"/>
      <c r="GQY112" s="382"/>
      <c r="GQZ112" s="77"/>
      <c r="GRA112" s="78"/>
      <c r="GRB112" s="77"/>
      <c r="GRC112" s="382"/>
      <c r="GRD112" s="382"/>
      <c r="GRE112" s="382"/>
      <c r="GRF112" s="382"/>
      <c r="GRG112" s="382"/>
      <c r="GRH112" s="382"/>
      <c r="GRI112" s="382"/>
      <c r="GRJ112" s="382"/>
      <c r="GRK112" s="382"/>
      <c r="GRL112" s="382"/>
      <c r="GRM112" s="382"/>
      <c r="GRN112" s="382"/>
      <c r="GRO112" s="77"/>
      <c r="GRP112" s="382"/>
      <c r="GRQ112" s="382"/>
      <c r="GRR112" s="77"/>
      <c r="GRS112" s="78"/>
      <c r="GRT112" s="77"/>
      <c r="GRU112" s="382"/>
      <c r="GRV112" s="382"/>
      <c r="GRW112" s="382"/>
      <c r="GRX112" s="382"/>
      <c r="GRY112" s="382"/>
      <c r="GRZ112" s="382"/>
      <c r="GSA112" s="382"/>
      <c r="GSB112" s="382"/>
      <c r="GSC112" s="382"/>
      <c r="GSD112" s="382"/>
      <c r="GSE112" s="382"/>
      <c r="GSF112" s="382"/>
      <c r="GSG112" s="77"/>
      <c r="GSH112" s="382"/>
      <c r="GSI112" s="382"/>
      <c r="GSJ112" s="77"/>
      <c r="GSK112" s="78"/>
      <c r="GSL112" s="77"/>
      <c r="GSM112" s="382"/>
      <c r="GSN112" s="382"/>
      <c r="GSO112" s="382"/>
      <c r="GSP112" s="382"/>
      <c r="GSQ112" s="382"/>
      <c r="GSR112" s="382"/>
      <c r="GSS112" s="382"/>
      <c r="GST112" s="382"/>
      <c r="GSU112" s="382"/>
      <c r="GSV112" s="382"/>
      <c r="GSW112" s="382"/>
      <c r="GSX112" s="382"/>
      <c r="GSY112" s="77"/>
      <c r="GSZ112" s="382"/>
      <c r="GTA112" s="382"/>
      <c r="GTB112" s="77"/>
      <c r="GTC112" s="78"/>
      <c r="GTD112" s="77"/>
      <c r="GTE112" s="382"/>
      <c r="GTF112" s="382"/>
      <c r="GTG112" s="382"/>
      <c r="GTH112" s="382"/>
      <c r="GTI112" s="382"/>
      <c r="GTJ112" s="382"/>
      <c r="GTK112" s="382"/>
      <c r="GTL112" s="382"/>
      <c r="GTM112" s="382"/>
      <c r="GTN112" s="382"/>
      <c r="GTO112" s="382"/>
      <c r="GTP112" s="382"/>
      <c r="GTQ112" s="77"/>
      <c r="GTR112" s="382"/>
      <c r="GTS112" s="382"/>
      <c r="GTT112" s="77"/>
      <c r="GTU112" s="78"/>
      <c r="GTV112" s="77"/>
      <c r="GTW112" s="382"/>
      <c r="GTX112" s="382"/>
      <c r="GTY112" s="382"/>
      <c r="GTZ112" s="382"/>
      <c r="GUA112" s="382"/>
      <c r="GUB112" s="382"/>
      <c r="GUC112" s="382"/>
      <c r="GUD112" s="382"/>
      <c r="GUE112" s="382"/>
      <c r="GUF112" s="382"/>
      <c r="GUG112" s="382"/>
      <c r="GUH112" s="382"/>
      <c r="GUI112" s="77"/>
      <c r="GUJ112" s="382"/>
      <c r="GUK112" s="382"/>
      <c r="GUL112" s="77"/>
      <c r="GUM112" s="78"/>
      <c r="GUN112" s="77"/>
      <c r="GUO112" s="382"/>
      <c r="GUP112" s="382"/>
      <c r="GUQ112" s="382"/>
      <c r="GUR112" s="382"/>
      <c r="GUS112" s="382"/>
      <c r="GUT112" s="382"/>
      <c r="GUU112" s="382"/>
      <c r="GUV112" s="382"/>
      <c r="GUW112" s="382"/>
      <c r="GUX112" s="382"/>
      <c r="GUY112" s="382"/>
      <c r="GUZ112" s="382"/>
      <c r="GVA112" s="77"/>
      <c r="GVB112" s="382"/>
      <c r="GVC112" s="382"/>
      <c r="GVD112" s="77"/>
      <c r="GVE112" s="78"/>
      <c r="GVF112" s="77"/>
      <c r="GVG112" s="382"/>
      <c r="GVH112" s="382"/>
      <c r="GVI112" s="382"/>
      <c r="GVJ112" s="382"/>
      <c r="GVK112" s="382"/>
      <c r="GVL112" s="382"/>
      <c r="GVM112" s="382"/>
      <c r="GVN112" s="382"/>
      <c r="GVO112" s="382"/>
      <c r="GVP112" s="382"/>
      <c r="GVQ112" s="382"/>
      <c r="GVR112" s="382"/>
      <c r="GVS112" s="77"/>
      <c r="GVT112" s="382"/>
      <c r="GVU112" s="382"/>
      <c r="GVV112" s="77"/>
      <c r="GVW112" s="78"/>
      <c r="GVX112" s="77"/>
      <c r="GVY112" s="382"/>
      <c r="GVZ112" s="382"/>
      <c r="GWA112" s="382"/>
      <c r="GWB112" s="382"/>
      <c r="GWC112" s="382"/>
      <c r="GWD112" s="382"/>
      <c r="GWE112" s="382"/>
      <c r="GWF112" s="382"/>
      <c r="GWG112" s="382"/>
      <c r="GWH112" s="382"/>
      <c r="GWI112" s="382"/>
      <c r="GWJ112" s="382"/>
      <c r="GWK112" s="77"/>
      <c r="GWL112" s="382"/>
      <c r="GWM112" s="382"/>
      <c r="GWN112" s="77"/>
      <c r="GWO112" s="78"/>
      <c r="GWP112" s="77"/>
      <c r="GWQ112" s="382"/>
      <c r="GWR112" s="382"/>
      <c r="GWS112" s="382"/>
      <c r="GWT112" s="382"/>
      <c r="GWU112" s="382"/>
      <c r="GWV112" s="382"/>
      <c r="GWW112" s="382"/>
      <c r="GWX112" s="382"/>
      <c r="GWY112" s="382"/>
      <c r="GWZ112" s="382"/>
      <c r="GXA112" s="382"/>
      <c r="GXB112" s="382"/>
      <c r="GXC112" s="77"/>
      <c r="GXD112" s="382"/>
      <c r="GXE112" s="382"/>
      <c r="GXF112" s="77"/>
      <c r="GXG112" s="78"/>
      <c r="GXH112" s="77"/>
      <c r="GXI112" s="382"/>
      <c r="GXJ112" s="382"/>
      <c r="GXK112" s="382"/>
      <c r="GXL112" s="382"/>
      <c r="GXM112" s="382"/>
      <c r="GXN112" s="382"/>
      <c r="GXO112" s="382"/>
      <c r="GXP112" s="382"/>
      <c r="GXQ112" s="382"/>
      <c r="GXR112" s="382"/>
      <c r="GXS112" s="382"/>
      <c r="GXT112" s="382"/>
      <c r="GXU112" s="77"/>
      <c r="GXV112" s="382"/>
      <c r="GXW112" s="382"/>
      <c r="GXX112" s="77"/>
      <c r="GXY112" s="78"/>
      <c r="GXZ112" s="77"/>
      <c r="GYA112" s="382"/>
      <c r="GYB112" s="382"/>
      <c r="GYC112" s="382"/>
      <c r="GYD112" s="382"/>
      <c r="GYE112" s="382"/>
      <c r="GYF112" s="382"/>
      <c r="GYG112" s="382"/>
      <c r="GYH112" s="382"/>
      <c r="GYI112" s="382"/>
      <c r="GYJ112" s="382"/>
      <c r="GYK112" s="382"/>
      <c r="GYL112" s="382"/>
      <c r="GYM112" s="77"/>
      <c r="GYN112" s="382"/>
      <c r="GYO112" s="382"/>
      <c r="GYP112" s="77"/>
      <c r="GYQ112" s="78"/>
      <c r="GYR112" s="77"/>
      <c r="GYS112" s="382"/>
      <c r="GYT112" s="382"/>
      <c r="GYU112" s="382"/>
      <c r="GYV112" s="382"/>
      <c r="GYW112" s="382"/>
      <c r="GYX112" s="382"/>
      <c r="GYY112" s="382"/>
      <c r="GYZ112" s="382"/>
      <c r="GZA112" s="382"/>
      <c r="GZB112" s="382"/>
      <c r="GZC112" s="382"/>
      <c r="GZD112" s="382"/>
      <c r="GZE112" s="77"/>
      <c r="GZF112" s="382"/>
      <c r="GZG112" s="382"/>
      <c r="GZH112" s="77"/>
      <c r="GZI112" s="78"/>
      <c r="GZJ112" s="77"/>
      <c r="GZK112" s="382"/>
      <c r="GZL112" s="382"/>
      <c r="GZM112" s="382"/>
      <c r="GZN112" s="382"/>
      <c r="GZO112" s="382"/>
      <c r="GZP112" s="382"/>
      <c r="GZQ112" s="382"/>
      <c r="GZR112" s="382"/>
      <c r="GZS112" s="382"/>
      <c r="GZT112" s="382"/>
      <c r="GZU112" s="382"/>
      <c r="GZV112" s="382"/>
      <c r="GZW112" s="77"/>
      <c r="GZX112" s="382"/>
      <c r="GZY112" s="382"/>
      <c r="GZZ112" s="77"/>
      <c r="HAA112" s="78"/>
      <c r="HAB112" s="77"/>
      <c r="HAC112" s="382"/>
      <c r="HAD112" s="382"/>
      <c r="HAE112" s="382"/>
      <c r="HAF112" s="382"/>
      <c r="HAG112" s="382"/>
      <c r="HAH112" s="382"/>
      <c r="HAI112" s="382"/>
      <c r="HAJ112" s="382"/>
      <c r="HAK112" s="382"/>
      <c r="HAL112" s="382"/>
      <c r="HAM112" s="382"/>
      <c r="HAN112" s="382"/>
      <c r="HAO112" s="77"/>
      <c r="HAP112" s="382"/>
      <c r="HAQ112" s="382"/>
      <c r="HAR112" s="77"/>
      <c r="HAS112" s="78"/>
      <c r="HAT112" s="77"/>
      <c r="HAU112" s="382"/>
      <c r="HAV112" s="382"/>
      <c r="HAW112" s="382"/>
      <c r="HAX112" s="382"/>
      <c r="HAY112" s="382"/>
      <c r="HAZ112" s="382"/>
      <c r="HBA112" s="382"/>
      <c r="HBB112" s="382"/>
      <c r="HBC112" s="382"/>
      <c r="HBD112" s="382"/>
      <c r="HBE112" s="382"/>
      <c r="HBF112" s="382"/>
      <c r="HBG112" s="77"/>
      <c r="HBH112" s="382"/>
      <c r="HBI112" s="382"/>
      <c r="HBJ112" s="77"/>
      <c r="HBK112" s="78"/>
      <c r="HBL112" s="77"/>
      <c r="HBM112" s="382"/>
      <c r="HBN112" s="382"/>
      <c r="HBO112" s="382"/>
      <c r="HBP112" s="382"/>
      <c r="HBQ112" s="382"/>
      <c r="HBR112" s="382"/>
      <c r="HBS112" s="382"/>
      <c r="HBT112" s="382"/>
      <c r="HBU112" s="382"/>
      <c r="HBV112" s="382"/>
      <c r="HBW112" s="382"/>
      <c r="HBX112" s="382"/>
      <c r="HBY112" s="77"/>
      <c r="HBZ112" s="382"/>
      <c r="HCA112" s="382"/>
      <c r="HCB112" s="77"/>
      <c r="HCC112" s="78"/>
      <c r="HCD112" s="77"/>
      <c r="HCE112" s="382"/>
      <c r="HCF112" s="382"/>
      <c r="HCG112" s="382"/>
      <c r="HCH112" s="382"/>
      <c r="HCI112" s="382"/>
      <c r="HCJ112" s="382"/>
      <c r="HCK112" s="382"/>
      <c r="HCL112" s="382"/>
      <c r="HCM112" s="382"/>
      <c r="HCN112" s="382"/>
      <c r="HCO112" s="382"/>
      <c r="HCP112" s="382"/>
      <c r="HCQ112" s="77"/>
      <c r="HCR112" s="382"/>
      <c r="HCS112" s="382"/>
      <c r="HCT112" s="77"/>
      <c r="HCU112" s="78"/>
      <c r="HCV112" s="77"/>
      <c r="HCW112" s="382"/>
      <c r="HCX112" s="382"/>
      <c r="HCY112" s="382"/>
      <c r="HCZ112" s="382"/>
      <c r="HDA112" s="382"/>
      <c r="HDB112" s="382"/>
      <c r="HDC112" s="382"/>
      <c r="HDD112" s="382"/>
      <c r="HDE112" s="382"/>
      <c r="HDF112" s="382"/>
      <c r="HDG112" s="382"/>
      <c r="HDH112" s="382"/>
      <c r="HDI112" s="77"/>
      <c r="HDJ112" s="382"/>
      <c r="HDK112" s="382"/>
      <c r="HDL112" s="77"/>
      <c r="HDM112" s="78"/>
      <c r="HDN112" s="77"/>
      <c r="HDO112" s="382"/>
      <c r="HDP112" s="382"/>
      <c r="HDQ112" s="382"/>
      <c r="HDR112" s="382"/>
      <c r="HDS112" s="382"/>
      <c r="HDT112" s="382"/>
      <c r="HDU112" s="382"/>
      <c r="HDV112" s="382"/>
      <c r="HDW112" s="382"/>
      <c r="HDX112" s="382"/>
      <c r="HDY112" s="382"/>
      <c r="HDZ112" s="382"/>
      <c r="HEA112" s="77"/>
      <c r="HEB112" s="382"/>
      <c r="HEC112" s="382"/>
      <c r="HED112" s="77"/>
      <c r="HEE112" s="78"/>
      <c r="HEF112" s="77"/>
      <c r="HEG112" s="382"/>
      <c r="HEH112" s="382"/>
      <c r="HEI112" s="382"/>
      <c r="HEJ112" s="382"/>
      <c r="HEK112" s="382"/>
      <c r="HEL112" s="382"/>
      <c r="HEM112" s="382"/>
      <c r="HEN112" s="382"/>
      <c r="HEO112" s="382"/>
      <c r="HEP112" s="382"/>
      <c r="HEQ112" s="382"/>
      <c r="HER112" s="382"/>
      <c r="HES112" s="77"/>
      <c r="HET112" s="382"/>
      <c r="HEU112" s="382"/>
      <c r="HEV112" s="77"/>
      <c r="HEW112" s="78"/>
      <c r="HEX112" s="77"/>
      <c r="HEY112" s="382"/>
      <c r="HEZ112" s="382"/>
      <c r="HFA112" s="382"/>
      <c r="HFB112" s="382"/>
      <c r="HFC112" s="382"/>
      <c r="HFD112" s="382"/>
      <c r="HFE112" s="382"/>
      <c r="HFF112" s="382"/>
      <c r="HFG112" s="382"/>
      <c r="HFH112" s="382"/>
      <c r="HFI112" s="382"/>
      <c r="HFJ112" s="382"/>
      <c r="HFK112" s="77"/>
      <c r="HFL112" s="382"/>
      <c r="HFM112" s="382"/>
      <c r="HFN112" s="77"/>
      <c r="HFO112" s="78"/>
      <c r="HFP112" s="77"/>
      <c r="HFQ112" s="382"/>
      <c r="HFR112" s="382"/>
      <c r="HFS112" s="382"/>
      <c r="HFT112" s="382"/>
      <c r="HFU112" s="382"/>
      <c r="HFV112" s="382"/>
      <c r="HFW112" s="382"/>
      <c r="HFX112" s="382"/>
      <c r="HFY112" s="382"/>
      <c r="HFZ112" s="382"/>
      <c r="HGA112" s="382"/>
      <c r="HGB112" s="382"/>
      <c r="HGC112" s="77"/>
      <c r="HGD112" s="382"/>
      <c r="HGE112" s="382"/>
      <c r="HGF112" s="77"/>
      <c r="HGG112" s="78"/>
      <c r="HGH112" s="77"/>
      <c r="HGI112" s="382"/>
      <c r="HGJ112" s="382"/>
      <c r="HGK112" s="382"/>
      <c r="HGL112" s="382"/>
      <c r="HGM112" s="382"/>
      <c r="HGN112" s="382"/>
      <c r="HGO112" s="382"/>
      <c r="HGP112" s="382"/>
      <c r="HGQ112" s="382"/>
      <c r="HGR112" s="382"/>
      <c r="HGS112" s="382"/>
      <c r="HGT112" s="382"/>
      <c r="HGU112" s="77"/>
      <c r="HGV112" s="382"/>
      <c r="HGW112" s="382"/>
      <c r="HGX112" s="77"/>
      <c r="HGY112" s="78"/>
      <c r="HGZ112" s="77"/>
      <c r="HHA112" s="382"/>
      <c r="HHB112" s="382"/>
      <c r="HHC112" s="382"/>
      <c r="HHD112" s="382"/>
      <c r="HHE112" s="382"/>
      <c r="HHF112" s="382"/>
      <c r="HHG112" s="382"/>
      <c r="HHH112" s="382"/>
      <c r="HHI112" s="382"/>
      <c r="HHJ112" s="382"/>
      <c r="HHK112" s="382"/>
      <c r="HHL112" s="382"/>
      <c r="HHM112" s="77"/>
      <c r="HHN112" s="382"/>
      <c r="HHO112" s="382"/>
      <c r="HHP112" s="77"/>
      <c r="HHQ112" s="78"/>
      <c r="HHR112" s="77"/>
      <c r="HHS112" s="382"/>
      <c r="HHT112" s="382"/>
      <c r="HHU112" s="382"/>
      <c r="HHV112" s="382"/>
      <c r="HHW112" s="382"/>
      <c r="HHX112" s="382"/>
      <c r="HHY112" s="382"/>
      <c r="HHZ112" s="382"/>
      <c r="HIA112" s="382"/>
      <c r="HIB112" s="382"/>
      <c r="HIC112" s="382"/>
      <c r="HID112" s="382"/>
      <c r="HIE112" s="77"/>
      <c r="HIF112" s="382"/>
      <c r="HIG112" s="382"/>
      <c r="HIH112" s="77"/>
      <c r="HII112" s="78"/>
      <c r="HIJ112" s="77"/>
      <c r="HIK112" s="382"/>
      <c r="HIL112" s="382"/>
      <c r="HIM112" s="382"/>
      <c r="HIN112" s="382"/>
      <c r="HIO112" s="382"/>
      <c r="HIP112" s="382"/>
      <c r="HIQ112" s="382"/>
      <c r="HIR112" s="382"/>
      <c r="HIS112" s="382"/>
      <c r="HIT112" s="382"/>
      <c r="HIU112" s="382"/>
      <c r="HIV112" s="382"/>
      <c r="HIW112" s="77"/>
      <c r="HIX112" s="382"/>
      <c r="HIY112" s="382"/>
      <c r="HIZ112" s="77"/>
      <c r="HJA112" s="78"/>
      <c r="HJB112" s="77"/>
      <c r="HJC112" s="382"/>
      <c r="HJD112" s="382"/>
      <c r="HJE112" s="382"/>
      <c r="HJF112" s="382"/>
      <c r="HJG112" s="382"/>
      <c r="HJH112" s="382"/>
      <c r="HJI112" s="382"/>
      <c r="HJJ112" s="382"/>
      <c r="HJK112" s="382"/>
      <c r="HJL112" s="382"/>
      <c r="HJM112" s="382"/>
      <c r="HJN112" s="382"/>
      <c r="HJO112" s="77"/>
      <c r="HJP112" s="382"/>
      <c r="HJQ112" s="382"/>
      <c r="HJR112" s="77"/>
      <c r="HJS112" s="78"/>
      <c r="HJT112" s="77"/>
      <c r="HJU112" s="382"/>
      <c r="HJV112" s="382"/>
      <c r="HJW112" s="382"/>
      <c r="HJX112" s="382"/>
      <c r="HJY112" s="382"/>
      <c r="HJZ112" s="382"/>
      <c r="HKA112" s="382"/>
      <c r="HKB112" s="382"/>
      <c r="HKC112" s="382"/>
      <c r="HKD112" s="382"/>
      <c r="HKE112" s="382"/>
      <c r="HKF112" s="382"/>
      <c r="HKG112" s="77"/>
      <c r="HKH112" s="382"/>
      <c r="HKI112" s="382"/>
      <c r="HKJ112" s="77"/>
      <c r="HKK112" s="78"/>
      <c r="HKL112" s="77"/>
      <c r="HKM112" s="382"/>
      <c r="HKN112" s="382"/>
      <c r="HKO112" s="382"/>
      <c r="HKP112" s="382"/>
      <c r="HKQ112" s="382"/>
      <c r="HKR112" s="382"/>
      <c r="HKS112" s="382"/>
      <c r="HKT112" s="382"/>
      <c r="HKU112" s="382"/>
      <c r="HKV112" s="382"/>
      <c r="HKW112" s="382"/>
      <c r="HKX112" s="382"/>
      <c r="HKY112" s="77"/>
      <c r="HKZ112" s="382"/>
      <c r="HLA112" s="382"/>
      <c r="HLB112" s="77"/>
      <c r="HLC112" s="78"/>
      <c r="HLD112" s="77"/>
      <c r="HLE112" s="382"/>
      <c r="HLF112" s="382"/>
      <c r="HLG112" s="382"/>
      <c r="HLH112" s="382"/>
      <c r="HLI112" s="382"/>
      <c r="HLJ112" s="382"/>
      <c r="HLK112" s="382"/>
      <c r="HLL112" s="382"/>
      <c r="HLM112" s="382"/>
      <c r="HLN112" s="382"/>
      <c r="HLO112" s="382"/>
      <c r="HLP112" s="382"/>
      <c r="HLQ112" s="77"/>
      <c r="HLR112" s="382"/>
      <c r="HLS112" s="382"/>
      <c r="HLT112" s="77"/>
      <c r="HLU112" s="78"/>
      <c r="HLV112" s="77"/>
      <c r="HLW112" s="382"/>
      <c r="HLX112" s="382"/>
      <c r="HLY112" s="382"/>
      <c r="HLZ112" s="382"/>
      <c r="HMA112" s="382"/>
      <c r="HMB112" s="382"/>
      <c r="HMC112" s="382"/>
      <c r="HMD112" s="382"/>
      <c r="HME112" s="382"/>
      <c r="HMF112" s="382"/>
      <c r="HMG112" s="382"/>
      <c r="HMH112" s="382"/>
      <c r="HMI112" s="77"/>
      <c r="HMJ112" s="382"/>
      <c r="HMK112" s="382"/>
      <c r="HML112" s="77"/>
      <c r="HMM112" s="78"/>
      <c r="HMN112" s="77"/>
      <c r="HMO112" s="382"/>
      <c r="HMP112" s="382"/>
      <c r="HMQ112" s="382"/>
      <c r="HMR112" s="382"/>
      <c r="HMS112" s="382"/>
      <c r="HMT112" s="382"/>
      <c r="HMU112" s="382"/>
      <c r="HMV112" s="382"/>
      <c r="HMW112" s="382"/>
      <c r="HMX112" s="382"/>
      <c r="HMY112" s="382"/>
      <c r="HMZ112" s="382"/>
      <c r="HNA112" s="77"/>
      <c r="HNB112" s="382"/>
      <c r="HNC112" s="382"/>
      <c r="HND112" s="77"/>
      <c r="HNE112" s="78"/>
      <c r="HNF112" s="77"/>
      <c r="HNG112" s="382"/>
      <c r="HNH112" s="382"/>
      <c r="HNI112" s="382"/>
      <c r="HNJ112" s="382"/>
      <c r="HNK112" s="382"/>
      <c r="HNL112" s="382"/>
      <c r="HNM112" s="382"/>
      <c r="HNN112" s="382"/>
      <c r="HNO112" s="382"/>
      <c r="HNP112" s="382"/>
      <c r="HNQ112" s="382"/>
      <c r="HNR112" s="382"/>
      <c r="HNS112" s="77"/>
      <c r="HNT112" s="382"/>
      <c r="HNU112" s="382"/>
      <c r="HNV112" s="77"/>
      <c r="HNW112" s="78"/>
      <c r="HNX112" s="77"/>
      <c r="HNY112" s="382"/>
      <c r="HNZ112" s="382"/>
      <c r="HOA112" s="382"/>
      <c r="HOB112" s="382"/>
      <c r="HOC112" s="382"/>
      <c r="HOD112" s="382"/>
      <c r="HOE112" s="382"/>
      <c r="HOF112" s="382"/>
      <c r="HOG112" s="382"/>
      <c r="HOH112" s="382"/>
      <c r="HOI112" s="382"/>
      <c r="HOJ112" s="382"/>
      <c r="HOK112" s="77"/>
      <c r="HOL112" s="382"/>
      <c r="HOM112" s="382"/>
      <c r="HON112" s="77"/>
      <c r="HOO112" s="78"/>
      <c r="HOP112" s="77"/>
      <c r="HOQ112" s="382"/>
      <c r="HOR112" s="382"/>
      <c r="HOS112" s="382"/>
      <c r="HOT112" s="382"/>
      <c r="HOU112" s="382"/>
      <c r="HOV112" s="382"/>
      <c r="HOW112" s="382"/>
      <c r="HOX112" s="382"/>
      <c r="HOY112" s="382"/>
      <c r="HOZ112" s="382"/>
      <c r="HPA112" s="382"/>
      <c r="HPB112" s="382"/>
      <c r="HPC112" s="77"/>
      <c r="HPD112" s="382"/>
      <c r="HPE112" s="382"/>
      <c r="HPF112" s="77"/>
      <c r="HPG112" s="78"/>
      <c r="HPH112" s="77"/>
      <c r="HPI112" s="382"/>
      <c r="HPJ112" s="382"/>
      <c r="HPK112" s="382"/>
      <c r="HPL112" s="382"/>
      <c r="HPM112" s="382"/>
      <c r="HPN112" s="382"/>
      <c r="HPO112" s="382"/>
      <c r="HPP112" s="382"/>
      <c r="HPQ112" s="382"/>
      <c r="HPR112" s="382"/>
      <c r="HPS112" s="382"/>
      <c r="HPT112" s="382"/>
      <c r="HPU112" s="77"/>
      <c r="HPV112" s="382"/>
      <c r="HPW112" s="382"/>
      <c r="HPX112" s="77"/>
      <c r="HPY112" s="78"/>
      <c r="HPZ112" s="77"/>
      <c r="HQA112" s="382"/>
      <c r="HQB112" s="382"/>
      <c r="HQC112" s="382"/>
      <c r="HQD112" s="382"/>
      <c r="HQE112" s="382"/>
      <c r="HQF112" s="382"/>
      <c r="HQG112" s="382"/>
      <c r="HQH112" s="382"/>
      <c r="HQI112" s="382"/>
      <c r="HQJ112" s="382"/>
      <c r="HQK112" s="382"/>
      <c r="HQL112" s="382"/>
      <c r="HQM112" s="77"/>
      <c r="HQN112" s="382"/>
      <c r="HQO112" s="382"/>
      <c r="HQP112" s="77"/>
      <c r="HQQ112" s="78"/>
      <c r="HQR112" s="77"/>
      <c r="HQS112" s="382"/>
      <c r="HQT112" s="382"/>
      <c r="HQU112" s="382"/>
      <c r="HQV112" s="382"/>
      <c r="HQW112" s="382"/>
      <c r="HQX112" s="382"/>
      <c r="HQY112" s="382"/>
      <c r="HQZ112" s="382"/>
      <c r="HRA112" s="382"/>
      <c r="HRB112" s="382"/>
      <c r="HRC112" s="382"/>
      <c r="HRD112" s="382"/>
      <c r="HRE112" s="77"/>
      <c r="HRF112" s="382"/>
      <c r="HRG112" s="382"/>
      <c r="HRH112" s="77"/>
      <c r="HRI112" s="78"/>
      <c r="HRJ112" s="77"/>
      <c r="HRK112" s="382"/>
      <c r="HRL112" s="382"/>
      <c r="HRM112" s="382"/>
      <c r="HRN112" s="382"/>
      <c r="HRO112" s="382"/>
      <c r="HRP112" s="382"/>
      <c r="HRQ112" s="382"/>
      <c r="HRR112" s="382"/>
      <c r="HRS112" s="382"/>
      <c r="HRT112" s="382"/>
      <c r="HRU112" s="382"/>
      <c r="HRV112" s="382"/>
      <c r="HRW112" s="77"/>
      <c r="HRX112" s="382"/>
      <c r="HRY112" s="382"/>
      <c r="HRZ112" s="77"/>
      <c r="HSA112" s="78"/>
      <c r="HSB112" s="77"/>
      <c r="HSC112" s="382"/>
      <c r="HSD112" s="382"/>
      <c r="HSE112" s="382"/>
      <c r="HSF112" s="382"/>
      <c r="HSG112" s="382"/>
      <c r="HSH112" s="382"/>
      <c r="HSI112" s="382"/>
      <c r="HSJ112" s="382"/>
      <c r="HSK112" s="382"/>
      <c r="HSL112" s="382"/>
      <c r="HSM112" s="382"/>
      <c r="HSN112" s="382"/>
      <c r="HSO112" s="77"/>
      <c r="HSP112" s="382"/>
      <c r="HSQ112" s="382"/>
      <c r="HSR112" s="77"/>
      <c r="HSS112" s="78"/>
      <c r="HST112" s="77"/>
      <c r="HSU112" s="382"/>
      <c r="HSV112" s="382"/>
      <c r="HSW112" s="382"/>
      <c r="HSX112" s="382"/>
      <c r="HSY112" s="382"/>
      <c r="HSZ112" s="382"/>
      <c r="HTA112" s="382"/>
      <c r="HTB112" s="382"/>
      <c r="HTC112" s="382"/>
      <c r="HTD112" s="382"/>
      <c r="HTE112" s="382"/>
      <c r="HTF112" s="382"/>
      <c r="HTG112" s="77"/>
      <c r="HTH112" s="382"/>
      <c r="HTI112" s="382"/>
      <c r="HTJ112" s="77"/>
      <c r="HTK112" s="78"/>
      <c r="HTL112" s="77"/>
      <c r="HTM112" s="382"/>
      <c r="HTN112" s="382"/>
      <c r="HTO112" s="382"/>
      <c r="HTP112" s="382"/>
      <c r="HTQ112" s="382"/>
      <c r="HTR112" s="382"/>
      <c r="HTS112" s="382"/>
      <c r="HTT112" s="382"/>
      <c r="HTU112" s="382"/>
      <c r="HTV112" s="382"/>
      <c r="HTW112" s="382"/>
      <c r="HTX112" s="382"/>
      <c r="HTY112" s="77"/>
      <c r="HTZ112" s="382"/>
      <c r="HUA112" s="382"/>
      <c r="HUB112" s="77"/>
      <c r="HUC112" s="78"/>
      <c r="HUD112" s="77"/>
      <c r="HUE112" s="382"/>
      <c r="HUF112" s="382"/>
      <c r="HUG112" s="382"/>
      <c r="HUH112" s="382"/>
      <c r="HUI112" s="382"/>
      <c r="HUJ112" s="382"/>
      <c r="HUK112" s="382"/>
      <c r="HUL112" s="382"/>
      <c r="HUM112" s="382"/>
      <c r="HUN112" s="382"/>
      <c r="HUO112" s="382"/>
      <c r="HUP112" s="382"/>
      <c r="HUQ112" s="77"/>
      <c r="HUR112" s="382"/>
      <c r="HUS112" s="382"/>
      <c r="HUT112" s="77"/>
      <c r="HUU112" s="78"/>
      <c r="HUV112" s="77"/>
      <c r="HUW112" s="382"/>
      <c r="HUX112" s="382"/>
      <c r="HUY112" s="382"/>
      <c r="HUZ112" s="382"/>
      <c r="HVA112" s="382"/>
      <c r="HVB112" s="382"/>
      <c r="HVC112" s="382"/>
      <c r="HVD112" s="382"/>
      <c r="HVE112" s="382"/>
      <c r="HVF112" s="382"/>
      <c r="HVG112" s="382"/>
      <c r="HVH112" s="382"/>
      <c r="HVI112" s="77"/>
      <c r="HVJ112" s="382"/>
      <c r="HVK112" s="382"/>
      <c r="HVL112" s="77"/>
      <c r="HVM112" s="78"/>
      <c r="HVN112" s="77"/>
      <c r="HVO112" s="382"/>
      <c r="HVP112" s="382"/>
      <c r="HVQ112" s="382"/>
      <c r="HVR112" s="382"/>
      <c r="HVS112" s="382"/>
      <c r="HVT112" s="382"/>
      <c r="HVU112" s="382"/>
      <c r="HVV112" s="382"/>
      <c r="HVW112" s="382"/>
      <c r="HVX112" s="382"/>
      <c r="HVY112" s="382"/>
      <c r="HVZ112" s="382"/>
      <c r="HWA112" s="77"/>
      <c r="HWB112" s="382"/>
      <c r="HWC112" s="382"/>
      <c r="HWD112" s="77"/>
      <c r="HWE112" s="78"/>
      <c r="HWF112" s="77"/>
      <c r="HWG112" s="382"/>
      <c r="HWH112" s="382"/>
      <c r="HWI112" s="382"/>
      <c r="HWJ112" s="382"/>
      <c r="HWK112" s="382"/>
      <c r="HWL112" s="382"/>
      <c r="HWM112" s="382"/>
      <c r="HWN112" s="382"/>
      <c r="HWO112" s="382"/>
      <c r="HWP112" s="382"/>
      <c r="HWQ112" s="382"/>
      <c r="HWR112" s="382"/>
      <c r="HWS112" s="77"/>
      <c r="HWT112" s="382"/>
      <c r="HWU112" s="382"/>
      <c r="HWV112" s="77"/>
      <c r="HWW112" s="78"/>
      <c r="HWX112" s="77"/>
      <c r="HWY112" s="382"/>
      <c r="HWZ112" s="382"/>
      <c r="HXA112" s="382"/>
      <c r="HXB112" s="382"/>
      <c r="HXC112" s="382"/>
      <c r="HXD112" s="382"/>
      <c r="HXE112" s="382"/>
      <c r="HXF112" s="382"/>
      <c r="HXG112" s="382"/>
      <c r="HXH112" s="382"/>
      <c r="HXI112" s="382"/>
      <c r="HXJ112" s="382"/>
      <c r="HXK112" s="77"/>
      <c r="HXL112" s="382"/>
      <c r="HXM112" s="382"/>
      <c r="HXN112" s="77"/>
      <c r="HXO112" s="78"/>
      <c r="HXP112" s="77"/>
      <c r="HXQ112" s="382"/>
      <c r="HXR112" s="382"/>
      <c r="HXS112" s="382"/>
      <c r="HXT112" s="382"/>
      <c r="HXU112" s="382"/>
      <c r="HXV112" s="382"/>
      <c r="HXW112" s="382"/>
      <c r="HXX112" s="382"/>
      <c r="HXY112" s="382"/>
      <c r="HXZ112" s="382"/>
      <c r="HYA112" s="382"/>
      <c r="HYB112" s="382"/>
      <c r="HYC112" s="77"/>
      <c r="HYD112" s="382"/>
      <c r="HYE112" s="382"/>
      <c r="HYF112" s="77"/>
      <c r="HYG112" s="78"/>
      <c r="HYH112" s="77"/>
      <c r="HYI112" s="382"/>
      <c r="HYJ112" s="382"/>
      <c r="HYK112" s="382"/>
      <c r="HYL112" s="382"/>
      <c r="HYM112" s="382"/>
      <c r="HYN112" s="382"/>
      <c r="HYO112" s="382"/>
      <c r="HYP112" s="382"/>
      <c r="HYQ112" s="382"/>
      <c r="HYR112" s="382"/>
      <c r="HYS112" s="382"/>
      <c r="HYT112" s="382"/>
      <c r="HYU112" s="77"/>
      <c r="HYV112" s="382"/>
      <c r="HYW112" s="382"/>
      <c r="HYX112" s="77"/>
      <c r="HYY112" s="78"/>
      <c r="HYZ112" s="77"/>
      <c r="HZA112" s="382"/>
      <c r="HZB112" s="382"/>
      <c r="HZC112" s="382"/>
      <c r="HZD112" s="382"/>
      <c r="HZE112" s="382"/>
      <c r="HZF112" s="382"/>
      <c r="HZG112" s="382"/>
      <c r="HZH112" s="382"/>
      <c r="HZI112" s="382"/>
      <c r="HZJ112" s="382"/>
      <c r="HZK112" s="382"/>
      <c r="HZL112" s="382"/>
      <c r="HZM112" s="77"/>
      <c r="HZN112" s="382"/>
      <c r="HZO112" s="382"/>
      <c r="HZP112" s="77"/>
      <c r="HZQ112" s="78"/>
      <c r="HZR112" s="77"/>
      <c r="HZS112" s="382"/>
      <c r="HZT112" s="382"/>
      <c r="HZU112" s="382"/>
      <c r="HZV112" s="382"/>
      <c r="HZW112" s="382"/>
      <c r="HZX112" s="382"/>
      <c r="HZY112" s="382"/>
      <c r="HZZ112" s="382"/>
      <c r="IAA112" s="382"/>
      <c r="IAB112" s="382"/>
      <c r="IAC112" s="382"/>
      <c r="IAD112" s="382"/>
      <c r="IAE112" s="77"/>
      <c r="IAF112" s="382"/>
      <c r="IAG112" s="382"/>
      <c r="IAH112" s="77"/>
      <c r="IAI112" s="78"/>
      <c r="IAJ112" s="77"/>
      <c r="IAK112" s="382"/>
      <c r="IAL112" s="382"/>
      <c r="IAM112" s="382"/>
      <c r="IAN112" s="382"/>
      <c r="IAO112" s="382"/>
      <c r="IAP112" s="382"/>
      <c r="IAQ112" s="382"/>
      <c r="IAR112" s="382"/>
      <c r="IAS112" s="382"/>
      <c r="IAT112" s="382"/>
      <c r="IAU112" s="382"/>
      <c r="IAV112" s="382"/>
      <c r="IAW112" s="77"/>
      <c r="IAX112" s="382"/>
      <c r="IAY112" s="382"/>
      <c r="IAZ112" s="77"/>
      <c r="IBA112" s="78"/>
      <c r="IBB112" s="77"/>
      <c r="IBC112" s="382"/>
      <c r="IBD112" s="382"/>
      <c r="IBE112" s="382"/>
      <c r="IBF112" s="382"/>
      <c r="IBG112" s="382"/>
      <c r="IBH112" s="382"/>
      <c r="IBI112" s="382"/>
      <c r="IBJ112" s="382"/>
      <c r="IBK112" s="382"/>
      <c r="IBL112" s="382"/>
      <c r="IBM112" s="382"/>
      <c r="IBN112" s="382"/>
      <c r="IBO112" s="77"/>
      <c r="IBP112" s="382"/>
      <c r="IBQ112" s="382"/>
      <c r="IBR112" s="77"/>
      <c r="IBS112" s="78"/>
      <c r="IBT112" s="77"/>
      <c r="IBU112" s="382"/>
      <c r="IBV112" s="382"/>
      <c r="IBW112" s="382"/>
      <c r="IBX112" s="382"/>
      <c r="IBY112" s="382"/>
      <c r="IBZ112" s="382"/>
      <c r="ICA112" s="382"/>
      <c r="ICB112" s="382"/>
      <c r="ICC112" s="382"/>
      <c r="ICD112" s="382"/>
      <c r="ICE112" s="382"/>
      <c r="ICF112" s="382"/>
      <c r="ICG112" s="77"/>
      <c r="ICH112" s="382"/>
      <c r="ICI112" s="382"/>
      <c r="ICJ112" s="77"/>
      <c r="ICK112" s="78"/>
      <c r="ICL112" s="77"/>
      <c r="ICM112" s="382"/>
      <c r="ICN112" s="382"/>
      <c r="ICO112" s="382"/>
      <c r="ICP112" s="382"/>
      <c r="ICQ112" s="382"/>
      <c r="ICR112" s="382"/>
      <c r="ICS112" s="382"/>
      <c r="ICT112" s="382"/>
      <c r="ICU112" s="382"/>
      <c r="ICV112" s="382"/>
      <c r="ICW112" s="382"/>
      <c r="ICX112" s="382"/>
      <c r="ICY112" s="77"/>
      <c r="ICZ112" s="382"/>
      <c r="IDA112" s="382"/>
      <c r="IDB112" s="77"/>
      <c r="IDC112" s="78"/>
      <c r="IDD112" s="77"/>
      <c r="IDE112" s="382"/>
      <c r="IDF112" s="382"/>
      <c r="IDG112" s="382"/>
      <c r="IDH112" s="382"/>
      <c r="IDI112" s="382"/>
      <c r="IDJ112" s="382"/>
      <c r="IDK112" s="382"/>
      <c r="IDL112" s="382"/>
      <c r="IDM112" s="382"/>
      <c r="IDN112" s="382"/>
      <c r="IDO112" s="382"/>
      <c r="IDP112" s="382"/>
      <c r="IDQ112" s="77"/>
      <c r="IDR112" s="382"/>
      <c r="IDS112" s="382"/>
      <c r="IDT112" s="77"/>
      <c r="IDU112" s="78"/>
      <c r="IDV112" s="77"/>
      <c r="IDW112" s="382"/>
      <c r="IDX112" s="382"/>
      <c r="IDY112" s="382"/>
      <c r="IDZ112" s="382"/>
      <c r="IEA112" s="382"/>
      <c r="IEB112" s="382"/>
      <c r="IEC112" s="382"/>
      <c r="IED112" s="382"/>
      <c r="IEE112" s="382"/>
      <c r="IEF112" s="382"/>
      <c r="IEG112" s="382"/>
      <c r="IEH112" s="382"/>
      <c r="IEI112" s="77"/>
      <c r="IEJ112" s="382"/>
      <c r="IEK112" s="382"/>
      <c r="IEL112" s="77"/>
      <c r="IEM112" s="78"/>
      <c r="IEN112" s="77"/>
      <c r="IEO112" s="382"/>
      <c r="IEP112" s="382"/>
      <c r="IEQ112" s="382"/>
      <c r="IER112" s="382"/>
      <c r="IES112" s="382"/>
      <c r="IET112" s="382"/>
      <c r="IEU112" s="382"/>
      <c r="IEV112" s="382"/>
      <c r="IEW112" s="382"/>
      <c r="IEX112" s="382"/>
      <c r="IEY112" s="382"/>
      <c r="IEZ112" s="382"/>
      <c r="IFA112" s="77"/>
      <c r="IFB112" s="382"/>
      <c r="IFC112" s="382"/>
      <c r="IFD112" s="77"/>
      <c r="IFE112" s="78"/>
      <c r="IFF112" s="77"/>
      <c r="IFG112" s="382"/>
      <c r="IFH112" s="382"/>
      <c r="IFI112" s="382"/>
      <c r="IFJ112" s="382"/>
      <c r="IFK112" s="382"/>
      <c r="IFL112" s="382"/>
      <c r="IFM112" s="382"/>
      <c r="IFN112" s="382"/>
      <c r="IFO112" s="382"/>
      <c r="IFP112" s="382"/>
      <c r="IFQ112" s="382"/>
      <c r="IFR112" s="382"/>
      <c r="IFS112" s="77"/>
      <c r="IFT112" s="382"/>
      <c r="IFU112" s="382"/>
      <c r="IFV112" s="77"/>
      <c r="IFW112" s="78"/>
      <c r="IFX112" s="77"/>
      <c r="IFY112" s="382"/>
      <c r="IFZ112" s="382"/>
      <c r="IGA112" s="382"/>
      <c r="IGB112" s="382"/>
      <c r="IGC112" s="382"/>
      <c r="IGD112" s="382"/>
      <c r="IGE112" s="382"/>
      <c r="IGF112" s="382"/>
      <c r="IGG112" s="382"/>
      <c r="IGH112" s="382"/>
      <c r="IGI112" s="382"/>
      <c r="IGJ112" s="382"/>
      <c r="IGK112" s="77"/>
      <c r="IGL112" s="382"/>
      <c r="IGM112" s="382"/>
      <c r="IGN112" s="77"/>
      <c r="IGO112" s="78"/>
      <c r="IGP112" s="77"/>
      <c r="IGQ112" s="382"/>
      <c r="IGR112" s="382"/>
      <c r="IGS112" s="382"/>
      <c r="IGT112" s="382"/>
      <c r="IGU112" s="382"/>
      <c r="IGV112" s="382"/>
      <c r="IGW112" s="382"/>
      <c r="IGX112" s="382"/>
      <c r="IGY112" s="382"/>
      <c r="IGZ112" s="382"/>
      <c r="IHA112" s="382"/>
      <c r="IHB112" s="382"/>
      <c r="IHC112" s="77"/>
      <c r="IHD112" s="382"/>
      <c r="IHE112" s="382"/>
      <c r="IHF112" s="77"/>
      <c r="IHG112" s="78"/>
      <c r="IHH112" s="77"/>
      <c r="IHI112" s="382"/>
      <c r="IHJ112" s="382"/>
      <c r="IHK112" s="382"/>
      <c r="IHL112" s="382"/>
      <c r="IHM112" s="382"/>
      <c r="IHN112" s="382"/>
      <c r="IHO112" s="382"/>
      <c r="IHP112" s="382"/>
      <c r="IHQ112" s="382"/>
      <c r="IHR112" s="382"/>
      <c r="IHS112" s="382"/>
      <c r="IHT112" s="382"/>
      <c r="IHU112" s="77"/>
      <c r="IHV112" s="382"/>
      <c r="IHW112" s="382"/>
      <c r="IHX112" s="77"/>
      <c r="IHY112" s="78"/>
      <c r="IHZ112" s="77"/>
      <c r="IIA112" s="382"/>
      <c r="IIB112" s="382"/>
      <c r="IIC112" s="382"/>
      <c r="IID112" s="382"/>
      <c r="IIE112" s="382"/>
      <c r="IIF112" s="382"/>
      <c r="IIG112" s="382"/>
      <c r="IIH112" s="382"/>
      <c r="III112" s="382"/>
      <c r="IIJ112" s="382"/>
      <c r="IIK112" s="382"/>
      <c r="IIL112" s="382"/>
      <c r="IIM112" s="77"/>
      <c r="IIN112" s="382"/>
      <c r="IIO112" s="382"/>
      <c r="IIP112" s="77"/>
      <c r="IIQ112" s="78"/>
      <c r="IIR112" s="77"/>
      <c r="IIS112" s="382"/>
      <c r="IIT112" s="382"/>
      <c r="IIU112" s="382"/>
      <c r="IIV112" s="382"/>
      <c r="IIW112" s="382"/>
      <c r="IIX112" s="382"/>
      <c r="IIY112" s="382"/>
      <c r="IIZ112" s="382"/>
      <c r="IJA112" s="382"/>
      <c r="IJB112" s="382"/>
      <c r="IJC112" s="382"/>
      <c r="IJD112" s="382"/>
      <c r="IJE112" s="77"/>
      <c r="IJF112" s="382"/>
      <c r="IJG112" s="382"/>
      <c r="IJH112" s="77"/>
      <c r="IJI112" s="78"/>
      <c r="IJJ112" s="77"/>
      <c r="IJK112" s="382"/>
      <c r="IJL112" s="382"/>
      <c r="IJM112" s="382"/>
      <c r="IJN112" s="382"/>
      <c r="IJO112" s="382"/>
      <c r="IJP112" s="382"/>
      <c r="IJQ112" s="382"/>
      <c r="IJR112" s="382"/>
      <c r="IJS112" s="382"/>
      <c r="IJT112" s="382"/>
      <c r="IJU112" s="382"/>
      <c r="IJV112" s="382"/>
      <c r="IJW112" s="77"/>
      <c r="IJX112" s="382"/>
      <c r="IJY112" s="382"/>
      <c r="IJZ112" s="77"/>
      <c r="IKA112" s="78"/>
      <c r="IKB112" s="77"/>
      <c r="IKC112" s="382"/>
      <c r="IKD112" s="382"/>
      <c r="IKE112" s="382"/>
      <c r="IKF112" s="382"/>
      <c r="IKG112" s="382"/>
      <c r="IKH112" s="382"/>
      <c r="IKI112" s="382"/>
      <c r="IKJ112" s="382"/>
      <c r="IKK112" s="382"/>
      <c r="IKL112" s="382"/>
      <c r="IKM112" s="382"/>
      <c r="IKN112" s="382"/>
      <c r="IKO112" s="77"/>
      <c r="IKP112" s="382"/>
      <c r="IKQ112" s="382"/>
      <c r="IKR112" s="77"/>
      <c r="IKS112" s="78"/>
      <c r="IKT112" s="77"/>
      <c r="IKU112" s="382"/>
      <c r="IKV112" s="382"/>
      <c r="IKW112" s="382"/>
      <c r="IKX112" s="382"/>
      <c r="IKY112" s="382"/>
      <c r="IKZ112" s="382"/>
      <c r="ILA112" s="382"/>
      <c r="ILB112" s="382"/>
      <c r="ILC112" s="382"/>
      <c r="ILD112" s="382"/>
      <c r="ILE112" s="382"/>
      <c r="ILF112" s="382"/>
      <c r="ILG112" s="77"/>
      <c r="ILH112" s="382"/>
      <c r="ILI112" s="382"/>
      <c r="ILJ112" s="77"/>
      <c r="ILK112" s="78"/>
      <c r="ILL112" s="77"/>
      <c r="ILM112" s="382"/>
      <c r="ILN112" s="382"/>
      <c r="ILO112" s="382"/>
      <c r="ILP112" s="382"/>
      <c r="ILQ112" s="382"/>
      <c r="ILR112" s="382"/>
      <c r="ILS112" s="382"/>
      <c r="ILT112" s="382"/>
      <c r="ILU112" s="382"/>
      <c r="ILV112" s="382"/>
      <c r="ILW112" s="382"/>
      <c r="ILX112" s="382"/>
      <c r="ILY112" s="77"/>
      <c r="ILZ112" s="382"/>
      <c r="IMA112" s="382"/>
      <c r="IMB112" s="77"/>
      <c r="IMC112" s="78"/>
      <c r="IMD112" s="77"/>
      <c r="IME112" s="382"/>
      <c r="IMF112" s="382"/>
      <c r="IMG112" s="382"/>
      <c r="IMH112" s="382"/>
      <c r="IMI112" s="382"/>
      <c r="IMJ112" s="382"/>
      <c r="IMK112" s="382"/>
      <c r="IML112" s="382"/>
      <c r="IMM112" s="382"/>
      <c r="IMN112" s="382"/>
      <c r="IMO112" s="382"/>
      <c r="IMP112" s="382"/>
      <c r="IMQ112" s="77"/>
      <c r="IMR112" s="382"/>
      <c r="IMS112" s="382"/>
      <c r="IMT112" s="77"/>
      <c r="IMU112" s="78"/>
      <c r="IMV112" s="77"/>
      <c r="IMW112" s="382"/>
      <c r="IMX112" s="382"/>
      <c r="IMY112" s="382"/>
      <c r="IMZ112" s="382"/>
      <c r="INA112" s="382"/>
      <c r="INB112" s="382"/>
      <c r="INC112" s="382"/>
      <c r="IND112" s="382"/>
      <c r="INE112" s="382"/>
      <c r="INF112" s="382"/>
      <c r="ING112" s="382"/>
      <c r="INH112" s="382"/>
      <c r="INI112" s="77"/>
      <c r="INJ112" s="382"/>
      <c r="INK112" s="382"/>
      <c r="INL112" s="77"/>
      <c r="INM112" s="78"/>
      <c r="INN112" s="77"/>
      <c r="INO112" s="382"/>
      <c r="INP112" s="382"/>
      <c r="INQ112" s="382"/>
      <c r="INR112" s="382"/>
      <c r="INS112" s="382"/>
      <c r="INT112" s="382"/>
      <c r="INU112" s="382"/>
      <c r="INV112" s="382"/>
      <c r="INW112" s="382"/>
      <c r="INX112" s="382"/>
      <c r="INY112" s="382"/>
      <c r="INZ112" s="382"/>
      <c r="IOA112" s="77"/>
      <c r="IOB112" s="382"/>
      <c r="IOC112" s="382"/>
      <c r="IOD112" s="77"/>
      <c r="IOE112" s="78"/>
      <c r="IOF112" s="77"/>
      <c r="IOG112" s="382"/>
      <c r="IOH112" s="382"/>
      <c r="IOI112" s="382"/>
      <c r="IOJ112" s="382"/>
      <c r="IOK112" s="382"/>
      <c r="IOL112" s="382"/>
      <c r="IOM112" s="382"/>
      <c r="ION112" s="382"/>
      <c r="IOO112" s="382"/>
      <c r="IOP112" s="382"/>
      <c r="IOQ112" s="382"/>
      <c r="IOR112" s="382"/>
      <c r="IOS112" s="77"/>
      <c r="IOT112" s="382"/>
      <c r="IOU112" s="382"/>
      <c r="IOV112" s="77"/>
      <c r="IOW112" s="78"/>
      <c r="IOX112" s="77"/>
      <c r="IOY112" s="382"/>
      <c r="IOZ112" s="382"/>
      <c r="IPA112" s="382"/>
      <c r="IPB112" s="382"/>
      <c r="IPC112" s="382"/>
      <c r="IPD112" s="382"/>
      <c r="IPE112" s="382"/>
      <c r="IPF112" s="382"/>
      <c r="IPG112" s="382"/>
      <c r="IPH112" s="382"/>
      <c r="IPI112" s="382"/>
      <c r="IPJ112" s="382"/>
      <c r="IPK112" s="77"/>
      <c r="IPL112" s="382"/>
      <c r="IPM112" s="382"/>
      <c r="IPN112" s="77"/>
      <c r="IPO112" s="78"/>
      <c r="IPP112" s="77"/>
      <c r="IPQ112" s="382"/>
      <c r="IPR112" s="382"/>
      <c r="IPS112" s="382"/>
      <c r="IPT112" s="382"/>
      <c r="IPU112" s="382"/>
      <c r="IPV112" s="382"/>
      <c r="IPW112" s="382"/>
      <c r="IPX112" s="382"/>
      <c r="IPY112" s="382"/>
      <c r="IPZ112" s="382"/>
      <c r="IQA112" s="382"/>
      <c r="IQB112" s="382"/>
      <c r="IQC112" s="77"/>
      <c r="IQD112" s="382"/>
      <c r="IQE112" s="382"/>
      <c r="IQF112" s="77"/>
      <c r="IQG112" s="78"/>
      <c r="IQH112" s="77"/>
      <c r="IQI112" s="382"/>
      <c r="IQJ112" s="382"/>
      <c r="IQK112" s="382"/>
      <c r="IQL112" s="382"/>
      <c r="IQM112" s="382"/>
      <c r="IQN112" s="382"/>
      <c r="IQO112" s="382"/>
      <c r="IQP112" s="382"/>
      <c r="IQQ112" s="382"/>
      <c r="IQR112" s="382"/>
      <c r="IQS112" s="382"/>
      <c r="IQT112" s="382"/>
      <c r="IQU112" s="77"/>
      <c r="IQV112" s="382"/>
      <c r="IQW112" s="382"/>
      <c r="IQX112" s="77"/>
      <c r="IQY112" s="78"/>
      <c r="IQZ112" s="77"/>
      <c r="IRA112" s="382"/>
      <c r="IRB112" s="382"/>
      <c r="IRC112" s="382"/>
      <c r="IRD112" s="382"/>
      <c r="IRE112" s="382"/>
      <c r="IRF112" s="382"/>
      <c r="IRG112" s="382"/>
      <c r="IRH112" s="382"/>
      <c r="IRI112" s="382"/>
      <c r="IRJ112" s="382"/>
      <c r="IRK112" s="382"/>
      <c r="IRL112" s="382"/>
      <c r="IRM112" s="77"/>
      <c r="IRN112" s="382"/>
      <c r="IRO112" s="382"/>
      <c r="IRP112" s="77"/>
      <c r="IRQ112" s="78"/>
      <c r="IRR112" s="77"/>
      <c r="IRS112" s="382"/>
      <c r="IRT112" s="382"/>
      <c r="IRU112" s="382"/>
      <c r="IRV112" s="382"/>
      <c r="IRW112" s="382"/>
      <c r="IRX112" s="382"/>
      <c r="IRY112" s="382"/>
      <c r="IRZ112" s="382"/>
      <c r="ISA112" s="382"/>
      <c r="ISB112" s="382"/>
      <c r="ISC112" s="382"/>
      <c r="ISD112" s="382"/>
      <c r="ISE112" s="77"/>
      <c r="ISF112" s="382"/>
      <c r="ISG112" s="382"/>
      <c r="ISH112" s="77"/>
      <c r="ISI112" s="78"/>
      <c r="ISJ112" s="77"/>
      <c r="ISK112" s="382"/>
      <c r="ISL112" s="382"/>
      <c r="ISM112" s="382"/>
      <c r="ISN112" s="382"/>
      <c r="ISO112" s="382"/>
      <c r="ISP112" s="382"/>
      <c r="ISQ112" s="382"/>
      <c r="ISR112" s="382"/>
      <c r="ISS112" s="382"/>
      <c r="IST112" s="382"/>
      <c r="ISU112" s="382"/>
      <c r="ISV112" s="382"/>
      <c r="ISW112" s="77"/>
      <c r="ISX112" s="382"/>
      <c r="ISY112" s="382"/>
      <c r="ISZ112" s="77"/>
      <c r="ITA112" s="78"/>
      <c r="ITB112" s="77"/>
      <c r="ITC112" s="382"/>
      <c r="ITD112" s="382"/>
      <c r="ITE112" s="382"/>
      <c r="ITF112" s="382"/>
      <c r="ITG112" s="382"/>
      <c r="ITH112" s="382"/>
      <c r="ITI112" s="382"/>
      <c r="ITJ112" s="382"/>
      <c r="ITK112" s="382"/>
      <c r="ITL112" s="382"/>
      <c r="ITM112" s="382"/>
      <c r="ITN112" s="382"/>
      <c r="ITO112" s="77"/>
      <c r="ITP112" s="382"/>
      <c r="ITQ112" s="382"/>
      <c r="ITR112" s="77"/>
      <c r="ITS112" s="78"/>
      <c r="ITT112" s="77"/>
      <c r="ITU112" s="382"/>
      <c r="ITV112" s="382"/>
      <c r="ITW112" s="382"/>
      <c r="ITX112" s="382"/>
      <c r="ITY112" s="382"/>
      <c r="ITZ112" s="382"/>
      <c r="IUA112" s="382"/>
      <c r="IUB112" s="382"/>
      <c r="IUC112" s="382"/>
      <c r="IUD112" s="382"/>
      <c r="IUE112" s="382"/>
      <c r="IUF112" s="382"/>
      <c r="IUG112" s="77"/>
      <c r="IUH112" s="382"/>
      <c r="IUI112" s="382"/>
      <c r="IUJ112" s="77"/>
      <c r="IUK112" s="78"/>
      <c r="IUL112" s="77"/>
      <c r="IUM112" s="382"/>
      <c r="IUN112" s="382"/>
      <c r="IUO112" s="382"/>
      <c r="IUP112" s="382"/>
      <c r="IUQ112" s="382"/>
      <c r="IUR112" s="382"/>
      <c r="IUS112" s="382"/>
      <c r="IUT112" s="382"/>
      <c r="IUU112" s="382"/>
      <c r="IUV112" s="382"/>
      <c r="IUW112" s="382"/>
      <c r="IUX112" s="382"/>
      <c r="IUY112" s="77"/>
      <c r="IUZ112" s="382"/>
      <c r="IVA112" s="382"/>
      <c r="IVB112" s="77"/>
      <c r="IVC112" s="78"/>
      <c r="IVD112" s="77"/>
      <c r="IVE112" s="382"/>
      <c r="IVF112" s="382"/>
      <c r="IVG112" s="382"/>
      <c r="IVH112" s="382"/>
      <c r="IVI112" s="382"/>
      <c r="IVJ112" s="382"/>
      <c r="IVK112" s="382"/>
      <c r="IVL112" s="382"/>
      <c r="IVM112" s="382"/>
      <c r="IVN112" s="382"/>
      <c r="IVO112" s="382"/>
      <c r="IVP112" s="382"/>
      <c r="IVQ112" s="77"/>
      <c r="IVR112" s="382"/>
      <c r="IVS112" s="382"/>
      <c r="IVT112" s="77"/>
      <c r="IVU112" s="78"/>
      <c r="IVV112" s="77"/>
      <c r="IVW112" s="382"/>
      <c r="IVX112" s="382"/>
      <c r="IVY112" s="382"/>
      <c r="IVZ112" s="382"/>
      <c r="IWA112" s="382"/>
      <c r="IWB112" s="382"/>
      <c r="IWC112" s="382"/>
      <c r="IWD112" s="382"/>
      <c r="IWE112" s="382"/>
      <c r="IWF112" s="382"/>
      <c r="IWG112" s="382"/>
      <c r="IWH112" s="382"/>
      <c r="IWI112" s="77"/>
      <c r="IWJ112" s="382"/>
      <c r="IWK112" s="382"/>
      <c r="IWL112" s="77"/>
      <c r="IWM112" s="78"/>
      <c r="IWN112" s="77"/>
      <c r="IWO112" s="382"/>
      <c r="IWP112" s="382"/>
      <c r="IWQ112" s="382"/>
      <c r="IWR112" s="382"/>
      <c r="IWS112" s="382"/>
      <c r="IWT112" s="382"/>
      <c r="IWU112" s="382"/>
      <c r="IWV112" s="382"/>
      <c r="IWW112" s="382"/>
      <c r="IWX112" s="382"/>
      <c r="IWY112" s="382"/>
      <c r="IWZ112" s="382"/>
      <c r="IXA112" s="77"/>
      <c r="IXB112" s="382"/>
      <c r="IXC112" s="382"/>
      <c r="IXD112" s="77"/>
      <c r="IXE112" s="78"/>
      <c r="IXF112" s="77"/>
      <c r="IXG112" s="382"/>
      <c r="IXH112" s="382"/>
      <c r="IXI112" s="382"/>
      <c r="IXJ112" s="382"/>
      <c r="IXK112" s="382"/>
      <c r="IXL112" s="382"/>
      <c r="IXM112" s="382"/>
      <c r="IXN112" s="382"/>
      <c r="IXO112" s="382"/>
      <c r="IXP112" s="382"/>
      <c r="IXQ112" s="382"/>
      <c r="IXR112" s="382"/>
      <c r="IXS112" s="77"/>
      <c r="IXT112" s="382"/>
      <c r="IXU112" s="382"/>
      <c r="IXV112" s="77"/>
      <c r="IXW112" s="78"/>
      <c r="IXX112" s="77"/>
      <c r="IXY112" s="382"/>
      <c r="IXZ112" s="382"/>
      <c r="IYA112" s="382"/>
      <c r="IYB112" s="382"/>
      <c r="IYC112" s="382"/>
      <c r="IYD112" s="382"/>
      <c r="IYE112" s="382"/>
      <c r="IYF112" s="382"/>
      <c r="IYG112" s="382"/>
      <c r="IYH112" s="382"/>
      <c r="IYI112" s="382"/>
      <c r="IYJ112" s="382"/>
      <c r="IYK112" s="77"/>
      <c r="IYL112" s="382"/>
      <c r="IYM112" s="382"/>
      <c r="IYN112" s="77"/>
      <c r="IYO112" s="78"/>
      <c r="IYP112" s="77"/>
      <c r="IYQ112" s="382"/>
      <c r="IYR112" s="382"/>
      <c r="IYS112" s="382"/>
      <c r="IYT112" s="382"/>
      <c r="IYU112" s="382"/>
      <c r="IYV112" s="382"/>
      <c r="IYW112" s="382"/>
      <c r="IYX112" s="382"/>
      <c r="IYY112" s="382"/>
      <c r="IYZ112" s="382"/>
      <c r="IZA112" s="382"/>
      <c r="IZB112" s="382"/>
      <c r="IZC112" s="77"/>
      <c r="IZD112" s="382"/>
      <c r="IZE112" s="382"/>
      <c r="IZF112" s="77"/>
      <c r="IZG112" s="78"/>
      <c r="IZH112" s="77"/>
      <c r="IZI112" s="382"/>
      <c r="IZJ112" s="382"/>
      <c r="IZK112" s="382"/>
      <c r="IZL112" s="382"/>
      <c r="IZM112" s="382"/>
      <c r="IZN112" s="382"/>
      <c r="IZO112" s="382"/>
      <c r="IZP112" s="382"/>
      <c r="IZQ112" s="382"/>
      <c r="IZR112" s="382"/>
      <c r="IZS112" s="382"/>
      <c r="IZT112" s="382"/>
      <c r="IZU112" s="77"/>
      <c r="IZV112" s="382"/>
      <c r="IZW112" s="382"/>
      <c r="IZX112" s="77"/>
      <c r="IZY112" s="78"/>
      <c r="IZZ112" s="77"/>
      <c r="JAA112" s="382"/>
      <c r="JAB112" s="382"/>
      <c r="JAC112" s="382"/>
      <c r="JAD112" s="382"/>
      <c r="JAE112" s="382"/>
      <c r="JAF112" s="382"/>
      <c r="JAG112" s="382"/>
      <c r="JAH112" s="382"/>
      <c r="JAI112" s="382"/>
      <c r="JAJ112" s="382"/>
      <c r="JAK112" s="382"/>
      <c r="JAL112" s="382"/>
      <c r="JAM112" s="77"/>
      <c r="JAN112" s="382"/>
      <c r="JAO112" s="382"/>
      <c r="JAP112" s="77"/>
      <c r="JAQ112" s="78"/>
      <c r="JAR112" s="77"/>
      <c r="JAS112" s="382"/>
      <c r="JAT112" s="382"/>
      <c r="JAU112" s="382"/>
      <c r="JAV112" s="382"/>
      <c r="JAW112" s="382"/>
      <c r="JAX112" s="382"/>
      <c r="JAY112" s="382"/>
      <c r="JAZ112" s="382"/>
      <c r="JBA112" s="382"/>
      <c r="JBB112" s="382"/>
      <c r="JBC112" s="382"/>
      <c r="JBD112" s="382"/>
      <c r="JBE112" s="77"/>
      <c r="JBF112" s="382"/>
      <c r="JBG112" s="382"/>
      <c r="JBH112" s="77"/>
      <c r="JBI112" s="78"/>
      <c r="JBJ112" s="77"/>
      <c r="JBK112" s="382"/>
      <c r="JBL112" s="382"/>
      <c r="JBM112" s="382"/>
      <c r="JBN112" s="382"/>
      <c r="JBO112" s="382"/>
      <c r="JBP112" s="382"/>
      <c r="JBQ112" s="382"/>
      <c r="JBR112" s="382"/>
      <c r="JBS112" s="382"/>
      <c r="JBT112" s="382"/>
      <c r="JBU112" s="382"/>
      <c r="JBV112" s="382"/>
      <c r="JBW112" s="77"/>
      <c r="JBX112" s="382"/>
      <c r="JBY112" s="382"/>
      <c r="JBZ112" s="77"/>
      <c r="JCA112" s="78"/>
      <c r="JCB112" s="77"/>
      <c r="JCC112" s="382"/>
      <c r="JCD112" s="382"/>
      <c r="JCE112" s="382"/>
      <c r="JCF112" s="382"/>
      <c r="JCG112" s="382"/>
      <c r="JCH112" s="382"/>
      <c r="JCI112" s="382"/>
      <c r="JCJ112" s="382"/>
      <c r="JCK112" s="382"/>
      <c r="JCL112" s="382"/>
      <c r="JCM112" s="382"/>
      <c r="JCN112" s="382"/>
      <c r="JCO112" s="77"/>
      <c r="JCP112" s="382"/>
      <c r="JCQ112" s="382"/>
      <c r="JCR112" s="77"/>
      <c r="JCS112" s="78"/>
      <c r="JCT112" s="77"/>
      <c r="JCU112" s="382"/>
      <c r="JCV112" s="382"/>
      <c r="JCW112" s="382"/>
      <c r="JCX112" s="382"/>
      <c r="JCY112" s="382"/>
      <c r="JCZ112" s="382"/>
      <c r="JDA112" s="382"/>
      <c r="JDB112" s="382"/>
      <c r="JDC112" s="382"/>
      <c r="JDD112" s="382"/>
      <c r="JDE112" s="382"/>
      <c r="JDF112" s="382"/>
      <c r="JDG112" s="77"/>
      <c r="JDH112" s="382"/>
      <c r="JDI112" s="382"/>
      <c r="JDJ112" s="77"/>
      <c r="JDK112" s="78"/>
      <c r="JDL112" s="77"/>
      <c r="JDM112" s="382"/>
      <c r="JDN112" s="382"/>
      <c r="JDO112" s="382"/>
      <c r="JDP112" s="382"/>
      <c r="JDQ112" s="382"/>
      <c r="JDR112" s="382"/>
      <c r="JDS112" s="382"/>
      <c r="JDT112" s="382"/>
      <c r="JDU112" s="382"/>
      <c r="JDV112" s="382"/>
      <c r="JDW112" s="382"/>
      <c r="JDX112" s="382"/>
      <c r="JDY112" s="77"/>
      <c r="JDZ112" s="382"/>
      <c r="JEA112" s="382"/>
      <c r="JEB112" s="77"/>
      <c r="JEC112" s="78"/>
      <c r="JED112" s="77"/>
      <c r="JEE112" s="382"/>
      <c r="JEF112" s="382"/>
      <c r="JEG112" s="382"/>
      <c r="JEH112" s="382"/>
      <c r="JEI112" s="382"/>
      <c r="JEJ112" s="382"/>
      <c r="JEK112" s="382"/>
      <c r="JEL112" s="382"/>
      <c r="JEM112" s="382"/>
      <c r="JEN112" s="382"/>
      <c r="JEO112" s="382"/>
      <c r="JEP112" s="382"/>
      <c r="JEQ112" s="77"/>
      <c r="JER112" s="382"/>
      <c r="JES112" s="382"/>
      <c r="JET112" s="77"/>
      <c r="JEU112" s="78"/>
      <c r="JEV112" s="77"/>
      <c r="JEW112" s="382"/>
      <c r="JEX112" s="382"/>
      <c r="JEY112" s="382"/>
      <c r="JEZ112" s="382"/>
      <c r="JFA112" s="382"/>
      <c r="JFB112" s="382"/>
      <c r="JFC112" s="382"/>
      <c r="JFD112" s="382"/>
      <c r="JFE112" s="382"/>
      <c r="JFF112" s="382"/>
      <c r="JFG112" s="382"/>
      <c r="JFH112" s="382"/>
      <c r="JFI112" s="77"/>
      <c r="JFJ112" s="382"/>
      <c r="JFK112" s="382"/>
      <c r="JFL112" s="77"/>
      <c r="JFM112" s="78"/>
      <c r="JFN112" s="77"/>
      <c r="JFO112" s="382"/>
      <c r="JFP112" s="382"/>
      <c r="JFQ112" s="382"/>
      <c r="JFR112" s="382"/>
      <c r="JFS112" s="382"/>
      <c r="JFT112" s="382"/>
      <c r="JFU112" s="382"/>
      <c r="JFV112" s="382"/>
      <c r="JFW112" s="382"/>
      <c r="JFX112" s="382"/>
      <c r="JFY112" s="382"/>
      <c r="JFZ112" s="382"/>
      <c r="JGA112" s="77"/>
      <c r="JGB112" s="382"/>
      <c r="JGC112" s="382"/>
      <c r="JGD112" s="77"/>
      <c r="JGE112" s="78"/>
      <c r="JGF112" s="77"/>
      <c r="JGG112" s="382"/>
      <c r="JGH112" s="382"/>
      <c r="JGI112" s="382"/>
      <c r="JGJ112" s="382"/>
      <c r="JGK112" s="382"/>
      <c r="JGL112" s="382"/>
      <c r="JGM112" s="382"/>
      <c r="JGN112" s="382"/>
      <c r="JGO112" s="382"/>
      <c r="JGP112" s="382"/>
      <c r="JGQ112" s="382"/>
      <c r="JGR112" s="382"/>
      <c r="JGS112" s="77"/>
      <c r="JGT112" s="382"/>
      <c r="JGU112" s="382"/>
      <c r="JGV112" s="77"/>
      <c r="JGW112" s="78"/>
      <c r="JGX112" s="77"/>
      <c r="JGY112" s="382"/>
      <c r="JGZ112" s="382"/>
      <c r="JHA112" s="382"/>
      <c r="JHB112" s="382"/>
      <c r="JHC112" s="382"/>
      <c r="JHD112" s="382"/>
      <c r="JHE112" s="382"/>
      <c r="JHF112" s="382"/>
      <c r="JHG112" s="382"/>
      <c r="JHH112" s="382"/>
      <c r="JHI112" s="382"/>
      <c r="JHJ112" s="382"/>
      <c r="JHK112" s="77"/>
      <c r="JHL112" s="382"/>
      <c r="JHM112" s="382"/>
      <c r="JHN112" s="77"/>
      <c r="JHO112" s="78"/>
      <c r="JHP112" s="77"/>
      <c r="JHQ112" s="382"/>
      <c r="JHR112" s="382"/>
      <c r="JHS112" s="382"/>
      <c r="JHT112" s="382"/>
      <c r="JHU112" s="382"/>
      <c r="JHV112" s="382"/>
      <c r="JHW112" s="382"/>
      <c r="JHX112" s="382"/>
      <c r="JHY112" s="382"/>
      <c r="JHZ112" s="382"/>
      <c r="JIA112" s="382"/>
      <c r="JIB112" s="382"/>
      <c r="JIC112" s="77"/>
      <c r="JID112" s="382"/>
      <c r="JIE112" s="382"/>
      <c r="JIF112" s="77"/>
      <c r="JIG112" s="78"/>
      <c r="JIH112" s="77"/>
      <c r="JII112" s="382"/>
      <c r="JIJ112" s="382"/>
      <c r="JIK112" s="382"/>
      <c r="JIL112" s="382"/>
      <c r="JIM112" s="382"/>
      <c r="JIN112" s="382"/>
      <c r="JIO112" s="382"/>
      <c r="JIP112" s="382"/>
      <c r="JIQ112" s="382"/>
      <c r="JIR112" s="382"/>
      <c r="JIS112" s="382"/>
      <c r="JIT112" s="382"/>
      <c r="JIU112" s="77"/>
      <c r="JIV112" s="382"/>
      <c r="JIW112" s="382"/>
      <c r="JIX112" s="77"/>
      <c r="JIY112" s="78"/>
      <c r="JIZ112" s="77"/>
      <c r="JJA112" s="382"/>
      <c r="JJB112" s="382"/>
      <c r="JJC112" s="382"/>
      <c r="JJD112" s="382"/>
      <c r="JJE112" s="382"/>
      <c r="JJF112" s="382"/>
      <c r="JJG112" s="382"/>
      <c r="JJH112" s="382"/>
      <c r="JJI112" s="382"/>
      <c r="JJJ112" s="382"/>
      <c r="JJK112" s="382"/>
      <c r="JJL112" s="382"/>
      <c r="JJM112" s="77"/>
      <c r="JJN112" s="382"/>
      <c r="JJO112" s="382"/>
      <c r="JJP112" s="77"/>
      <c r="JJQ112" s="78"/>
      <c r="JJR112" s="77"/>
      <c r="JJS112" s="382"/>
      <c r="JJT112" s="382"/>
      <c r="JJU112" s="382"/>
      <c r="JJV112" s="382"/>
      <c r="JJW112" s="382"/>
      <c r="JJX112" s="382"/>
      <c r="JJY112" s="382"/>
      <c r="JJZ112" s="382"/>
      <c r="JKA112" s="382"/>
      <c r="JKB112" s="382"/>
      <c r="JKC112" s="382"/>
      <c r="JKD112" s="382"/>
      <c r="JKE112" s="77"/>
      <c r="JKF112" s="382"/>
      <c r="JKG112" s="382"/>
      <c r="JKH112" s="77"/>
      <c r="JKI112" s="78"/>
      <c r="JKJ112" s="77"/>
      <c r="JKK112" s="382"/>
      <c r="JKL112" s="382"/>
      <c r="JKM112" s="382"/>
      <c r="JKN112" s="382"/>
      <c r="JKO112" s="382"/>
      <c r="JKP112" s="382"/>
      <c r="JKQ112" s="382"/>
      <c r="JKR112" s="382"/>
      <c r="JKS112" s="382"/>
      <c r="JKT112" s="382"/>
      <c r="JKU112" s="382"/>
      <c r="JKV112" s="382"/>
      <c r="JKW112" s="77"/>
      <c r="JKX112" s="382"/>
      <c r="JKY112" s="382"/>
      <c r="JKZ112" s="77"/>
      <c r="JLA112" s="78"/>
      <c r="JLB112" s="77"/>
      <c r="JLC112" s="382"/>
      <c r="JLD112" s="382"/>
      <c r="JLE112" s="382"/>
      <c r="JLF112" s="382"/>
      <c r="JLG112" s="382"/>
      <c r="JLH112" s="382"/>
      <c r="JLI112" s="382"/>
      <c r="JLJ112" s="382"/>
      <c r="JLK112" s="382"/>
      <c r="JLL112" s="382"/>
      <c r="JLM112" s="382"/>
      <c r="JLN112" s="382"/>
      <c r="JLO112" s="77"/>
      <c r="JLP112" s="382"/>
      <c r="JLQ112" s="382"/>
      <c r="JLR112" s="77"/>
      <c r="JLS112" s="78"/>
      <c r="JLT112" s="77"/>
      <c r="JLU112" s="382"/>
      <c r="JLV112" s="382"/>
      <c r="JLW112" s="382"/>
      <c r="JLX112" s="382"/>
      <c r="JLY112" s="382"/>
      <c r="JLZ112" s="382"/>
      <c r="JMA112" s="382"/>
      <c r="JMB112" s="382"/>
      <c r="JMC112" s="382"/>
      <c r="JMD112" s="382"/>
      <c r="JME112" s="382"/>
      <c r="JMF112" s="382"/>
      <c r="JMG112" s="77"/>
      <c r="JMH112" s="382"/>
      <c r="JMI112" s="382"/>
      <c r="JMJ112" s="77"/>
      <c r="JMK112" s="78"/>
      <c r="JML112" s="77"/>
      <c r="JMM112" s="382"/>
      <c r="JMN112" s="382"/>
      <c r="JMO112" s="382"/>
      <c r="JMP112" s="382"/>
      <c r="JMQ112" s="382"/>
      <c r="JMR112" s="382"/>
      <c r="JMS112" s="382"/>
      <c r="JMT112" s="382"/>
      <c r="JMU112" s="382"/>
      <c r="JMV112" s="382"/>
      <c r="JMW112" s="382"/>
      <c r="JMX112" s="382"/>
      <c r="JMY112" s="77"/>
      <c r="JMZ112" s="382"/>
      <c r="JNA112" s="382"/>
      <c r="JNB112" s="77"/>
      <c r="JNC112" s="78"/>
      <c r="JND112" s="77"/>
      <c r="JNE112" s="382"/>
      <c r="JNF112" s="382"/>
      <c r="JNG112" s="382"/>
      <c r="JNH112" s="382"/>
      <c r="JNI112" s="382"/>
      <c r="JNJ112" s="382"/>
      <c r="JNK112" s="382"/>
      <c r="JNL112" s="382"/>
      <c r="JNM112" s="382"/>
      <c r="JNN112" s="382"/>
      <c r="JNO112" s="382"/>
      <c r="JNP112" s="382"/>
      <c r="JNQ112" s="77"/>
      <c r="JNR112" s="382"/>
      <c r="JNS112" s="382"/>
      <c r="JNT112" s="77"/>
      <c r="JNU112" s="78"/>
      <c r="JNV112" s="77"/>
      <c r="JNW112" s="382"/>
      <c r="JNX112" s="382"/>
      <c r="JNY112" s="382"/>
      <c r="JNZ112" s="382"/>
      <c r="JOA112" s="382"/>
      <c r="JOB112" s="382"/>
      <c r="JOC112" s="382"/>
      <c r="JOD112" s="382"/>
      <c r="JOE112" s="382"/>
      <c r="JOF112" s="382"/>
      <c r="JOG112" s="382"/>
      <c r="JOH112" s="382"/>
      <c r="JOI112" s="77"/>
      <c r="JOJ112" s="382"/>
      <c r="JOK112" s="382"/>
      <c r="JOL112" s="77"/>
      <c r="JOM112" s="78"/>
      <c r="JON112" s="77"/>
      <c r="JOO112" s="382"/>
      <c r="JOP112" s="382"/>
      <c r="JOQ112" s="382"/>
      <c r="JOR112" s="382"/>
      <c r="JOS112" s="382"/>
      <c r="JOT112" s="382"/>
      <c r="JOU112" s="382"/>
      <c r="JOV112" s="382"/>
      <c r="JOW112" s="382"/>
      <c r="JOX112" s="382"/>
      <c r="JOY112" s="382"/>
      <c r="JOZ112" s="382"/>
      <c r="JPA112" s="77"/>
      <c r="JPB112" s="382"/>
      <c r="JPC112" s="382"/>
      <c r="JPD112" s="77"/>
      <c r="JPE112" s="78"/>
      <c r="JPF112" s="77"/>
      <c r="JPG112" s="382"/>
      <c r="JPH112" s="382"/>
      <c r="JPI112" s="382"/>
      <c r="JPJ112" s="382"/>
      <c r="JPK112" s="382"/>
      <c r="JPL112" s="382"/>
      <c r="JPM112" s="382"/>
      <c r="JPN112" s="382"/>
      <c r="JPO112" s="382"/>
      <c r="JPP112" s="382"/>
      <c r="JPQ112" s="382"/>
      <c r="JPR112" s="382"/>
      <c r="JPS112" s="77"/>
      <c r="JPT112" s="382"/>
      <c r="JPU112" s="382"/>
      <c r="JPV112" s="77"/>
      <c r="JPW112" s="78"/>
      <c r="JPX112" s="77"/>
      <c r="JPY112" s="382"/>
      <c r="JPZ112" s="382"/>
      <c r="JQA112" s="382"/>
      <c r="JQB112" s="382"/>
      <c r="JQC112" s="382"/>
      <c r="JQD112" s="382"/>
      <c r="JQE112" s="382"/>
      <c r="JQF112" s="382"/>
      <c r="JQG112" s="382"/>
      <c r="JQH112" s="382"/>
      <c r="JQI112" s="382"/>
      <c r="JQJ112" s="382"/>
      <c r="JQK112" s="77"/>
      <c r="JQL112" s="382"/>
      <c r="JQM112" s="382"/>
      <c r="JQN112" s="77"/>
      <c r="JQO112" s="78"/>
      <c r="JQP112" s="77"/>
      <c r="JQQ112" s="382"/>
      <c r="JQR112" s="382"/>
      <c r="JQS112" s="382"/>
      <c r="JQT112" s="382"/>
      <c r="JQU112" s="382"/>
      <c r="JQV112" s="382"/>
      <c r="JQW112" s="382"/>
      <c r="JQX112" s="382"/>
      <c r="JQY112" s="382"/>
      <c r="JQZ112" s="382"/>
      <c r="JRA112" s="382"/>
      <c r="JRB112" s="382"/>
      <c r="JRC112" s="77"/>
      <c r="JRD112" s="382"/>
      <c r="JRE112" s="382"/>
      <c r="JRF112" s="77"/>
      <c r="JRG112" s="78"/>
      <c r="JRH112" s="77"/>
      <c r="JRI112" s="382"/>
      <c r="JRJ112" s="382"/>
      <c r="JRK112" s="382"/>
      <c r="JRL112" s="382"/>
      <c r="JRM112" s="382"/>
      <c r="JRN112" s="382"/>
      <c r="JRO112" s="382"/>
      <c r="JRP112" s="382"/>
      <c r="JRQ112" s="382"/>
      <c r="JRR112" s="382"/>
      <c r="JRS112" s="382"/>
      <c r="JRT112" s="382"/>
      <c r="JRU112" s="77"/>
      <c r="JRV112" s="382"/>
      <c r="JRW112" s="382"/>
      <c r="JRX112" s="77"/>
      <c r="JRY112" s="78"/>
      <c r="JRZ112" s="77"/>
      <c r="JSA112" s="382"/>
      <c r="JSB112" s="382"/>
      <c r="JSC112" s="382"/>
      <c r="JSD112" s="382"/>
      <c r="JSE112" s="382"/>
      <c r="JSF112" s="382"/>
      <c r="JSG112" s="382"/>
      <c r="JSH112" s="382"/>
      <c r="JSI112" s="382"/>
      <c r="JSJ112" s="382"/>
      <c r="JSK112" s="382"/>
      <c r="JSL112" s="382"/>
      <c r="JSM112" s="77"/>
      <c r="JSN112" s="382"/>
      <c r="JSO112" s="382"/>
      <c r="JSP112" s="77"/>
      <c r="JSQ112" s="78"/>
      <c r="JSR112" s="77"/>
      <c r="JSS112" s="382"/>
      <c r="JST112" s="382"/>
      <c r="JSU112" s="382"/>
      <c r="JSV112" s="382"/>
      <c r="JSW112" s="382"/>
      <c r="JSX112" s="382"/>
      <c r="JSY112" s="382"/>
      <c r="JSZ112" s="382"/>
      <c r="JTA112" s="382"/>
      <c r="JTB112" s="382"/>
      <c r="JTC112" s="382"/>
      <c r="JTD112" s="382"/>
      <c r="JTE112" s="77"/>
      <c r="JTF112" s="382"/>
      <c r="JTG112" s="382"/>
      <c r="JTH112" s="77"/>
      <c r="JTI112" s="78"/>
      <c r="JTJ112" s="77"/>
      <c r="JTK112" s="382"/>
      <c r="JTL112" s="382"/>
      <c r="JTM112" s="382"/>
      <c r="JTN112" s="382"/>
      <c r="JTO112" s="382"/>
      <c r="JTP112" s="382"/>
      <c r="JTQ112" s="382"/>
      <c r="JTR112" s="382"/>
      <c r="JTS112" s="382"/>
      <c r="JTT112" s="382"/>
      <c r="JTU112" s="382"/>
      <c r="JTV112" s="382"/>
      <c r="JTW112" s="77"/>
      <c r="JTX112" s="382"/>
      <c r="JTY112" s="382"/>
      <c r="JTZ112" s="77"/>
      <c r="JUA112" s="78"/>
      <c r="JUB112" s="77"/>
      <c r="JUC112" s="382"/>
      <c r="JUD112" s="382"/>
      <c r="JUE112" s="382"/>
      <c r="JUF112" s="382"/>
      <c r="JUG112" s="382"/>
      <c r="JUH112" s="382"/>
      <c r="JUI112" s="382"/>
      <c r="JUJ112" s="382"/>
      <c r="JUK112" s="382"/>
      <c r="JUL112" s="382"/>
      <c r="JUM112" s="382"/>
      <c r="JUN112" s="382"/>
      <c r="JUO112" s="77"/>
      <c r="JUP112" s="382"/>
      <c r="JUQ112" s="382"/>
      <c r="JUR112" s="77"/>
      <c r="JUS112" s="78"/>
      <c r="JUT112" s="77"/>
      <c r="JUU112" s="382"/>
      <c r="JUV112" s="382"/>
      <c r="JUW112" s="382"/>
      <c r="JUX112" s="382"/>
      <c r="JUY112" s="382"/>
      <c r="JUZ112" s="382"/>
      <c r="JVA112" s="382"/>
      <c r="JVB112" s="382"/>
      <c r="JVC112" s="382"/>
      <c r="JVD112" s="382"/>
      <c r="JVE112" s="382"/>
      <c r="JVF112" s="382"/>
      <c r="JVG112" s="77"/>
      <c r="JVH112" s="382"/>
      <c r="JVI112" s="382"/>
      <c r="JVJ112" s="77"/>
      <c r="JVK112" s="78"/>
      <c r="JVL112" s="77"/>
      <c r="JVM112" s="382"/>
      <c r="JVN112" s="382"/>
      <c r="JVO112" s="382"/>
      <c r="JVP112" s="382"/>
      <c r="JVQ112" s="382"/>
      <c r="JVR112" s="382"/>
      <c r="JVS112" s="382"/>
      <c r="JVT112" s="382"/>
      <c r="JVU112" s="382"/>
      <c r="JVV112" s="382"/>
      <c r="JVW112" s="382"/>
      <c r="JVX112" s="382"/>
      <c r="JVY112" s="77"/>
      <c r="JVZ112" s="382"/>
      <c r="JWA112" s="382"/>
      <c r="JWB112" s="77"/>
      <c r="JWC112" s="78"/>
      <c r="JWD112" s="77"/>
      <c r="JWE112" s="382"/>
      <c r="JWF112" s="382"/>
      <c r="JWG112" s="382"/>
      <c r="JWH112" s="382"/>
      <c r="JWI112" s="382"/>
      <c r="JWJ112" s="382"/>
      <c r="JWK112" s="382"/>
      <c r="JWL112" s="382"/>
      <c r="JWM112" s="382"/>
      <c r="JWN112" s="382"/>
      <c r="JWO112" s="382"/>
      <c r="JWP112" s="382"/>
      <c r="JWQ112" s="77"/>
      <c r="JWR112" s="382"/>
      <c r="JWS112" s="382"/>
      <c r="JWT112" s="77"/>
      <c r="JWU112" s="78"/>
      <c r="JWV112" s="77"/>
      <c r="JWW112" s="382"/>
      <c r="JWX112" s="382"/>
      <c r="JWY112" s="382"/>
      <c r="JWZ112" s="382"/>
      <c r="JXA112" s="382"/>
      <c r="JXB112" s="382"/>
      <c r="JXC112" s="382"/>
      <c r="JXD112" s="382"/>
      <c r="JXE112" s="382"/>
      <c r="JXF112" s="382"/>
      <c r="JXG112" s="382"/>
      <c r="JXH112" s="382"/>
      <c r="JXI112" s="77"/>
      <c r="JXJ112" s="382"/>
      <c r="JXK112" s="382"/>
      <c r="JXL112" s="77"/>
      <c r="JXM112" s="78"/>
      <c r="JXN112" s="77"/>
      <c r="JXO112" s="382"/>
      <c r="JXP112" s="382"/>
      <c r="JXQ112" s="382"/>
      <c r="JXR112" s="382"/>
      <c r="JXS112" s="382"/>
      <c r="JXT112" s="382"/>
      <c r="JXU112" s="382"/>
      <c r="JXV112" s="382"/>
      <c r="JXW112" s="382"/>
      <c r="JXX112" s="382"/>
      <c r="JXY112" s="382"/>
      <c r="JXZ112" s="382"/>
      <c r="JYA112" s="77"/>
      <c r="JYB112" s="382"/>
      <c r="JYC112" s="382"/>
      <c r="JYD112" s="77"/>
      <c r="JYE112" s="78"/>
      <c r="JYF112" s="77"/>
      <c r="JYG112" s="382"/>
      <c r="JYH112" s="382"/>
      <c r="JYI112" s="382"/>
      <c r="JYJ112" s="382"/>
      <c r="JYK112" s="382"/>
      <c r="JYL112" s="382"/>
      <c r="JYM112" s="382"/>
      <c r="JYN112" s="382"/>
      <c r="JYO112" s="382"/>
      <c r="JYP112" s="382"/>
      <c r="JYQ112" s="382"/>
      <c r="JYR112" s="382"/>
      <c r="JYS112" s="77"/>
      <c r="JYT112" s="382"/>
      <c r="JYU112" s="382"/>
      <c r="JYV112" s="77"/>
      <c r="JYW112" s="78"/>
      <c r="JYX112" s="77"/>
      <c r="JYY112" s="382"/>
      <c r="JYZ112" s="382"/>
      <c r="JZA112" s="382"/>
      <c r="JZB112" s="382"/>
      <c r="JZC112" s="382"/>
      <c r="JZD112" s="382"/>
      <c r="JZE112" s="382"/>
      <c r="JZF112" s="382"/>
      <c r="JZG112" s="382"/>
      <c r="JZH112" s="382"/>
      <c r="JZI112" s="382"/>
      <c r="JZJ112" s="382"/>
      <c r="JZK112" s="77"/>
      <c r="JZL112" s="382"/>
      <c r="JZM112" s="382"/>
      <c r="JZN112" s="77"/>
      <c r="JZO112" s="78"/>
      <c r="JZP112" s="77"/>
      <c r="JZQ112" s="382"/>
      <c r="JZR112" s="382"/>
      <c r="JZS112" s="382"/>
      <c r="JZT112" s="382"/>
      <c r="JZU112" s="382"/>
      <c r="JZV112" s="382"/>
      <c r="JZW112" s="382"/>
      <c r="JZX112" s="382"/>
      <c r="JZY112" s="382"/>
      <c r="JZZ112" s="382"/>
      <c r="KAA112" s="382"/>
      <c r="KAB112" s="382"/>
      <c r="KAC112" s="77"/>
      <c r="KAD112" s="382"/>
      <c r="KAE112" s="382"/>
      <c r="KAF112" s="77"/>
      <c r="KAG112" s="78"/>
      <c r="KAH112" s="77"/>
      <c r="KAI112" s="382"/>
      <c r="KAJ112" s="382"/>
      <c r="KAK112" s="382"/>
      <c r="KAL112" s="382"/>
      <c r="KAM112" s="382"/>
      <c r="KAN112" s="382"/>
      <c r="KAO112" s="382"/>
      <c r="KAP112" s="382"/>
      <c r="KAQ112" s="382"/>
      <c r="KAR112" s="382"/>
      <c r="KAS112" s="382"/>
      <c r="KAT112" s="382"/>
      <c r="KAU112" s="77"/>
      <c r="KAV112" s="382"/>
      <c r="KAW112" s="382"/>
      <c r="KAX112" s="77"/>
      <c r="KAY112" s="78"/>
      <c r="KAZ112" s="77"/>
      <c r="KBA112" s="382"/>
      <c r="KBB112" s="382"/>
      <c r="KBC112" s="382"/>
      <c r="KBD112" s="382"/>
      <c r="KBE112" s="382"/>
      <c r="KBF112" s="382"/>
      <c r="KBG112" s="382"/>
      <c r="KBH112" s="382"/>
      <c r="KBI112" s="382"/>
      <c r="KBJ112" s="382"/>
      <c r="KBK112" s="382"/>
      <c r="KBL112" s="382"/>
      <c r="KBM112" s="77"/>
      <c r="KBN112" s="382"/>
      <c r="KBO112" s="382"/>
      <c r="KBP112" s="77"/>
      <c r="KBQ112" s="78"/>
      <c r="KBR112" s="77"/>
      <c r="KBS112" s="382"/>
      <c r="KBT112" s="382"/>
      <c r="KBU112" s="382"/>
      <c r="KBV112" s="382"/>
      <c r="KBW112" s="382"/>
      <c r="KBX112" s="382"/>
      <c r="KBY112" s="382"/>
      <c r="KBZ112" s="382"/>
      <c r="KCA112" s="382"/>
      <c r="KCB112" s="382"/>
      <c r="KCC112" s="382"/>
      <c r="KCD112" s="382"/>
      <c r="KCE112" s="77"/>
      <c r="KCF112" s="382"/>
      <c r="KCG112" s="382"/>
      <c r="KCH112" s="77"/>
      <c r="KCI112" s="78"/>
      <c r="KCJ112" s="77"/>
      <c r="KCK112" s="382"/>
      <c r="KCL112" s="382"/>
      <c r="KCM112" s="382"/>
      <c r="KCN112" s="382"/>
      <c r="KCO112" s="382"/>
      <c r="KCP112" s="382"/>
      <c r="KCQ112" s="382"/>
      <c r="KCR112" s="382"/>
      <c r="KCS112" s="382"/>
      <c r="KCT112" s="382"/>
      <c r="KCU112" s="382"/>
      <c r="KCV112" s="382"/>
      <c r="KCW112" s="77"/>
      <c r="KCX112" s="382"/>
      <c r="KCY112" s="382"/>
      <c r="KCZ112" s="77"/>
      <c r="KDA112" s="78"/>
      <c r="KDB112" s="77"/>
      <c r="KDC112" s="382"/>
      <c r="KDD112" s="382"/>
      <c r="KDE112" s="382"/>
      <c r="KDF112" s="382"/>
      <c r="KDG112" s="382"/>
      <c r="KDH112" s="382"/>
      <c r="KDI112" s="382"/>
      <c r="KDJ112" s="382"/>
      <c r="KDK112" s="382"/>
      <c r="KDL112" s="382"/>
      <c r="KDM112" s="382"/>
      <c r="KDN112" s="382"/>
      <c r="KDO112" s="77"/>
      <c r="KDP112" s="382"/>
      <c r="KDQ112" s="382"/>
      <c r="KDR112" s="77"/>
      <c r="KDS112" s="78"/>
      <c r="KDT112" s="77"/>
      <c r="KDU112" s="382"/>
      <c r="KDV112" s="382"/>
      <c r="KDW112" s="382"/>
      <c r="KDX112" s="382"/>
      <c r="KDY112" s="382"/>
      <c r="KDZ112" s="382"/>
      <c r="KEA112" s="382"/>
      <c r="KEB112" s="382"/>
      <c r="KEC112" s="382"/>
      <c r="KED112" s="382"/>
      <c r="KEE112" s="382"/>
      <c r="KEF112" s="382"/>
      <c r="KEG112" s="77"/>
      <c r="KEH112" s="382"/>
      <c r="KEI112" s="382"/>
      <c r="KEJ112" s="77"/>
      <c r="KEK112" s="78"/>
      <c r="KEL112" s="77"/>
      <c r="KEM112" s="382"/>
      <c r="KEN112" s="382"/>
      <c r="KEO112" s="382"/>
      <c r="KEP112" s="382"/>
      <c r="KEQ112" s="382"/>
      <c r="KER112" s="382"/>
      <c r="KES112" s="382"/>
      <c r="KET112" s="382"/>
      <c r="KEU112" s="382"/>
      <c r="KEV112" s="382"/>
      <c r="KEW112" s="382"/>
      <c r="KEX112" s="382"/>
      <c r="KEY112" s="77"/>
      <c r="KEZ112" s="382"/>
      <c r="KFA112" s="382"/>
      <c r="KFB112" s="77"/>
      <c r="KFC112" s="78"/>
      <c r="KFD112" s="77"/>
      <c r="KFE112" s="382"/>
      <c r="KFF112" s="382"/>
      <c r="KFG112" s="382"/>
      <c r="KFH112" s="382"/>
      <c r="KFI112" s="382"/>
      <c r="KFJ112" s="382"/>
      <c r="KFK112" s="382"/>
      <c r="KFL112" s="382"/>
      <c r="KFM112" s="382"/>
      <c r="KFN112" s="382"/>
      <c r="KFO112" s="382"/>
      <c r="KFP112" s="382"/>
      <c r="KFQ112" s="77"/>
      <c r="KFR112" s="382"/>
      <c r="KFS112" s="382"/>
      <c r="KFT112" s="77"/>
      <c r="KFU112" s="78"/>
      <c r="KFV112" s="77"/>
      <c r="KFW112" s="382"/>
      <c r="KFX112" s="382"/>
      <c r="KFY112" s="382"/>
      <c r="KFZ112" s="382"/>
      <c r="KGA112" s="382"/>
      <c r="KGB112" s="382"/>
      <c r="KGC112" s="382"/>
      <c r="KGD112" s="382"/>
      <c r="KGE112" s="382"/>
      <c r="KGF112" s="382"/>
      <c r="KGG112" s="382"/>
      <c r="KGH112" s="382"/>
      <c r="KGI112" s="77"/>
      <c r="KGJ112" s="382"/>
      <c r="KGK112" s="382"/>
      <c r="KGL112" s="77"/>
      <c r="KGM112" s="78"/>
      <c r="KGN112" s="77"/>
      <c r="KGO112" s="382"/>
      <c r="KGP112" s="382"/>
      <c r="KGQ112" s="382"/>
      <c r="KGR112" s="382"/>
      <c r="KGS112" s="382"/>
      <c r="KGT112" s="382"/>
      <c r="KGU112" s="382"/>
      <c r="KGV112" s="382"/>
      <c r="KGW112" s="382"/>
      <c r="KGX112" s="382"/>
      <c r="KGY112" s="382"/>
      <c r="KGZ112" s="382"/>
      <c r="KHA112" s="77"/>
      <c r="KHB112" s="382"/>
      <c r="KHC112" s="382"/>
      <c r="KHD112" s="77"/>
      <c r="KHE112" s="78"/>
      <c r="KHF112" s="77"/>
      <c r="KHG112" s="382"/>
      <c r="KHH112" s="382"/>
      <c r="KHI112" s="382"/>
      <c r="KHJ112" s="382"/>
      <c r="KHK112" s="382"/>
      <c r="KHL112" s="382"/>
      <c r="KHM112" s="382"/>
      <c r="KHN112" s="382"/>
      <c r="KHO112" s="382"/>
      <c r="KHP112" s="382"/>
      <c r="KHQ112" s="382"/>
      <c r="KHR112" s="382"/>
      <c r="KHS112" s="77"/>
      <c r="KHT112" s="382"/>
      <c r="KHU112" s="382"/>
      <c r="KHV112" s="77"/>
      <c r="KHW112" s="78"/>
      <c r="KHX112" s="77"/>
      <c r="KHY112" s="382"/>
      <c r="KHZ112" s="382"/>
      <c r="KIA112" s="382"/>
      <c r="KIB112" s="382"/>
      <c r="KIC112" s="382"/>
      <c r="KID112" s="382"/>
      <c r="KIE112" s="382"/>
      <c r="KIF112" s="382"/>
      <c r="KIG112" s="382"/>
      <c r="KIH112" s="382"/>
      <c r="KII112" s="382"/>
      <c r="KIJ112" s="382"/>
      <c r="KIK112" s="77"/>
      <c r="KIL112" s="382"/>
      <c r="KIM112" s="382"/>
      <c r="KIN112" s="77"/>
      <c r="KIO112" s="78"/>
      <c r="KIP112" s="77"/>
      <c r="KIQ112" s="382"/>
      <c r="KIR112" s="382"/>
      <c r="KIS112" s="382"/>
      <c r="KIT112" s="382"/>
      <c r="KIU112" s="382"/>
      <c r="KIV112" s="382"/>
      <c r="KIW112" s="382"/>
      <c r="KIX112" s="382"/>
      <c r="KIY112" s="382"/>
      <c r="KIZ112" s="382"/>
      <c r="KJA112" s="382"/>
      <c r="KJB112" s="382"/>
      <c r="KJC112" s="77"/>
      <c r="KJD112" s="382"/>
      <c r="KJE112" s="382"/>
      <c r="KJF112" s="77"/>
      <c r="KJG112" s="78"/>
      <c r="KJH112" s="77"/>
      <c r="KJI112" s="382"/>
      <c r="KJJ112" s="382"/>
      <c r="KJK112" s="382"/>
      <c r="KJL112" s="382"/>
      <c r="KJM112" s="382"/>
      <c r="KJN112" s="382"/>
      <c r="KJO112" s="382"/>
      <c r="KJP112" s="382"/>
      <c r="KJQ112" s="382"/>
      <c r="KJR112" s="382"/>
      <c r="KJS112" s="382"/>
      <c r="KJT112" s="382"/>
      <c r="KJU112" s="77"/>
      <c r="KJV112" s="382"/>
      <c r="KJW112" s="382"/>
      <c r="KJX112" s="77"/>
      <c r="KJY112" s="78"/>
      <c r="KJZ112" s="77"/>
      <c r="KKA112" s="382"/>
      <c r="KKB112" s="382"/>
      <c r="KKC112" s="382"/>
      <c r="KKD112" s="382"/>
      <c r="KKE112" s="382"/>
      <c r="KKF112" s="382"/>
      <c r="KKG112" s="382"/>
      <c r="KKH112" s="382"/>
      <c r="KKI112" s="382"/>
      <c r="KKJ112" s="382"/>
      <c r="KKK112" s="382"/>
      <c r="KKL112" s="382"/>
      <c r="KKM112" s="77"/>
      <c r="KKN112" s="382"/>
      <c r="KKO112" s="382"/>
      <c r="KKP112" s="77"/>
      <c r="KKQ112" s="78"/>
      <c r="KKR112" s="77"/>
      <c r="KKS112" s="382"/>
      <c r="KKT112" s="382"/>
      <c r="KKU112" s="382"/>
      <c r="KKV112" s="382"/>
      <c r="KKW112" s="382"/>
      <c r="KKX112" s="382"/>
      <c r="KKY112" s="382"/>
      <c r="KKZ112" s="382"/>
      <c r="KLA112" s="382"/>
      <c r="KLB112" s="382"/>
      <c r="KLC112" s="382"/>
      <c r="KLD112" s="382"/>
      <c r="KLE112" s="77"/>
      <c r="KLF112" s="382"/>
      <c r="KLG112" s="382"/>
      <c r="KLH112" s="77"/>
      <c r="KLI112" s="78"/>
      <c r="KLJ112" s="77"/>
      <c r="KLK112" s="382"/>
      <c r="KLL112" s="382"/>
      <c r="KLM112" s="382"/>
      <c r="KLN112" s="382"/>
      <c r="KLO112" s="382"/>
      <c r="KLP112" s="382"/>
      <c r="KLQ112" s="382"/>
      <c r="KLR112" s="382"/>
      <c r="KLS112" s="382"/>
      <c r="KLT112" s="382"/>
      <c r="KLU112" s="382"/>
      <c r="KLV112" s="382"/>
      <c r="KLW112" s="77"/>
      <c r="KLX112" s="382"/>
      <c r="KLY112" s="382"/>
      <c r="KLZ112" s="77"/>
      <c r="KMA112" s="78"/>
      <c r="KMB112" s="77"/>
      <c r="KMC112" s="382"/>
      <c r="KMD112" s="382"/>
      <c r="KME112" s="382"/>
      <c r="KMF112" s="382"/>
      <c r="KMG112" s="382"/>
      <c r="KMH112" s="382"/>
      <c r="KMI112" s="382"/>
      <c r="KMJ112" s="382"/>
      <c r="KMK112" s="382"/>
      <c r="KML112" s="382"/>
      <c r="KMM112" s="382"/>
      <c r="KMN112" s="382"/>
      <c r="KMO112" s="77"/>
      <c r="KMP112" s="382"/>
      <c r="KMQ112" s="382"/>
      <c r="KMR112" s="77"/>
      <c r="KMS112" s="78"/>
      <c r="KMT112" s="77"/>
      <c r="KMU112" s="382"/>
      <c r="KMV112" s="382"/>
      <c r="KMW112" s="382"/>
      <c r="KMX112" s="382"/>
      <c r="KMY112" s="382"/>
      <c r="KMZ112" s="382"/>
      <c r="KNA112" s="382"/>
      <c r="KNB112" s="382"/>
      <c r="KNC112" s="382"/>
      <c r="KND112" s="382"/>
      <c r="KNE112" s="382"/>
      <c r="KNF112" s="382"/>
      <c r="KNG112" s="77"/>
      <c r="KNH112" s="382"/>
      <c r="KNI112" s="382"/>
      <c r="KNJ112" s="77"/>
      <c r="KNK112" s="78"/>
      <c r="KNL112" s="77"/>
      <c r="KNM112" s="382"/>
      <c r="KNN112" s="382"/>
      <c r="KNO112" s="382"/>
      <c r="KNP112" s="382"/>
      <c r="KNQ112" s="382"/>
      <c r="KNR112" s="382"/>
      <c r="KNS112" s="382"/>
      <c r="KNT112" s="382"/>
      <c r="KNU112" s="382"/>
      <c r="KNV112" s="382"/>
      <c r="KNW112" s="382"/>
      <c r="KNX112" s="382"/>
      <c r="KNY112" s="77"/>
      <c r="KNZ112" s="382"/>
      <c r="KOA112" s="382"/>
      <c r="KOB112" s="77"/>
      <c r="KOC112" s="78"/>
      <c r="KOD112" s="77"/>
      <c r="KOE112" s="382"/>
      <c r="KOF112" s="382"/>
      <c r="KOG112" s="382"/>
      <c r="KOH112" s="382"/>
      <c r="KOI112" s="382"/>
      <c r="KOJ112" s="382"/>
      <c r="KOK112" s="382"/>
      <c r="KOL112" s="382"/>
      <c r="KOM112" s="382"/>
      <c r="KON112" s="382"/>
      <c r="KOO112" s="382"/>
      <c r="KOP112" s="382"/>
      <c r="KOQ112" s="77"/>
      <c r="KOR112" s="382"/>
      <c r="KOS112" s="382"/>
      <c r="KOT112" s="77"/>
      <c r="KOU112" s="78"/>
      <c r="KOV112" s="77"/>
      <c r="KOW112" s="382"/>
      <c r="KOX112" s="382"/>
      <c r="KOY112" s="382"/>
      <c r="KOZ112" s="382"/>
      <c r="KPA112" s="382"/>
      <c r="KPB112" s="382"/>
      <c r="KPC112" s="382"/>
      <c r="KPD112" s="382"/>
      <c r="KPE112" s="382"/>
      <c r="KPF112" s="382"/>
      <c r="KPG112" s="382"/>
      <c r="KPH112" s="382"/>
      <c r="KPI112" s="77"/>
      <c r="KPJ112" s="382"/>
      <c r="KPK112" s="382"/>
      <c r="KPL112" s="77"/>
      <c r="KPM112" s="78"/>
      <c r="KPN112" s="77"/>
      <c r="KPO112" s="382"/>
      <c r="KPP112" s="382"/>
      <c r="KPQ112" s="382"/>
      <c r="KPR112" s="382"/>
      <c r="KPS112" s="382"/>
      <c r="KPT112" s="382"/>
      <c r="KPU112" s="382"/>
      <c r="KPV112" s="382"/>
      <c r="KPW112" s="382"/>
      <c r="KPX112" s="382"/>
      <c r="KPY112" s="382"/>
      <c r="KPZ112" s="382"/>
      <c r="KQA112" s="77"/>
      <c r="KQB112" s="382"/>
      <c r="KQC112" s="382"/>
      <c r="KQD112" s="77"/>
      <c r="KQE112" s="78"/>
      <c r="KQF112" s="77"/>
      <c r="KQG112" s="382"/>
      <c r="KQH112" s="382"/>
      <c r="KQI112" s="382"/>
      <c r="KQJ112" s="382"/>
      <c r="KQK112" s="382"/>
      <c r="KQL112" s="382"/>
      <c r="KQM112" s="382"/>
      <c r="KQN112" s="382"/>
      <c r="KQO112" s="382"/>
      <c r="KQP112" s="382"/>
      <c r="KQQ112" s="382"/>
      <c r="KQR112" s="382"/>
      <c r="KQS112" s="77"/>
      <c r="KQT112" s="382"/>
      <c r="KQU112" s="382"/>
      <c r="KQV112" s="77"/>
      <c r="KQW112" s="78"/>
      <c r="KQX112" s="77"/>
      <c r="KQY112" s="382"/>
      <c r="KQZ112" s="382"/>
      <c r="KRA112" s="382"/>
      <c r="KRB112" s="382"/>
      <c r="KRC112" s="382"/>
      <c r="KRD112" s="382"/>
      <c r="KRE112" s="382"/>
      <c r="KRF112" s="382"/>
      <c r="KRG112" s="382"/>
      <c r="KRH112" s="382"/>
      <c r="KRI112" s="382"/>
      <c r="KRJ112" s="382"/>
      <c r="KRK112" s="77"/>
      <c r="KRL112" s="382"/>
      <c r="KRM112" s="382"/>
      <c r="KRN112" s="77"/>
      <c r="KRO112" s="78"/>
      <c r="KRP112" s="77"/>
      <c r="KRQ112" s="382"/>
      <c r="KRR112" s="382"/>
      <c r="KRS112" s="382"/>
      <c r="KRT112" s="382"/>
      <c r="KRU112" s="382"/>
      <c r="KRV112" s="382"/>
      <c r="KRW112" s="382"/>
      <c r="KRX112" s="382"/>
      <c r="KRY112" s="382"/>
      <c r="KRZ112" s="382"/>
      <c r="KSA112" s="382"/>
      <c r="KSB112" s="382"/>
      <c r="KSC112" s="77"/>
      <c r="KSD112" s="382"/>
      <c r="KSE112" s="382"/>
      <c r="KSF112" s="77"/>
      <c r="KSG112" s="78"/>
      <c r="KSH112" s="77"/>
      <c r="KSI112" s="382"/>
      <c r="KSJ112" s="382"/>
      <c r="KSK112" s="382"/>
      <c r="KSL112" s="382"/>
      <c r="KSM112" s="382"/>
      <c r="KSN112" s="382"/>
      <c r="KSO112" s="382"/>
      <c r="KSP112" s="382"/>
      <c r="KSQ112" s="382"/>
      <c r="KSR112" s="382"/>
      <c r="KSS112" s="382"/>
      <c r="KST112" s="382"/>
      <c r="KSU112" s="77"/>
      <c r="KSV112" s="382"/>
      <c r="KSW112" s="382"/>
      <c r="KSX112" s="77"/>
      <c r="KSY112" s="78"/>
      <c r="KSZ112" s="77"/>
      <c r="KTA112" s="382"/>
      <c r="KTB112" s="382"/>
      <c r="KTC112" s="382"/>
      <c r="KTD112" s="382"/>
      <c r="KTE112" s="382"/>
      <c r="KTF112" s="382"/>
      <c r="KTG112" s="382"/>
      <c r="KTH112" s="382"/>
      <c r="KTI112" s="382"/>
      <c r="KTJ112" s="382"/>
      <c r="KTK112" s="382"/>
      <c r="KTL112" s="382"/>
      <c r="KTM112" s="77"/>
      <c r="KTN112" s="382"/>
      <c r="KTO112" s="382"/>
      <c r="KTP112" s="77"/>
      <c r="KTQ112" s="78"/>
      <c r="KTR112" s="77"/>
      <c r="KTS112" s="382"/>
      <c r="KTT112" s="382"/>
      <c r="KTU112" s="382"/>
      <c r="KTV112" s="382"/>
      <c r="KTW112" s="382"/>
      <c r="KTX112" s="382"/>
      <c r="KTY112" s="382"/>
      <c r="KTZ112" s="382"/>
      <c r="KUA112" s="382"/>
      <c r="KUB112" s="382"/>
      <c r="KUC112" s="382"/>
      <c r="KUD112" s="382"/>
      <c r="KUE112" s="77"/>
      <c r="KUF112" s="382"/>
      <c r="KUG112" s="382"/>
      <c r="KUH112" s="77"/>
      <c r="KUI112" s="78"/>
      <c r="KUJ112" s="77"/>
      <c r="KUK112" s="382"/>
      <c r="KUL112" s="382"/>
      <c r="KUM112" s="382"/>
      <c r="KUN112" s="382"/>
      <c r="KUO112" s="382"/>
      <c r="KUP112" s="382"/>
      <c r="KUQ112" s="382"/>
      <c r="KUR112" s="382"/>
      <c r="KUS112" s="382"/>
      <c r="KUT112" s="382"/>
      <c r="KUU112" s="382"/>
      <c r="KUV112" s="382"/>
      <c r="KUW112" s="77"/>
      <c r="KUX112" s="382"/>
      <c r="KUY112" s="382"/>
      <c r="KUZ112" s="77"/>
      <c r="KVA112" s="78"/>
      <c r="KVB112" s="77"/>
      <c r="KVC112" s="382"/>
      <c r="KVD112" s="382"/>
      <c r="KVE112" s="382"/>
      <c r="KVF112" s="382"/>
      <c r="KVG112" s="382"/>
      <c r="KVH112" s="382"/>
      <c r="KVI112" s="382"/>
      <c r="KVJ112" s="382"/>
      <c r="KVK112" s="382"/>
      <c r="KVL112" s="382"/>
      <c r="KVM112" s="382"/>
      <c r="KVN112" s="382"/>
      <c r="KVO112" s="77"/>
      <c r="KVP112" s="382"/>
      <c r="KVQ112" s="382"/>
      <c r="KVR112" s="77"/>
      <c r="KVS112" s="78"/>
      <c r="KVT112" s="77"/>
      <c r="KVU112" s="382"/>
      <c r="KVV112" s="382"/>
      <c r="KVW112" s="382"/>
      <c r="KVX112" s="382"/>
      <c r="KVY112" s="382"/>
      <c r="KVZ112" s="382"/>
      <c r="KWA112" s="382"/>
      <c r="KWB112" s="382"/>
      <c r="KWC112" s="382"/>
      <c r="KWD112" s="382"/>
      <c r="KWE112" s="382"/>
      <c r="KWF112" s="382"/>
      <c r="KWG112" s="77"/>
      <c r="KWH112" s="382"/>
      <c r="KWI112" s="382"/>
      <c r="KWJ112" s="77"/>
      <c r="KWK112" s="78"/>
      <c r="KWL112" s="77"/>
      <c r="KWM112" s="382"/>
      <c r="KWN112" s="382"/>
      <c r="KWO112" s="382"/>
      <c r="KWP112" s="382"/>
      <c r="KWQ112" s="382"/>
      <c r="KWR112" s="382"/>
      <c r="KWS112" s="382"/>
      <c r="KWT112" s="382"/>
      <c r="KWU112" s="382"/>
      <c r="KWV112" s="382"/>
      <c r="KWW112" s="382"/>
      <c r="KWX112" s="382"/>
      <c r="KWY112" s="77"/>
      <c r="KWZ112" s="382"/>
      <c r="KXA112" s="382"/>
      <c r="KXB112" s="77"/>
      <c r="KXC112" s="78"/>
      <c r="KXD112" s="77"/>
      <c r="KXE112" s="382"/>
      <c r="KXF112" s="382"/>
      <c r="KXG112" s="382"/>
      <c r="KXH112" s="382"/>
      <c r="KXI112" s="382"/>
      <c r="KXJ112" s="382"/>
      <c r="KXK112" s="382"/>
      <c r="KXL112" s="382"/>
      <c r="KXM112" s="382"/>
      <c r="KXN112" s="382"/>
      <c r="KXO112" s="382"/>
      <c r="KXP112" s="382"/>
      <c r="KXQ112" s="77"/>
      <c r="KXR112" s="382"/>
      <c r="KXS112" s="382"/>
      <c r="KXT112" s="77"/>
      <c r="KXU112" s="78"/>
      <c r="KXV112" s="77"/>
      <c r="KXW112" s="382"/>
      <c r="KXX112" s="382"/>
      <c r="KXY112" s="382"/>
      <c r="KXZ112" s="382"/>
      <c r="KYA112" s="382"/>
      <c r="KYB112" s="382"/>
      <c r="KYC112" s="382"/>
      <c r="KYD112" s="382"/>
      <c r="KYE112" s="382"/>
      <c r="KYF112" s="382"/>
      <c r="KYG112" s="382"/>
      <c r="KYH112" s="382"/>
      <c r="KYI112" s="77"/>
      <c r="KYJ112" s="382"/>
      <c r="KYK112" s="382"/>
      <c r="KYL112" s="77"/>
      <c r="KYM112" s="78"/>
      <c r="KYN112" s="77"/>
      <c r="KYO112" s="382"/>
      <c r="KYP112" s="382"/>
      <c r="KYQ112" s="382"/>
      <c r="KYR112" s="382"/>
      <c r="KYS112" s="382"/>
      <c r="KYT112" s="382"/>
      <c r="KYU112" s="382"/>
      <c r="KYV112" s="382"/>
      <c r="KYW112" s="382"/>
      <c r="KYX112" s="382"/>
      <c r="KYY112" s="382"/>
      <c r="KYZ112" s="382"/>
      <c r="KZA112" s="77"/>
      <c r="KZB112" s="382"/>
      <c r="KZC112" s="382"/>
      <c r="KZD112" s="77"/>
      <c r="KZE112" s="78"/>
      <c r="KZF112" s="77"/>
      <c r="KZG112" s="382"/>
      <c r="KZH112" s="382"/>
      <c r="KZI112" s="382"/>
      <c r="KZJ112" s="382"/>
      <c r="KZK112" s="382"/>
      <c r="KZL112" s="382"/>
      <c r="KZM112" s="382"/>
      <c r="KZN112" s="382"/>
      <c r="KZO112" s="382"/>
      <c r="KZP112" s="382"/>
      <c r="KZQ112" s="382"/>
      <c r="KZR112" s="382"/>
      <c r="KZS112" s="77"/>
      <c r="KZT112" s="382"/>
      <c r="KZU112" s="382"/>
      <c r="KZV112" s="77"/>
      <c r="KZW112" s="78"/>
      <c r="KZX112" s="77"/>
      <c r="KZY112" s="382"/>
      <c r="KZZ112" s="382"/>
      <c r="LAA112" s="382"/>
      <c r="LAB112" s="382"/>
      <c r="LAC112" s="382"/>
      <c r="LAD112" s="382"/>
      <c r="LAE112" s="382"/>
      <c r="LAF112" s="382"/>
      <c r="LAG112" s="382"/>
      <c r="LAH112" s="382"/>
      <c r="LAI112" s="382"/>
      <c r="LAJ112" s="382"/>
      <c r="LAK112" s="77"/>
      <c r="LAL112" s="382"/>
      <c r="LAM112" s="382"/>
      <c r="LAN112" s="77"/>
      <c r="LAO112" s="78"/>
      <c r="LAP112" s="77"/>
      <c r="LAQ112" s="382"/>
      <c r="LAR112" s="382"/>
      <c r="LAS112" s="382"/>
      <c r="LAT112" s="382"/>
      <c r="LAU112" s="382"/>
      <c r="LAV112" s="382"/>
      <c r="LAW112" s="382"/>
      <c r="LAX112" s="382"/>
      <c r="LAY112" s="382"/>
      <c r="LAZ112" s="382"/>
      <c r="LBA112" s="382"/>
      <c r="LBB112" s="382"/>
      <c r="LBC112" s="77"/>
      <c r="LBD112" s="382"/>
      <c r="LBE112" s="382"/>
      <c r="LBF112" s="77"/>
      <c r="LBG112" s="78"/>
      <c r="LBH112" s="77"/>
      <c r="LBI112" s="382"/>
      <c r="LBJ112" s="382"/>
      <c r="LBK112" s="382"/>
      <c r="LBL112" s="382"/>
      <c r="LBM112" s="382"/>
      <c r="LBN112" s="382"/>
      <c r="LBO112" s="382"/>
      <c r="LBP112" s="382"/>
      <c r="LBQ112" s="382"/>
      <c r="LBR112" s="382"/>
      <c r="LBS112" s="382"/>
      <c r="LBT112" s="382"/>
      <c r="LBU112" s="77"/>
      <c r="LBV112" s="382"/>
      <c r="LBW112" s="382"/>
      <c r="LBX112" s="77"/>
      <c r="LBY112" s="78"/>
      <c r="LBZ112" s="77"/>
      <c r="LCA112" s="382"/>
      <c r="LCB112" s="382"/>
      <c r="LCC112" s="382"/>
      <c r="LCD112" s="382"/>
      <c r="LCE112" s="382"/>
      <c r="LCF112" s="382"/>
      <c r="LCG112" s="382"/>
      <c r="LCH112" s="382"/>
      <c r="LCI112" s="382"/>
      <c r="LCJ112" s="382"/>
      <c r="LCK112" s="382"/>
      <c r="LCL112" s="382"/>
      <c r="LCM112" s="77"/>
      <c r="LCN112" s="382"/>
      <c r="LCO112" s="382"/>
      <c r="LCP112" s="77"/>
      <c r="LCQ112" s="78"/>
      <c r="LCR112" s="77"/>
      <c r="LCS112" s="382"/>
      <c r="LCT112" s="382"/>
      <c r="LCU112" s="382"/>
      <c r="LCV112" s="382"/>
      <c r="LCW112" s="382"/>
      <c r="LCX112" s="382"/>
      <c r="LCY112" s="382"/>
      <c r="LCZ112" s="382"/>
      <c r="LDA112" s="382"/>
      <c r="LDB112" s="382"/>
      <c r="LDC112" s="382"/>
      <c r="LDD112" s="382"/>
      <c r="LDE112" s="77"/>
      <c r="LDF112" s="382"/>
      <c r="LDG112" s="382"/>
      <c r="LDH112" s="77"/>
      <c r="LDI112" s="78"/>
      <c r="LDJ112" s="77"/>
      <c r="LDK112" s="382"/>
      <c r="LDL112" s="382"/>
      <c r="LDM112" s="382"/>
      <c r="LDN112" s="382"/>
      <c r="LDO112" s="382"/>
      <c r="LDP112" s="382"/>
      <c r="LDQ112" s="382"/>
      <c r="LDR112" s="382"/>
      <c r="LDS112" s="382"/>
      <c r="LDT112" s="382"/>
      <c r="LDU112" s="382"/>
      <c r="LDV112" s="382"/>
      <c r="LDW112" s="77"/>
      <c r="LDX112" s="382"/>
      <c r="LDY112" s="382"/>
      <c r="LDZ112" s="77"/>
      <c r="LEA112" s="78"/>
      <c r="LEB112" s="77"/>
      <c r="LEC112" s="382"/>
      <c r="LED112" s="382"/>
      <c r="LEE112" s="382"/>
      <c r="LEF112" s="382"/>
      <c r="LEG112" s="382"/>
      <c r="LEH112" s="382"/>
      <c r="LEI112" s="382"/>
      <c r="LEJ112" s="382"/>
      <c r="LEK112" s="382"/>
      <c r="LEL112" s="382"/>
      <c r="LEM112" s="382"/>
      <c r="LEN112" s="382"/>
      <c r="LEO112" s="77"/>
      <c r="LEP112" s="382"/>
      <c r="LEQ112" s="382"/>
      <c r="LER112" s="77"/>
      <c r="LES112" s="78"/>
      <c r="LET112" s="77"/>
      <c r="LEU112" s="382"/>
      <c r="LEV112" s="382"/>
      <c r="LEW112" s="382"/>
      <c r="LEX112" s="382"/>
      <c r="LEY112" s="382"/>
      <c r="LEZ112" s="382"/>
      <c r="LFA112" s="382"/>
      <c r="LFB112" s="382"/>
      <c r="LFC112" s="382"/>
      <c r="LFD112" s="382"/>
      <c r="LFE112" s="382"/>
      <c r="LFF112" s="382"/>
      <c r="LFG112" s="77"/>
      <c r="LFH112" s="382"/>
      <c r="LFI112" s="382"/>
      <c r="LFJ112" s="77"/>
      <c r="LFK112" s="78"/>
      <c r="LFL112" s="77"/>
      <c r="LFM112" s="382"/>
      <c r="LFN112" s="382"/>
      <c r="LFO112" s="382"/>
      <c r="LFP112" s="382"/>
      <c r="LFQ112" s="382"/>
      <c r="LFR112" s="382"/>
      <c r="LFS112" s="382"/>
      <c r="LFT112" s="382"/>
      <c r="LFU112" s="382"/>
      <c r="LFV112" s="382"/>
      <c r="LFW112" s="382"/>
      <c r="LFX112" s="382"/>
      <c r="LFY112" s="77"/>
      <c r="LFZ112" s="382"/>
      <c r="LGA112" s="382"/>
      <c r="LGB112" s="77"/>
      <c r="LGC112" s="78"/>
      <c r="LGD112" s="77"/>
      <c r="LGE112" s="382"/>
      <c r="LGF112" s="382"/>
      <c r="LGG112" s="382"/>
      <c r="LGH112" s="382"/>
      <c r="LGI112" s="382"/>
      <c r="LGJ112" s="382"/>
      <c r="LGK112" s="382"/>
      <c r="LGL112" s="382"/>
      <c r="LGM112" s="382"/>
      <c r="LGN112" s="382"/>
      <c r="LGO112" s="382"/>
      <c r="LGP112" s="382"/>
      <c r="LGQ112" s="77"/>
      <c r="LGR112" s="382"/>
      <c r="LGS112" s="382"/>
      <c r="LGT112" s="77"/>
      <c r="LGU112" s="78"/>
      <c r="LGV112" s="77"/>
      <c r="LGW112" s="382"/>
      <c r="LGX112" s="382"/>
      <c r="LGY112" s="382"/>
      <c r="LGZ112" s="382"/>
      <c r="LHA112" s="382"/>
      <c r="LHB112" s="382"/>
      <c r="LHC112" s="382"/>
      <c r="LHD112" s="382"/>
      <c r="LHE112" s="382"/>
      <c r="LHF112" s="382"/>
      <c r="LHG112" s="382"/>
      <c r="LHH112" s="382"/>
      <c r="LHI112" s="77"/>
      <c r="LHJ112" s="382"/>
      <c r="LHK112" s="382"/>
      <c r="LHL112" s="77"/>
      <c r="LHM112" s="78"/>
      <c r="LHN112" s="77"/>
      <c r="LHO112" s="382"/>
      <c r="LHP112" s="382"/>
      <c r="LHQ112" s="382"/>
      <c r="LHR112" s="382"/>
      <c r="LHS112" s="382"/>
      <c r="LHT112" s="382"/>
      <c r="LHU112" s="382"/>
      <c r="LHV112" s="382"/>
      <c r="LHW112" s="382"/>
      <c r="LHX112" s="382"/>
      <c r="LHY112" s="382"/>
      <c r="LHZ112" s="382"/>
      <c r="LIA112" s="77"/>
      <c r="LIB112" s="382"/>
      <c r="LIC112" s="382"/>
      <c r="LID112" s="77"/>
      <c r="LIE112" s="78"/>
      <c r="LIF112" s="77"/>
      <c r="LIG112" s="382"/>
      <c r="LIH112" s="382"/>
      <c r="LII112" s="382"/>
      <c r="LIJ112" s="382"/>
      <c r="LIK112" s="382"/>
      <c r="LIL112" s="382"/>
      <c r="LIM112" s="382"/>
      <c r="LIN112" s="382"/>
      <c r="LIO112" s="382"/>
      <c r="LIP112" s="382"/>
      <c r="LIQ112" s="382"/>
      <c r="LIR112" s="382"/>
      <c r="LIS112" s="77"/>
      <c r="LIT112" s="382"/>
      <c r="LIU112" s="382"/>
      <c r="LIV112" s="77"/>
      <c r="LIW112" s="78"/>
      <c r="LIX112" s="77"/>
      <c r="LIY112" s="382"/>
      <c r="LIZ112" s="382"/>
      <c r="LJA112" s="382"/>
      <c r="LJB112" s="382"/>
      <c r="LJC112" s="382"/>
      <c r="LJD112" s="382"/>
      <c r="LJE112" s="382"/>
      <c r="LJF112" s="382"/>
      <c r="LJG112" s="382"/>
      <c r="LJH112" s="382"/>
      <c r="LJI112" s="382"/>
      <c r="LJJ112" s="382"/>
      <c r="LJK112" s="77"/>
      <c r="LJL112" s="382"/>
      <c r="LJM112" s="382"/>
      <c r="LJN112" s="77"/>
      <c r="LJO112" s="78"/>
      <c r="LJP112" s="77"/>
      <c r="LJQ112" s="382"/>
      <c r="LJR112" s="382"/>
      <c r="LJS112" s="382"/>
      <c r="LJT112" s="382"/>
      <c r="LJU112" s="382"/>
      <c r="LJV112" s="382"/>
      <c r="LJW112" s="382"/>
      <c r="LJX112" s="382"/>
      <c r="LJY112" s="382"/>
      <c r="LJZ112" s="382"/>
      <c r="LKA112" s="382"/>
      <c r="LKB112" s="382"/>
      <c r="LKC112" s="77"/>
      <c r="LKD112" s="382"/>
      <c r="LKE112" s="382"/>
      <c r="LKF112" s="77"/>
      <c r="LKG112" s="78"/>
      <c r="LKH112" s="77"/>
      <c r="LKI112" s="382"/>
      <c r="LKJ112" s="382"/>
      <c r="LKK112" s="382"/>
      <c r="LKL112" s="382"/>
      <c r="LKM112" s="382"/>
      <c r="LKN112" s="382"/>
      <c r="LKO112" s="382"/>
      <c r="LKP112" s="382"/>
      <c r="LKQ112" s="382"/>
      <c r="LKR112" s="382"/>
      <c r="LKS112" s="382"/>
      <c r="LKT112" s="382"/>
      <c r="LKU112" s="77"/>
      <c r="LKV112" s="382"/>
      <c r="LKW112" s="382"/>
      <c r="LKX112" s="77"/>
      <c r="LKY112" s="78"/>
      <c r="LKZ112" s="77"/>
      <c r="LLA112" s="382"/>
      <c r="LLB112" s="382"/>
      <c r="LLC112" s="382"/>
      <c r="LLD112" s="382"/>
      <c r="LLE112" s="382"/>
      <c r="LLF112" s="382"/>
      <c r="LLG112" s="382"/>
      <c r="LLH112" s="382"/>
      <c r="LLI112" s="382"/>
      <c r="LLJ112" s="382"/>
      <c r="LLK112" s="382"/>
      <c r="LLL112" s="382"/>
      <c r="LLM112" s="77"/>
      <c r="LLN112" s="382"/>
      <c r="LLO112" s="382"/>
      <c r="LLP112" s="77"/>
      <c r="LLQ112" s="78"/>
      <c r="LLR112" s="77"/>
      <c r="LLS112" s="382"/>
      <c r="LLT112" s="382"/>
      <c r="LLU112" s="382"/>
      <c r="LLV112" s="382"/>
      <c r="LLW112" s="382"/>
      <c r="LLX112" s="382"/>
      <c r="LLY112" s="382"/>
      <c r="LLZ112" s="382"/>
      <c r="LMA112" s="382"/>
      <c r="LMB112" s="382"/>
      <c r="LMC112" s="382"/>
      <c r="LMD112" s="382"/>
      <c r="LME112" s="77"/>
      <c r="LMF112" s="382"/>
      <c r="LMG112" s="382"/>
      <c r="LMH112" s="77"/>
      <c r="LMI112" s="78"/>
      <c r="LMJ112" s="77"/>
      <c r="LMK112" s="382"/>
      <c r="LML112" s="382"/>
      <c r="LMM112" s="382"/>
      <c r="LMN112" s="382"/>
      <c r="LMO112" s="382"/>
      <c r="LMP112" s="382"/>
      <c r="LMQ112" s="382"/>
      <c r="LMR112" s="382"/>
      <c r="LMS112" s="382"/>
      <c r="LMT112" s="382"/>
      <c r="LMU112" s="382"/>
      <c r="LMV112" s="382"/>
      <c r="LMW112" s="77"/>
      <c r="LMX112" s="382"/>
      <c r="LMY112" s="382"/>
      <c r="LMZ112" s="77"/>
      <c r="LNA112" s="78"/>
      <c r="LNB112" s="77"/>
      <c r="LNC112" s="382"/>
      <c r="LND112" s="382"/>
      <c r="LNE112" s="382"/>
      <c r="LNF112" s="382"/>
      <c r="LNG112" s="382"/>
      <c r="LNH112" s="382"/>
      <c r="LNI112" s="382"/>
      <c r="LNJ112" s="382"/>
      <c r="LNK112" s="382"/>
      <c r="LNL112" s="382"/>
      <c r="LNM112" s="382"/>
      <c r="LNN112" s="382"/>
      <c r="LNO112" s="77"/>
      <c r="LNP112" s="382"/>
      <c r="LNQ112" s="382"/>
      <c r="LNR112" s="77"/>
      <c r="LNS112" s="78"/>
      <c r="LNT112" s="77"/>
      <c r="LNU112" s="382"/>
      <c r="LNV112" s="382"/>
      <c r="LNW112" s="382"/>
      <c r="LNX112" s="382"/>
      <c r="LNY112" s="382"/>
      <c r="LNZ112" s="382"/>
      <c r="LOA112" s="382"/>
      <c r="LOB112" s="382"/>
      <c r="LOC112" s="382"/>
      <c r="LOD112" s="382"/>
      <c r="LOE112" s="382"/>
      <c r="LOF112" s="382"/>
      <c r="LOG112" s="77"/>
      <c r="LOH112" s="382"/>
      <c r="LOI112" s="382"/>
      <c r="LOJ112" s="77"/>
      <c r="LOK112" s="78"/>
      <c r="LOL112" s="77"/>
      <c r="LOM112" s="382"/>
      <c r="LON112" s="382"/>
      <c r="LOO112" s="382"/>
      <c r="LOP112" s="382"/>
      <c r="LOQ112" s="382"/>
      <c r="LOR112" s="382"/>
      <c r="LOS112" s="382"/>
      <c r="LOT112" s="382"/>
      <c r="LOU112" s="382"/>
      <c r="LOV112" s="382"/>
      <c r="LOW112" s="382"/>
      <c r="LOX112" s="382"/>
      <c r="LOY112" s="77"/>
      <c r="LOZ112" s="382"/>
      <c r="LPA112" s="382"/>
      <c r="LPB112" s="77"/>
      <c r="LPC112" s="78"/>
      <c r="LPD112" s="77"/>
      <c r="LPE112" s="382"/>
      <c r="LPF112" s="382"/>
      <c r="LPG112" s="382"/>
      <c r="LPH112" s="382"/>
      <c r="LPI112" s="382"/>
      <c r="LPJ112" s="382"/>
      <c r="LPK112" s="382"/>
      <c r="LPL112" s="382"/>
      <c r="LPM112" s="382"/>
      <c r="LPN112" s="382"/>
      <c r="LPO112" s="382"/>
      <c r="LPP112" s="382"/>
      <c r="LPQ112" s="77"/>
      <c r="LPR112" s="382"/>
      <c r="LPS112" s="382"/>
      <c r="LPT112" s="77"/>
      <c r="LPU112" s="78"/>
      <c r="LPV112" s="77"/>
      <c r="LPW112" s="382"/>
      <c r="LPX112" s="382"/>
      <c r="LPY112" s="382"/>
      <c r="LPZ112" s="382"/>
      <c r="LQA112" s="382"/>
      <c r="LQB112" s="382"/>
      <c r="LQC112" s="382"/>
      <c r="LQD112" s="382"/>
      <c r="LQE112" s="382"/>
      <c r="LQF112" s="382"/>
      <c r="LQG112" s="382"/>
      <c r="LQH112" s="382"/>
      <c r="LQI112" s="77"/>
      <c r="LQJ112" s="382"/>
      <c r="LQK112" s="382"/>
      <c r="LQL112" s="77"/>
      <c r="LQM112" s="78"/>
      <c r="LQN112" s="77"/>
      <c r="LQO112" s="382"/>
      <c r="LQP112" s="382"/>
      <c r="LQQ112" s="382"/>
      <c r="LQR112" s="382"/>
      <c r="LQS112" s="382"/>
      <c r="LQT112" s="382"/>
      <c r="LQU112" s="382"/>
      <c r="LQV112" s="382"/>
      <c r="LQW112" s="382"/>
      <c r="LQX112" s="382"/>
      <c r="LQY112" s="382"/>
      <c r="LQZ112" s="382"/>
      <c r="LRA112" s="77"/>
      <c r="LRB112" s="382"/>
      <c r="LRC112" s="382"/>
      <c r="LRD112" s="77"/>
      <c r="LRE112" s="78"/>
      <c r="LRF112" s="77"/>
      <c r="LRG112" s="382"/>
      <c r="LRH112" s="382"/>
      <c r="LRI112" s="382"/>
      <c r="LRJ112" s="382"/>
      <c r="LRK112" s="382"/>
      <c r="LRL112" s="382"/>
      <c r="LRM112" s="382"/>
      <c r="LRN112" s="382"/>
      <c r="LRO112" s="382"/>
      <c r="LRP112" s="382"/>
      <c r="LRQ112" s="382"/>
      <c r="LRR112" s="382"/>
      <c r="LRS112" s="77"/>
      <c r="LRT112" s="382"/>
      <c r="LRU112" s="382"/>
      <c r="LRV112" s="77"/>
      <c r="LRW112" s="78"/>
      <c r="LRX112" s="77"/>
      <c r="LRY112" s="382"/>
      <c r="LRZ112" s="382"/>
      <c r="LSA112" s="382"/>
      <c r="LSB112" s="382"/>
      <c r="LSC112" s="382"/>
      <c r="LSD112" s="382"/>
      <c r="LSE112" s="382"/>
      <c r="LSF112" s="382"/>
      <c r="LSG112" s="382"/>
      <c r="LSH112" s="382"/>
      <c r="LSI112" s="382"/>
      <c r="LSJ112" s="382"/>
      <c r="LSK112" s="77"/>
      <c r="LSL112" s="382"/>
      <c r="LSM112" s="382"/>
      <c r="LSN112" s="77"/>
      <c r="LSO112" s="78"/>
      <c r="LSP112" s="77"/>
      <c r="LSQ112" s="382"/>
      <c r="LSR112" s="382"/>
      <c r="LSS112" s="382"/>
      <c r="LST112" s="382"/>
      <c r="LSU112" s="382"/>
      <c r="LSV112" s="382"/>
      <c r="LSW112" s="382"/>
      <c r="LSX112" s="382"/>
      <c r="LSY112" s="382"/>
      <c r="LSZ112" s="382"/>
      <c r="LTA112" s="382"/>
      <c r="LTB112" s="382"/>
      <c r="LTC112" s="77"/>
      <c r="LTD112" s="382"/>
      <c r="LTE112" s="382"/>
      <c r="LTF112" s="77"/>
      <c r="LTG112" s="78"/>
      <c r="LTH112" s="77"/>
      <c r="LTI112" s="382"/>
      <c r="LTJ112" s="382"/>
      <c r="LTK112" s="382"/>
      <c r="LTL112" s="382"/>
      <c r="LTM112" s="382"/>
      <c r="LTN112" s="382"/>
      <c r="LTO112" s="382"/>
      <c r="LTP112" s="382"/>
      <c r="LTQ112" s="382"/>
      <c r="LTR112" s="382"/>
      <c r="LTS112" s="382"/>
      <c r="LTT112" s="382"/>
      <c r="LTU112" s="77"/>
      <c r="LTV112" s="382"/>
      <c r="LTW112" s="382"/>
      <c r="LTX112" s="77"/>
      <c r="LTY112" s="78"/>
      <c r="LTZ112" s="77"/>
      <c r="LUA112" s="382"/>
      <c r="LUB112" s="382"/>
      <c r="LUC112" s="382"/>
      <c r="LUD112" s="382"/>
      <c r="LUE112" s="382"/>
      <c r="LUF112" s="382"/>
      <c r="LUG112" s="382"/>
      <c r="LUH112" s="382"/>
      <c r="LUI112" s="382"/>
      <c r="LUJ112" s="382"/>
      <c r="LUK112" s="382"/>
      <c r="LUL112" s="382"/>
      <c r="LUM112" s="77"/>
      <c r="LUN112" s="382"/>
      <c r="LUO112" s="382"/>
      <c r="LUP112" s="77"/>
      <c r="LUQ112" s="78"/>
      <c r="LUR112" s="77"/>
      <c r="LUS112" s="382"/>
      <c r="LUT112" s="382"/>
      <c r="LUU112" s="382"/>
      <c r="LUV112" s="382"/>
      <c r="LUW112" s="382"/>
      <c r="LUX112" s="382"/>
      <c r="LUY112" s="382"/>
      <c r="LUZ112" s="382"/>
      <c r="LVA112" s="382"/>
      <c r="LVB112" s="382"/>
      <c r="LVC112" s="382"/>
      <c r="LVD112" s="382"/>
      <c r="LVE112" s="77"/>
      <c r="LVF112" s="382"/>
      <c r="LVG112" s="382"/>
      <c r="LVH112" s="77"/>
      <c r="LVI112" s="78"/>
      <c r="LVJ112" s="77"/>
      <c r="LVK112" s="382"/>
      <c r="LVL112" s="382"/>
      <c r="LVM112" s="382"/>
      <c r="LVN112" s="382"/>
      <c r="LVO112" s="382"/>
      <c r="LVP112" s="382"/>
      <c r="LVQ112" s="382"/>
      <c r="LVR112" s="382"/>
      <c r="LVS112" s="382"/>
      <c r="LVT112" s="382"/>
      <c r="LVU112" s="382"/>
      <c r="LVV112" s="382"/>
      <c r="LVW112" s="77"/>
      <c r="LVX112" s="382"/>
      <c r="LVY112" s="382"/>
      <c r="LVZ112" s="77"/>
      <c r="LWA112" s="78"/>
      <c r="LWB112" s="77"/>
      <c r="LWC112" s="382"/>
      <c r="LWD112" s="382"/>
      <c r="LWE112" s="382"/>
      <c r="LWF112" s="382"/>
      <c r="LWG112" s="382"/>
      <c r="LWH112" s="382"/>
      <c r="LWI112" s="382"/>
      <c r="LWJ112" s="382"/>
      <c r="LWK112" s="382"/>
      <c r="LWL112" s="382"/>
      <c r="LWM112" s="382"/>
      <c r="LWN112" s="382"/>
      <c r="LWO112" s="77"/>
      <c r="LWP112" s="382"/>
      <c r="LWQ112" s="382"/>
      <c r="LWR112" s="77"/>
      <c r="LWS112" s="78"/>
      <c r="LWT112" s="77"/>
      <c r="LWU112" s="382"/>
      <c r="LWV112" s="382"/>
      <c r="LWW112" s="382"/>
      <c r="LWX112" s="382"/>
      <c r="LWY112" s="382"/>
      <c r="LWZ112" s="382"/>
      <c r="LXA112" s="382"/>
      <c r="LXB112" s="382"/>
      <c r="LXC112" s="382"/>
      <c r="LXD112" s="382"/>
      <c r="LXE112" s="382"/>
      <c r="LXF112" s="382"/>
      <c r="LXG112" s="77"/>
      <c r="LXH112" s="382"/>
      <c r="LXI112" s="382"/>
      <c r="LXJ112" s="77"/>
      <c r="LXK112" s="78"/>
      <c r="LXL112" s="77"/>
      <c r="LXM112" s="382"/>
      <c r="LXN112" s="382"/>
      <c r="LXO112" s="382"/>
      <c r="LXP112" s="382"/>
      <c r="LXQ112" s="382"/>
      <c r="LXR112" s="382"/>
      <c r="LXS112" s="382"/>
      <c r="LXT112" s="382"/>
      <c r="LXU112" s="382"/>
      <c r="LXV112" s="382"/>
      <c r="LXW112" s="382"/>
      <c r="LXX112" s="382"/>
      <c r="LXY112" s="77"/>
      <c r="LXZ112" s="382"/>
      <c r="LYA112" s="382"/>
      <c r="LYB112" s="77"/>
      <c r="LYC112" s="78"/>
      <c r="LYD112" s="77"/>
      <c r="LYE112" s="382"/>
      <c r="LYF112" s="382"/>
      <c r="LYG112" s="382"/>
      <c r="LYH112" s="382"/>
      <c r="LYI112" s="382"/>
      <c r="LYJ112" s="382"/>
      <c r="LYK112" s="382"/>
      <c r="LYL112" s="382"/>
      <c r="LYM112" s="382"/>
      <c r="LYN112" s="382"/>
      <c r="LYO112" s="382"/>
      <c r="LYP112" s="382"/>
      <c r="LYQ112" s="77"/>
      <c r="LYR112" s="382"/>
      <c r="LYS112" s="382"/>
      <c r="LYT112" s="77"/>
      <c r="LYU112" s="78"/>
      <c r="LYV112" s="77"/>
      <c r="LYW112" s="382"/>
      <c r="LYX112" s="382"/>
      <c r="LYY112" s="382"/>
      <c r="LYZ112" s="382"/>
      <c r="LZA112" s="382"/>
      <c r="LZB112" s="382"/>
      <c r="LZC112" s="382"/>
      <c r="LZD112" s="382"/>
      <c r="LZE112" s="382"/>
      <c r="LZF112" s="382"/>
      <c r="LZG112" s="382"/>
      <c r="LZH112" s="382"/>
      <c r="LZI112" s="77"/>
      <c r="LZJ112" s="382"/>
      <c r="LZK112" s="382"/>
      <c r="LZL112" s="77"/>
      <c r="LZM112" s="78"/>
      <c r="LZN112" s="77"/>
      <c r="LZO112" s="382"/>
      <c r="LZP112" s="382"/>
      <c r="LZQ112" s="382"/>
      <c r="LZR112" s="382"/>
      <c r="LZS112" s="382"/>
      <c r="LZT112" s="382"/>
      <c r="LZU112" s="382"/>
      <c r="LZV112" s="382"/>
      <c r="LZW112" s="382"/>
      <c r="LZX112" s="382"/>
      <c r="LZY112" s="382"/>
      <c r="LZZ112" s="382"/>
      <c r="MAA112" s="77"/>
      <c r="MAB112" s="382"/>
      <c r="MAC112" s="382"/>
      <c r="MAD112" s="77"/>
      <c r="MAE112" s="78"/>
      <c r="MAF112" s="77"/>
      <c r="MAG112" s="382"/>
      <c r="MAH112" s="382"/>
      <c r="MAI112" s="382"/>
      <c r="MAJ112" s="382"/>
      <c r="MAK112" s="382"/>
      <c r="MAL112" s="382"/>
      <c r="MAM112" s="382"/>
      <c r="MAN112" s="382"/>
      <c r="MAO112" s="382"/>
      <c r="MAP112" s="382"/>
      <c r="MAQ112" s="382"/>
      <c r="MAR112" s="382"/>
      <c r="MAS112" s="77"/>
      <c r="MAT112" s="382"/>
      <c r="MAU112" s="382"/>
      <c r="MAV112" s="77"/>
      <c r="MAW112" s="78"/>
      <c r="MAX112" s="77"/>
      <c r="MAY112" s="382"/>
      <c r="MAZ112" s="382"/>
      <c r="MBA112" s="382"/>
      <c r="MBB112" s="382"/>
      <c r="MBC112" s="382"/>
      <c r="MBD112" s="382"/>
      <c r="MBE112" s="382"/>
      <c r="MBF112" s="382"/>
      <c r="MBG112" s="382"/>
      <c r="MBH112" s="382"/>
      <c r="MBI112" s="382"/>
      <c r="MBJ112" s="382"/>
      <c r="MBK112" s="77"/>
      <c r="MBL112" s="382"/>
      <c r="MBM112" s="382"/>
      <c r="MBN112" s="77"/>
      <c r="MBO112" s="78"/>
      <c r="MBP112" s="77"/>
      <c r="MBQ112" s="382"/>
      <c r="MBR112" s="382"/>
      <c r="MBS112" s="382"/>
      <c r="MBT112" s="382"/>
      <c r="MBU112" s="382"/>
      <c r="MBV112" s="382"/>
      <c r="MBW112" s="382"/>
      <c r="MBX112" s="382"/>
      <c r="MBY112" s="382"/>
      <c r="MBZ112" s="382"/>
      <c r="MCA112" s="382"/>
      <c r="MCB112" s="382"/>
      <c r="MCC112" s="77"/>
      <c r="MCD112" s="382"/>
      <c r="MCE112" s="382"/>
      <c r="MCF112" s="77"/>
      <c r="MCG112" s="78"/>
      <c r="MCH112" s="77"/>
      <c r="MCI112" s="382"/>
      <c r="MCJ112" s="382"/>
      <c r="MCK112" s="382"/>
      <c r="MCL112" s="382"/>
      <c r="MCM112" s="382"/>
      <c r="MCN112" s="382"/>
      <c r="MCO112" s="382"/>
      <c r="MCP112" s="382"/>
      <c r="MCQ112" s="382"/>
      <c r="MCR112" s="382"/>
      <c r="MCS112" s="382"/>
      <c r="MCT112" s="382"/>
      <c r="MCU112" s="77"/>
      <c r="MCV112" s="382"/>
      <c r="MCW112" s="382"/>
      <c r="MCX112" s="77"/>
      <c r="MCY112" s="78"/>
      <c r="MCZ112" s="77"/>
      <c r="MDA112" s="382"/>
      <c r="MDB112" s="382"/>
      <c r="MDC112" s="382"/>
      <c r="MDD112" s="382"/>
      <c r="MDE112" s="382"/>
      <c r="MDF112" s="382"/>
      <c r="MDG112" s="382"/>
      <c r="MDH112" s="382"/>
      <c r="MDI112" s="382"/>
      <c r="MDJ112" s="382"/>
      <c r="MDK112" s="382"/>
      <c r="MDL112" s="382"/>
      <c r="MDM112" s="77"/>
      <c r="MDN112" s="382"/>
      <c r="MDO112" s="382"/>
      <c r="MDP112" s="77"/>
      <c r="MDQ112" s="78"/>
      <c r="MDR112" s="77"/>
      <c r="MDS112" s="382"/>
      <c r="MDT112" s="382"/>
      <c r="MDU112" s="382"/>
      <c r="MDV112" s="382"/>
      <c r="MDW112" s="382"/>
      <c r="MDX112" s="382"/>
      <c r="MDY112" s="382"/>
      <c r="MDZ112" s="382"/>
      <c r="MEA112" s="382"/>
      <c r="MEB112" s="382"/>
      <c r="MEC112" s="382"/>
      <c r="MED112" s="382"/>
      <c r="MEE112" s="77"/>
      <c r="MEF112" s="382"/>
      <c r="MEG112" s="382"/>
      <c r="MEH112" s="77"/>
      <c r="MEI112" s="78"/>
      <c r="MEJ112" s="77"/>
      <c r="MEK112" s="382"/>
      <c r="MEL112" s="382"/>
      <c r="MEM112" s="382"/>
      <c r="MEN112" s="382"/>
      <c r="MEO112" s="382"/>
      <c r="MEP112" s="382"/>
      <c r="MEQ112" s="382"/>
      <c r="MER112" s="382"/>
      <c r="MES112" s="382"/>
      <c r="MET112" s="382"/>
      <c r="MEU112" s="382"/>
      <c r="MEV112" s="382"/>
      <c r="MEW112" s="77"/>
      <c r="MEX112" s="382"/>
      <c r="MEY112" s="382"/>
      <c r="MEZ112" s="77"/>
      <c r="MFA112" s="78"/>
      <c r="MFB112" s="77"/>
      <c r="MFC112" s="382"/>
      <c r="MFD112" s="382"/>
      <c r="MFE112" s="382"/>
      <c r="MFF112" s="382"/>
      <c r="MFG112" s="382"/>
      <c r="MFH112" s="382"/>
      <c r="MFI112" s="382"/>
      <c r="MFJ112" s="382"/>
      <c r="MFK112" s="382"/>
      <c r="MFL112" s="382"/>
      <c r="MFM112" s="382"/>
      <c r="MFN112" s="382"/>
      <c r="MFO112" s="77"/>
      <c r="MFP112" s="382"/>
      <c r="MFQ112" s="382"/>
      <c r="MFR112" s="77"/>
      <c r="MFS112" s="78"/>
      <c r="MFT112" s="77"/>
      <c r="MFU112" s="382"/>
      <c r="MFV112" s="382"/>
      <c r="MFW112" s="382"/>
      <c r="MFX112" s="382"/>
      <c r="MFY112" s="382"/>
      <c r="MFZ112" s="382"/>
      <c r="MGA112" s="382"/>
      <c r="MGB112" s="382"/>
      <c r="MGC112" s="382"/>
      <c r="MGD112" s="382"/>
      <c r="MGE112" s="382"/>
      <c r="MGF112" s="382"/>
      <c r="MGG112" s="77"/>
      <c r="MGH112" s="382"/>
      <c r="MGI112" s="382"/>
      <c r="MGJ112" s="77"/>
      <c r="MGK112" s="78"/>
      <c r="MGL112" s="77"/>
      <c r="MGM112" s="382"/>
      <c r="MGN112" s="382"/>
      <c r="MGO112" s="382"/>
      <c r="MGP112" s="382"/>
      <c r="MGQ112" s="382"/>
      <c r="MGR112" s="382"/>
      <c r="MGS112" s="382"/>
      <c r="MGT112" s="382"/>
      <c r="MGU112" s="382"/>
      <c r="MGV112" s="382"/>
      <c r="MGW112" s="382"/>
      <c r="MGX112" s="382"/>
      <c r="MGY112" s="77"/>
      <c r="MGZ112" s="382"/>
      <c r="MHA112" s="382"/>
      <c r="MHB112" s="77"/>
      <c r="MHC112" s="78"/>
      <c r="MHD112" s="77"/>
      <c r="MHE112" s="382"/>
      <c r="MHF112" s="382"/>
      <c r="MHG112" s="382"/>
      <c r="MHH112" s="382"/>
      <c r="MHI112" s="382"/>
      <c r="MHJ112" s="382"/>
      <c r="MHK112" s="382"/>
      <c r="MHL112" s="382"/>
      <c r="MHM112" s="382"/>
      <c r="MHN112" s="382"/>
      <c r="MHO112" s="382"/>
      <c r="MHP112" s="382"/>
      <c r="MHQ112" s="77"/>
      <c r="MHR112" s="382"/>
      <c r="MHS112" s="382"/>
      <c r="MHT112" s="77"/>
      <c r="MHU112" s="78"/>
      <c r="MHV112" s="77"/>
      <c r="MHW112" s="382"/>
      <c r="MHX112" s="382"/>
      <c r="MHY112" s="382"/>
      <c r="MHZ112" s="382"/>
      <c r="MIA112" s="382"/>
      <c r="MIB112" s="382"/>
      <c r="MIC112" s="382"/>
      <c r="MID112" s="382"/>
      <c r="MIE112" s="382"/>
      <c r="MIF112" s="382"/>
      <c r="MIG112" s="382"/>
      <c r="MIH112" s="382"/>
      <c r="MII112" s="77"/>
      <c r="MIJ112" s="382"/>
      <c r="MIK112" s="382"/>
      <c r="MIL112" s="77"/>
      <c r="MIM112" s="78"/>
      <c r="MIN112" s="77"/>
      <c r="MIO112" s="382"/>
      <c r="MIP112" s="382"/>
      <c r="MIQ112" s="382"/>
      <c r="MIR112" s="382"/>
      <c r="MIS112" s="382"/>
      <c r="MIT112" s="382"/>
      <c r="MIU112" s="382"/>
      <c r="MIV112" s="382"/>
      <c r="MIW112" s="382"/>
      <c r="MIX112" s="382"/>
      <c r="MIY112" s="382"/>
      <c r="MIZ112" s="382"/>
      <c r="MJA112" s="77"/>
      <c r="MJB112" s="382"/>
      <c r="MJC112" s="382"/>
      <c r="MJD112" s="77"/>
      <c r="MJE112" s="78"/>
      <c r="MJF112" s="77"/>
      <c r="MJG112" s="382"/>
      <c r="MJH112" s="382"/>
      <c r="MJI112" s="382"/>
      <c r="MJJ112" s="382"/>
      <c r="MJK112" s="382"/>
      <c r="MJL112" s="382"/>
      <c r="MJM112" s="382"/>
      <c r="MJN112" s="382"/>
      <c r="MJO112" s="382"/>
      <c r="MJP112" s="382"/>
      <c r="MJQ112" s="382"/>
      <c r="MJR112" s="382"/>
      <c r="MJS112" s="77"/>
      <c r="MJT112" s="382"/>
      <c r="MJU112" s="382"/>
      <c r="MJV112" s="77"/>
      <c r="MJW112" s="78"/>
      <c r="MJX112" s="77"/>
      <c r="MJY112" s="382"/>
      <c r="MJZ112" s="382"/>
      <c r="MKA112" s="382"/>
      <c r="MKB112" s="382"/>
      <c r="MKC112" s="382"/>
      <c r="MKD112" s="382"/>
      <c r="MKE112" s="382"/>
      <c r="MKF112" s="382"/>
      <c r="MKG112" s="382"/>
      <c r="MKH112" s="382"/>
      <c r="MKI112" s="382"/>
      <c r="MKJ112" s="382"/>
      <c r="MKK112" s="77"/>
      <c r="MKL112" s="382"/>
      <c r="MKM112" s="382"/>
      <c r="MKN112" s="77"/>
      <c r="MKO112" s="78"/>
      <c r="MKP112" s="77"/>
      <c r="MKQ112" s="382"/>
      <c r="MKR112" s="382"/>
      <c r="MKS112" s="382"/>
      <c r="MKT112" s="382"/>
      <c r="MKU112" s="382"/>
      <c r="MKV112" s="382"/>
      <c r="MKW112" s="382"/>
      <c r="MKX112" s="382"/>
      <c r="MKY112" s="382"/>
      <c r="MKZ112" s="382"/>
      <c r="MLA112" s="382"/>
      <c r="MLB112" s="382"/>
      <c r="MLC112" s="77"/>
      <c r="MLD112" s="382"/>
      <c r="MLE112" s="382"/>
      <c r="MLF112" s="77"/>
      <c r="MLG112" s="78"/>
      <c r="MLH112" s="77"/>
      <c r="MLI112" s="382"/>
      <c r="MLJ112" s="382"/>
      <c r="MLK112" s="382"/>
      <c r="MLL112" s="382"/>
      <c r="MLM112" s="382"/>
      <c r="MLN112" s="382"/>
      <c r="MLO112" s="382"/>
      <c r="MLP112" s="382"/>
      <c r="MLQ112" s="382"/>
      <c r="MLR112" s="382"/>
      <c r="MLS112" s="382"/>
      <c r="MLT112" s="382"/>
      <c r="MLU112" s="77"/>
      <c r="MLV112" s="382"/>
      <c r="MLW112" s="382"/>
      <c r="MLX112" s="77"/>
      <c r="MLY112" s="78"/>
      <c r="MLZ112" s="77"/>
      <c r="MMA112" s="382"/>
      <c r="MMB112" s="382"/>
      <c r="MMC112" s="382"/>
      <c r="MMD112" s="382"/>
      <c r="MME112" s="382"/>
      <c r="MMF112" s="382"/>
      <c r="MMG112" s="382"/>
      <c r="MMH112" s="382"/>
      <c r="MMI112" s="382"/>
      <c r="MMJ112" s="382"/>
      <c r="MMK112" s="382"/>
      <c r="MML112" s="382"/>
      <c r="MMM112" s="77"/>
      <c r="MMN112" s="382"/>
      <c r="MMO112" s="382"/>
      <c r="MMP112" s="77"/>
      <c r="MMQ112" s="78"/>
      <c r="MMR112" s="77"/>
      <c r="MMS112" s="382"/>
      <c r="MMT112" s="382"/>
      <c r="MMU112" s="382"/>
      <c r="MMV112" s="382"/>
      <c r="MMW112" s="382"/>
      <c r="MMX112" s="382"/>
      <c r="MMY112" s="382"/>
      <c r="MMZ112" s="382"/>
      <c r="MNA112" s="382"/>
      <c r="MNB112" s="382"/>
      <c r="MNC112" s="382"/>
      <c r="MND112" s="382"/>
      <c r="MNE112" s="77"/>
      <c r="MNF112" s="382"/>
      <c r="MNG112" s="382"/>
      <c r="MNH112" s="77"/>
      <c r="MNI112" s="78"/>
      <c r="MNJ112" s="77"/>
      <c r="MNK112" s="382"/>
      <c r="MNL112" s="382"/>
      <c r="MNM112" s="382"/>
      <c r="MNN112" s="382"/>
      <c r="MNO112" s="382"/>
      <c r="MNP112" s="382"/>
      <c r="MNQ112" s="382"/>
      <c r="MNR112" s="382"/>
      <c r="MNS112" s="382"/>
      <c r="MNT112" s="382"/>
      <c r="MNU112" s="382"/>
      <c r="MNV112" s="382"/>
      <c r="MNW112" s="77"/>
      <c r="MNX112" s="382"/>
      <c r="MNY112" s="382"/>
      <c r="MNZ112" s="77"/>
      <c r="MOA112" s="78"/>
      <c r="MOB112" s="77"/>
      <c r="MOC112" s="382"/>
      <c r="MOD112" s="382"/>
      <c r="MOE112" s="382"/>
      <c r="MOF112" s="382"/>
      <c r="MOG112" s="382"/>
      <c r="MOH112" s="382"/>
      <c r="MOI112" s="382"/>
      <c r="MOJ112" s="382"/>
      <c r="MOK112" s="382"/>
      <c r="MOL112" s="382"/>
      <c r="MOM112" s="382"/>
      <c r="MON112" s="382"/>
      <c r="MOO112" s="77"/>
      <c r="MOP112" s="382"/>
      <c r="MOQ112" s="382"/>
      <c r="MOR112" s="77"/>
      <c r="MOS112" s="78"/>
      <c r="MOT112" s="77"/>
      <c r="MOU112" s="382"/>
      <c r="MOV112" s="382"/>
      <c r="MOW112" s="382"/>
      <c r="MOX112" s="382"/>
      <c r="MOY112" s="382"/>
      <c r="MOZ112" s="382"/>
      <c r="MPA112" s="382"/>
      <c r="MPB112" s="382"/>
      <c r="MPC112" s="382"/>
      <c r="MPD112" s="382"/>
      <c r="MPE112" s="382"/>
      <c r="MPF112" s="382"/>
      <c r="MPG112" s="77"/>
      <c r="MPH112" s="382"/>
      <c r="MPI112" s="382"/>
      <c r="MPJ112" s="77"/>
      <c r="MPK112" s="78"/>
      <c r="MPL112" s="77"/>
      <c r="MPM112" s="382"/>
      <c r="MPN112" s="382"/>
      <c r="MPO112" s="382"/>
      <c r="MPP112" s="382"/>
      <c r="MPQ112" s="382"/>
      <c r="MPR112" s="382"/>
      <c r="MPS112" s="382"/>
      <c r="MPT112" s="382"/>
      <c r="MPU112" s="382"/>
      <c r="MPV112" s="382"/>
      <c r="MPW112" s="382"/>
      <c r="MPX112" s="382"/>
      <c r="MPY112" s="77"/>
      <c r="MPZ112" s="382"/>
      <c r="MQA112" s="382"/>
      <c r="MQB112" s="77"/>
      <c r="MQC112" s="78"/>
      <c r="MQD112" s="77"/>
      <c r="MQE112" s="382"/>
      <c r="MQF112" s="382"/>
      <c r="MQG112" s="382"/>
      <c r="MQH112" s="382"/>
      <c r="MQI112" s="382"/>
      <c r="MQJ112" s="382"/>
      <c r="MQK112" s="382"/>
      <c r="MQL112" s="382"/>
      <c r="MQM112" s="382"/>
      <c r="MQN112" s="382"/>
      <c r="MQO112" s="382"/>
      <c r="MQP112" s="382"/>
      <c r="MQQ112" s="77"/>
      <c r="MQR112" s="382"/>
      <c r="MQS112" s="382"/>
      <c r="MQT112" s="77"/>
      <c r="MQU112" s="78"/>
      <c r="MQV112" s="77"/>
      <c r="MQW112" s="382"/>
      <c r="MQX112" s="382"/>
      <c r="MQY112" s="382"/>
      <c r="MQZ112" s="382"/>
      <c r="MRA112" s="382"/>
      <c r="MRB112" s="382"/>
      <c r="MRC112" s="382"/>
      <c r="MRD112" s="382"/>
      <c r="MRE112" s="382"/>
      <c r="MRF112" s="382"/>
      <c r="MRG112" s="382"/>
      <c r="MRH112" s="382"/>
      <c r="MRI112" s="77"/>
      <c r="MRJ112" s="382"/>
      <c r="MRK112" s="382"/>
      <c r="MRL112" s="77"/>
      <c r="MRM112" s="78"/>
      <c r="MRN112" s="77"/>
      <c r="MRO112" s="382"/>
      <c r="MRP112" s="382"/>
      <c r="MRQ112" s="382"/>
      <c r="MRR112" s="382"/>
      <c r="MRS112" s="382"/>
      <c r="MRT112" s="382"/>
      <c r="MRU112" s="382"/>
      <c r="MRV112" s="382"/>
      <c r="MRW112" s="382"/>
      <c r="MRX112" s="382"/>
      <c r="MRY112" s="382"/>
      <c r="MRZ112" s="382"/>
      <c r="MSA112" s="77"/>
      <c r="MSB112" s="382"/>
      <c r="MSC112" s="382"/>
      <c r="MSD112" s="77"/>
      <c r="MSE112" s="78"/>
      <c r="MSF112" s="77"/>
      <c r="MSG112" s="382"/>
      <c r="MSH112" s="382"/>
      <c r="MSI112" s="382"/>
      <c r="MSJ112" s="382"/>
      <c r="MSK112" s="382"/>
      <c r="MSL112" s="382"/>
      <c r="MSM112" s="382"/>
      <c r="MSN112" s="382"/>
      <c r="MSO112" s="382"/>
      <c r="MSP112" s="382"/>
      <c r="MSQ112" s="382"/>
      <c r="MSR112" s="382"/>
      <c r="MSS112" s="77"/>
      <c r="MST112" s="382"/>
      <c r="MSU112" s="382"/>
      <c r="MSV112" s="77"/>
      <c r="MSW112" s="78"/>
      <c r="MSX112" s="77"/>
      <c r="MSY112" s="382"/>
      <c r="MSZ112" s="382"/>
      <c r="MTA112" s="382"/>
      <c r="MTB112" s="382"/>
      <c r="MTC112" s="382"/>
      <c r="MTD112" s="382"/>
      <c r="MTE112" s="382"/>
      <c r="MTF112" s="382"/>
      <c r="MTG112" s="382"/>
      <c r="MTH112" s="382"/>
      <c r="MTI112" s="382"/>
      <c r="MTJ112" s="382"/>
      <c r="MTK112" s="77"/>
      <c r="MTL112" s="382"/>
      <c r="MTM112" s="382"/>
      <c r="MTN112" s="77"/>
      <c r="MTO112" s="78"/>
      <c r="MTP112" s="77"/>
      <c r="MTQ112" s="382"/>
      <c r="MTR112" s="382"/>
      <c r="MTS112" s="382"/>
      <c r="MTT112" s="382"/>
      <c r="MTU112" s="382"/>
      <c r="MTV112" s="382"/>
      <c r="MTW112" s="382"/>
      <c r="MTX112" s="382"/>
      <c r="MTY112" s="382"/>
      <c r="MTZ112" s="382"/>
      <c r="MUA112" s="382"/>
      <c r="MUB112" s="382"/>
      <c r="MUC112" s="77"/>
      <c r="MUD112" s="382"/>
      <c r="MUE112" s="382"/>
      <c r="MUF112" s="77"/>
      <c r="MUG112" s="78"/>
      <c r="MUH112" s="77"/>
      <c r="MUI112" s="382"/>
      <c r="MUJ112" s="382"/>
      <c r="MUK112" s="382"/>
      <c r="MUL112" s="382"/>
      <c r="MUM112" s="382"/>
      <c r="MUN112" s="382"/>
      <c r="MUO112" s="382"/>
      <c r="MUP112" s="382"/>
      <c r="MUQ112" s="382"/>
      <c r="MUR112" s="382"/>
      <c r="MUS112" s="382"/>
      <c r="MUT112" s="382"/>
      <c r="MUU112" s="77"/>
      <c r="MUV112" s="382"/>
      <c r="MUW112" s="382"/>
      <c r="MUX112" s="77"/>
      <c r="MUY112" s="78"/>
      <c r="MUZ112" s="77"/>
      <c r="MVA112" s="382"/>
      <c r="MVB112" s="382"/>
      <c r="MVC112" s="382"/>
      <c r="MVD112" s="382"/>
      <c r="MVE112" s="382"/>
      <c r="MVF112" s="382"/>
      <c r="MVG112" s="382"/>
      <c r="MVH112" s="382"/>
      <c r="MVI112" s="382"/>
      <c r="MVJ112" s="382"/>
      <c r="MVK112" s="382"/>
      <c r="MVL112" s="382"/>
      <c r="MVM112" s="77"/>
      <c r="MVN112" s="382"/>
      <c r="MVO112" s="382"/>
      <c r="MVP112" s="77"/>
      <c r="MVQ112" s="78"/>
      <c r="MVR112" s="77"/>
      <c r="MVS112" s="382"/>
      <c r="MVT112" s="382"/>
      <c r="MVU112" s="382"/>
      <c r="MVV112" s="382"/>
      <c r="MVW112" s="382"/>
      <c r="MVX112" s="382"/>
      <c r="MVY112" s="382"/>
      <c r="MVZ112" s="382"/>
      <c r="MWA112" s="382"/>
      <c r="MWB112" s="382"/>
      <c r="MWC112" s="382"/>
      <c r="MWD112" s="382"/>
      <c r="MWE112" s="77"/>
      <c r="MWF112" s="382"/>
      <c r="MWG112" s="382"/>
      <c r="MWH112" s="77"/>
      <c r="MWI112" s="78"/>
      <c r="MWJ112" s="77"/>
      <c r="MWK112" s="382"/>
      <c r="MWL112" s="382"/>
      <c r="MWM112" s="382"/>
      <c r="MWN112" s="382"/>
      <c r="MWO112" s="382"/>
      <c r="MWP112" s="382"/>
      <c r="MWQ112" s="382"/>
      <c r="MWR112" s="382"/>
      <c r="MWS112" s="382"/>
      <c r="MWT112" s="382"/>
      <c r="MWU112" s="382"/>
      <c r="MWV112" s="382"/>
      <c r="MWW112" s="77"/>
      <c r="MWX112" s="382"/>
      <c r="MWY112" s="382"/>
      <c r="MWZ112" s="77"/>
      <c r="MXA112" s="78"/>
      <c r="MXB112" s="77"/>
      <c r="MXC112" s="382"/>
      <c r="MXD112" s="382"/>
      <c r="MXE112" s="382"/>
      <c r="MXF112" s="382"/>
      <c r="MXG112" s="382"/>
      <c r="MXH112" s="382"/>
      <c r="MXI112" s="382"/>
      <c r="MXJ112" s="382"/>
      <c r="MXK112" s="382"/>
      <c r="MXL112" s="382"/>
      <c r="MXM112" s="382"/>
      <c r="MXN112" s="382"/>
      <c r="MXO112" s="77"/>
      <c r="MXP112" s="382"/>
      <c r="MXQ112" s="382"/>
      <c r="MXR112" s="77"/>
      <c r="MXS112" s="78"/>
      <c r="MXT112" s="77"/>
      <c r="MXU112" s="382"/>
      <c r="MXV112" s="382"/>
      <c r="MXW112" s="382"/>
      <c r="MXX112" s="382"/>
      <c r="MXY112" s="382"/>
      <c r="MXZ112" s="382"/>
      <c r="MYA112" s="382"/>
      <c r="MYB112" s="382"/>
      <c r="MYC112" s="382"/>
      <c r="MYD112" s="382"/>
      <c r="MYE112" s="382"/>
      <c r="MYF112" s="382"/>
      <c r="MYG112" s="77"/>
      <c r="MYH112" s="382"/>
      <c r="MYI112" s="382"/>
      <c r="MYJ112" s="77"/>
      <c r="MYK112" s="78"/>
      <c r="MYL112" s="77"/>
      <c r="MYM112" s="382"/>
      <c r="MYN112" s="382"/>
      <c r="MYO112" s="382"/>
      <c r="MYP112" s="382"/>
      <c r="MYQ112" s="382"/>
      <c r="MYR112" s="382"/>
      <c r="MYS112" s="382"/>
      <c r="MYT112" s="382"/>
      <c r="MYU112" s="382"/>
      <c r="MYV112" s="382"/>
      <c r="MYW112" s="382"/>
      <c r="MYX112" s="382"/>
      <c r="MYY112" s="77"/>
      <c r="MYZ112" s="382"/>
      <c r="MZA112" s="382"/>
      <c r="MZB112" s="77"/>
      <c r="MZC112" s="78"/>
      <c r="MZD112" s="77"/>
      <c r="MZE112" s="382"/>
      <c r="MZF112" s="382"/>
      <c r="MZG112" s="382"/>
      <c r="MZH112" s="382"/>
      <c r="MZI112" s="382"/>
      <c r="MZJ112" s="382"/>
      <c r="MZK112" s="382"/>
      <c r="MZL112" s="382"/>
      <c r="MZM112" s="382"/>
      <c r="MZN112" s="382"/>
      <c r="MZO112" s="382"/>
      <c r="MZP112" s="382"/>
      <c r="MZQ112" s="77"/>
      <c r="MZR112" s="382"/>
      <c r="MZS112" s="382"/>
      <c r="MZT112" s="77"/>
      <c r="MZU112" s="78"/>
      <c r="MZV112" s="77"/>
      <c r="MZW112" s="382"/>
      <c r="MZX112" s="382"/>
      <c r="MZY112" s="382"/>
      <c r="MZZ112" s="382"/>
      <c r="NAA112" s="382"/>
      <c r="NAB112" s="382"/>
      <c r="NAC112" s="382"/>
      <c r="NAD112" s="382"/>
      <c r="NAE112" s="382"/>
      <c r="NAF112" s="382"/>
      <c r="NAG112" s="382"/>
      <c r="NAH112" s="382"/>
      <c r="NAI112" s="77"/>
      <c r="NAJ112" s="382"/>
      <c r="NAK112" s="382"/>
      <c r="NAL112" s="77"/>
      <c r="NAM112" s="78"/>
      <c r="NAN112" s="77"/>
      <c r="NAO112" s="382"/>
      <c r="NAP112" s="382"/>
      <c r="NAQ112" s="382"/>
      <c r="NAR112" s="382"/>
      <c r="NAS112" s="382"/>
      <c r="NAT112" s="382"/>
      <c r="NAU112" s="382"/>
      <c r="NAV112" s="382"/>
      <c r="NAW112" s="382"/>
      <c r="NAX112" s="382"/>
      <c r="NAY112" s="382"/>
      <c r="NAZ112" s="382"/>
      <c r="NBA112" s="77"/>
      <c r="NBB112" s="382"/>
      <c r="NBC112" s="382"/>
      <c r="NBD112" s="77"/>
      <c r="NBE112" s="78"/>
      <c r="NBF112" s="77"/>
      <c r="NBG112" s="382"/>
      <c r="NBH112" s="382"/>
      <c r="NBI112" s="382"/>
      <c r="NBJ112" s="382"/>
      <c r="NBK112" s="382"/>
      <c r="NBL112" s="382"/>
      <c r="NBM112" s="382"/>
      <c r="NBN112" s="382"/>
      <c r="NBO112" s="382"/>
      <c r="NBP112" s="382"/>
      <c r="NBQ112" s="382"/>
      <c r="NBR112" s="382"/>
      <c r="NBS112" s="77"/>
      <c r="NBT112" s="382"/>
      <c r="NBU112" s="382"/>
      <c r="NBV112" s="77"/>
      <c r="NBW112" s="78"/>
      <c r="NBX112" s="77"/>
      <c r="NBY112" s="382"/>
      <c r="NBZ112" s="382"/>
      <c r="NCA112" s="382"/>
      <c r="NCB112" s="382"/>
      <c r="NCC112" s="382"/>
      <c r="NCD112" s="382"/>
      <c r="NCE112" s="382"/>
      <c r="NCF112" s="382"/>
      <c r="NCG112" s="382"/>
      <c r="NCH112" s="382"/>
      <c r="NCI112" s="382"/>
      <c r="NCJ112" s="382"/>
      <c r="NCK112" s="77"/>
      <c r="NCL112" s="382"/>
      <c r="NCM112" s="382"/>
      <c r="NCN112" s="77"/>
      <c r="NCO112" s="78"/>
      <c r="NCP112" s="77"/>
      <c r="NCQ112" s="382"/>
      <c r="NCR112" s="382"/>
      <c r="NCS112" s="382"/>
      <c r="NCT112" s="382"/>
      <c r="NCU112" s="382"/>
      <c r="NCV112" s="382"/>
      <c r="NCW112" s="382"/>
      <c r="NCX112" s="382"/>
      <c r="NCY112" s="382"/>
      <c r="NCZ112" s="382"/>
      <c r="NDA112" s="382"/>
      <c r="NDB112" s="382"/>
      <c r="NDC112" s="77"/>
      <c r="NDD112" s="382"/>
      <c r="NDE112" s="382"/>
      <c r="NDF112" s="77"/>
      <c r="NDG112" s="78"/>
      <c r="NDH112" s="77"/>
      <c r="NDI112" s="382"/>
      <c r="NDJ112" s="382"/>
      <c r="NDK112" s="382"/>
      <c r="NDL112" s="382"/>
      <c r="NDM112" s="382"/>
      <c r="NDN112" s="382"/>
      <c r="NDO112" s="382"/>
      <c r="NDP112" s="382"/>
      <c r="NDQ112" s="382"/>
      <c r="NDR112" s="382"/>
      <c r="NDS112" s="382"/>
      <c r="NDT112" s="382"/>
      <c r="NDU112" s="77"/>
      <c r="NDV112" s="382"/>
      <c r="NDW112" s="382"/>
      <c r="NDX112" s="77"/>
      <c r="NDY112" s="78"/>
      <c r="NDZ112" s="77"/>
      <c r="NEA112" s="382"/>
      <c r="NEB112" s="382"/>
      <c r="NEC112" s="382"/>
      <c r="NED112" s="382"/>
      <c r="NEE112" s="382"/>
      <c r="NEF112" s="382"/>
      <c r="NEG112" s="382"/>
      <c r="NEH112" s="382"/>
      <c r="NEI112" s="382"/>
      <c r="NEJ112" s="382"/>
      <c r="NEK112" s="382"/>
      <c r="NEL112" s="382"/>
      <c r="NEM112" s="77"/>
      <c r="NEN112" s="382"/>
      <c r="NEO112" s="382"/>
      <c r="NEP112" s="77"/>
      <c r="NEQ112" s="78"/>
      <c r="NER112" s="77"/>
      <c r="NES112" s="382"/>
      <c r="NET112" s="382"/>
      <c r="NEU112" s="382"/>
      <c r="NEV112" s="382"/>
      <c r="NEW112" s="382"/>
      <c r="NEX112" s="382"/>
      <c r="NEY112" s="382"/>
      <c r="NEZ112" s="382"/>
      <c r="NFA112" s="382"/>
      <c r="NFB112" s="382"/>
      <c r="NFC112" s="382"/>
      <c r="NFD112" s="382"/>
      <c r="NFE112" s="77"/>
      <c r="NFF112" s="382"/>
      <c r="NFG112" s="382"/>
      <c r="NFH112" s="77"/>
      <c r="NFI112" s="78"/>
      <c r="NFJ112" s="77"/>
      <c r="NFK112" s="382"/>
      <c r="NFL112" s="382"/>
      <c r="NFM112" s="382"/>
      <c r="NFN112" s="382"/>
      <c r="NFO112" s="382"/>
      <c r="NFP112" s="382"/>
      <c r="NFQ112" s="382"/>
      <c r="NFR112" s="382"/>
      <c r="NFS112" s="382"/>
      <c r="NFT112" s="382"/>
      <c r="NFU112" s="382"/>
      <c r="NFV112" s="382"/>
      <c r="NFW112" s="77"/>
      <c r="NFX112" s="382"/>
      <c r="NFY112" s="382"/>
      <c r="NFZ112" s="77"/>
      <c r="NGA112" s="78"/>
      <c r="NGB112" s="77"/>
      <c r="NGC112" s="382"/>
      <c r="NGD112" s="382"/>
      <c r="NGE112" s="382"/>
      <c r="NGF112" s="382"/>
      <c r="NGG112" s="382"/>
      <c r="NGH112" s="382"/>
      <c r="NGI112" s="382"/>
      <c r="NGJ112" s="382"/>
      <c r="NGK112" s="382"/>
      <c r="NGL112" s="382"/>
      <c r="NGM112" s="382"/>
      <c r="NGN112" s="382"/>
      <c r="NGO112" s="77"/>
      <c r="NGP112" s="382"/>
      <c r="NGQ112" s="382"/>
      <c r="NGR112" s="77"/>
      <c r="NGS112" s="78"/>
      <c r="NGT112" s="77"/>
      <c r="NGU112" s="382"/>
      <c r="NGV112" s="382"/>
      <c r="NGW112" s="382"/>
      <c r="NGX112" s="382"/>
      <c r="NGY112" s="382"/>
      <c r="NGZ112" s="382"/>
      <c r="NHA112" s="382"/>
      <c r="NHB112" s="382"/>
      <c r="NHC112" s="382"/>
      <c r="NHD112" s="382"/>
      <c r="NHE112" s="382"/>
      <c r="NHF112" s="382"/>
      <c r="NHG112" s="77"/>
      <c r="NHH112" s="382"/>
      <c r="NHI112" s="382"/>
      <c r="NHJ112" s="77"/>
      <c r="NHK112" s="78"/>
      <c r="NHL112" s="77"/>
      <c r="NHM112" s="382"/>
      <c r="NHN112" s="382"/>
      <c r="NHO112" s="382"/>
      <c r="NHP112" s="382"/>
      <c r="NHQ112" s="382"/>
      <c r="NHR112" s="382"/>
      <c r="NHS112" s="382"/>
      <c r="NHT112" s="382"/>
      <c r="NHU112" s="382"/>
      <c r="NHV112" s="382"/>
      <c r="NHW112" s="382"/>
      <c r="NHX112" s="382"/>
      <c r="NHY112" s="77"/>
      <c r="NHZ112" s="382"/>
      <c r="NIA112" s="382"/>
      <c r="NIB112" s="77"/>
      <c r="NIC112" s="78"/>
      <c r="NID112" s="77"/>
      <c r="NIE112" s="382"/>
      <c r="NIF112" s="382"/>
      <c r="NIG112" s="382"/>
      <c r="NIH112" s="382"/>
      <c r="NII112" s="382"/>
      <c r="NIJ112" s="382"/>
      <c r="NIK112" s="382"/>
      <c r="NIL112" s="382"/>
      <c r="NIM112" s="382"/>
      <c r="NIN112" s="382"/>
      <c r="NIO112" s="382"/>
      <c r="NIP112" s="382"/>
      <c r="NIQ112" s="77"/>
      <c r="NIR112" s="382"/>
      <c r="NIS112" s="382"/>
      <c r="NIT112" s="77"/>
      <c r="NIU112" s="78"/>
      <c r="NIV112" s="77"/>
      <c r="NIW112" s="382"/>
      <c r="NIX112" s="382"/>
      <c r="NIY112" s="382"/>
      <c r="NIZ112" s="382"/>
      <c r="NJA112" s="382"/>
      <c r="NJB112" s="382"/>
      <c r="NJC112" s="382"/>
      <c r="NJD112" s="382"/>
      <c r="NJE112" s="382"/>
      <c r="NJF112" s="382"/>
      <c r="NJG112" s="382"/>
      <c r="NJH112" s="382"/>
      <c r="NJI112" s="77"/>
      <c r="NJJ112" s="382"/>
      <c r="NJK112" s="382"/>
      <c r="NJL112" s="77"/>
      <c r="NJM112" s="78"/>
      <c r="NJN112" s="77"/>
      <c r="NJO112" s="382"/>
      <c r="NJP112" s="382"/>
      <c r="NJQ112" s="382"/>
      <c r="NJR112" s="382"/>
      <c r="NJS112" s="382"/>
      <c r="NJT112" s="382"/>
      <c r="NJU112" s="382"/>
      <c r="NJV112" s="382"/>
      <c r="NJW112" s="382"/>
      <c r="NJX112" s="382"/>
      <c r="NJY112" s="382"/>
      <c r="NJZ112" s="382"/>
      <c r="NKA112" s="77"/>
      <c r="NKB112" s="382"/>
      <c r="NKC112" s="382"/>
      <c r="NKD112" s="77"/>
      <c r="NKE112" s="78"/>
      <c r="NKF112" s="77"/>
      <c r="NKG112" s="382"/>
      <c r="NKH112" s="382"/>
      <c r="NKI112" s="382"/>
      <c r="NKJ112" s="382"/>
      <c r="NKK112" s="382"/>
      <c r="NKL112" s="382"/>
      <c r="NKM112" s="382"/>
      <c r="NKN112" s="382"/>
      <c r="NKO112" s="382"/>
      <c r="NKP112" s="382"/>
      <c r="NKQ112" s="382"/>
      <c r="NKR112" s="382"/>
      <c r="NKS112" s="77"/>
      <c r="NKT112" s="382"/>
      <c r="NKU112" s="382"/>
      <c r="NKV112" s="77"/>
      <c r="NKW112" s="78"/>
      <c r="NKX112" s="77"/>
      <c r="NKY112" s="382"/>
      <c r="NKZ112" s="382"/>
      <c r="NLA112" s="382"/>
      <c r="NLB112" s="382"/>
      <c r="NLC112" s="382"/>
      <c r="NLD112" s="382"/>
      <c r="NLE112" s="382"/>
      <c r="NLF112" s="382"/>
      <c r="NLG112" s="382"/>
      <c r="NLH112" s="382"/>
      <c r="NLI112" s="382"/>
      <c r="NLJ112" s="382"/>
      <c r="NLK112" s="77"/>
      <c r="NLL112" s="382"/>
      <c r="NLM112" s="382"/>
      <c r="NLN112" s="77"/>
      <c r="NLO112" s="78"/>
      <c r="NLP112" s="77"/>
      <c r="NLQ112" s="382"/>
      <c r="NLR112" s="382"/>
      <c r="NLS112" s="382"/>
      <c r="NLT112" s="382"/>
      <c r="NLU112" s="382"/>
      <c r="NLV112" s="382"/>
      <c r="NLW112" s="382"/>
      <c r="NLX112" s="382"/>
      <c r="NLY112" s="382"/>
      <c r="NLZ112" s="382"/>
      <c r="NMA112" s="382"/>
      <c r="NMB112" s="382"/>
      <c r="NMC112" s="77"/>
      <c r="NMD112" s="382"/>
      <c r="NME112" s="382"/>
      <c r="NMF112" s="77"/>
      <c r="NMG112" s="78"/>
      <c r="NMH112" s="77"/>
      <c r="NMI112" s="382"/>
      <c r="NMJ112" s="382"/>
      <c r="NMK112" s="382"/>
      <c r="NML112" s="382"/>
      <c r="NMM112" s="382"/>
      <c r="NMN112" s="382"/>
      <c r="NMO112" s="382"/>
      <c r="NMP112" s="382"/>
      <c r="NMQ112" s="382"/>
      <c r="NMR112" s="382"/>
      <c r="NMS112" s="382"/>
      <c r="NMT112" s="382"/>
      <c r="NMU112" s="77"/>
      <c r="NMV112" s="382"/>
      <c r="NMW112" s="382"/>
      <c r="NMX112" s="77"/>
      <c r="NMY112" s="78"/>
      <c r="NMZ112" s="77"/>
      <c r="NNA112" s="382"/>
      <c r="NNB112" s="382"/>
      <c r="NNC112" s="382"/>
      <c r="NND112" s="382"/>
      <c r="NNE112" s="382"/>
      <c r="NNF112" s="382"/>
      <c r="NNG112" s="382"/>
      <c r="NNH112" s="382"/>
      <c r="NNI112" s="382"/>
      <c r="NNJ112" s="382"/>
      <c r="NNK112" s="382"/>
      <c r="NNL112" s="382"/>
      <c r="NNM112" s="77"/>
      <c r="NNN112" s="382"/>
      <c r="NNO112" s="382"/>
      <c r="NNP112" s="77"/>
      <c r="NNQ112" s="78"/>
      <c r="NNR112" s="77"/>
      <c r="NNS112" s="382"/>
      <c r="NNT112" s="382"/>
      <c r="NNU112" s="382"/>
      <c r="NNV112" s="382"/>
      <c r="NNW112" s="382"/>
      <c r="NNX112" s="382"/>
      <c r="NNY112" s="382"/>
      <c r="NNZ112" s="382"/>
      <c r="NOA112" s="382"/>
      <c r="NOB112" s="382"/>
      <c r="NOC112" s="382"/>
      <c r="NOD112" s="382"/>
      <c r="NOE112" s="77"/>
      <c r="NOF112" s="382"/>
      <c r="NOG112" s="382"/>
      <c r="NOH112" s="77"/>
      <c r="NOI112" s="78"/>
      <c r="NOJ112" s="77"/>
      <c r="NOK112" s="382"/>
      <c r="NOL112" s="382"/>
      <c r="NOM112" s="382"/>
      <c r="NON112" s="382"/>
      <c r="NOO112" s="382"/>
      <c r="NOP112" s="382"/>
      <c r="NOQ112" s="382"/>
      <c r="NOR112" s="382"/>
      <c r="NOS112" s="382"/>
      <c r="NOT112" s="382"/>
      <c r="NOU112" s="382"/>
      <c r="NOV112" s="382"/>
      <c r="NOW112" s="77"/>
      <c r="NOX112" s="382"/>
      <c r="NOY112" s="382"/>
      <c r="NOZ112" s="77"/>
      <c r="NPA112" s="78"/>
      <c r="NPB112" s="77"/>
      <c r="NPC112" s="382"/>
      <c r="NPD112" s="382"/>
      <c r="NPE112" s="382"/>
      <c r="NPF112" s="382"/>
      <c r="NPG112" s="382"/>
      <c r="NPH112" s="382"/>
      <c r="NPI112" s="382"/>
      <c r="NPJ112" s="382"/>
      <c r="NPK112" s="382"/>
      <c r="NPL112" s="382"/>
      <c r="NPM112" s="382"/>
      <c r="NPN112" s="382"/>
      <c r="NPO112" s="77"/>
      <c r="NPP112" s="382"/>
      <c r="NPQ112" s="382"/>
      <c r="NPR112" s="77"/>
      <c r="NPS112" s="78"/>
      <c r="NPT112" s="77"/>
      <c r="NPU112" s="382"/>
      <c r="NPV112" s="382"/>
      <c r="NPW112" s="382"/>
      <c r="NPX112" s="382"/>
      <c r="NPY112" s="382"/>
      <c r="NPZ112" s="382"/>
      <c r="NQA112" s="382"/>
      <c r="NQB112" s="382"/>
      <c r="NQC112" s="382"/>
      <c r="NQD112" s="382"/>
      <c r="NQE112" s="382"/>
      <c r="NQF112" s="382"/>
      <c r="NQG112" s="77"/>
      <c r="NQH112" s="382"/>
      <c r="NQI112" s="382"/>
      <c r="NQJ112" s="77"/>
      <c r="NQK112" s="78"/>
      <c r="NQL112" s="77"/>
      <c r="NQM112" s="382"/>
      <c r="NQN112" s="382"/>
      <c r="NQO112" s="382"/>
      <c r="NQP112" s="382"/>
      <c r="NQQ112" s="382"/>
      <c r="NQR112" s="382"/>
      <c r="NQS112" s="382"/>
      <c r="NQT112" s="382"/>
      <c r="NQU112" s="382"/>
      <c r="NQV112" s="382"/>
      <c r="NQW112" s="382"/>
      <c r="NQX112" s="382"/>
      <c r="NQY112" s="77"/>
      <c r="NQZ112" s="382"/>
      <c r="NRA112" s="382"/>
      <c r="NRB112" s="77"/>
      <c r="NRC112" s="78"/>
      <c r="NRD112" s="77"/>
      <c r="NRE112" s="382"/>
      <c r="NRF112" s="382"/>
      <c r="NRG112" s="382"/>
      <c r="NRH112" s="382"/>
      <c r="NRI112" s="382"/>
      <c r="NRJ112" s="382"/>
      <c r="NRK112" s="382"/>
      <c r="NRL112" s="382"/>
      <c r="NRM112" s="382"/>
      <c r="NRN112" s="382"/>
      <c r="NRO112" s="382"/>
      <c r="NRP112" s="382"/>
      <c r="NRQ112" s="77"/>
      <c r="NRR112" s="382"/>
      <c r="NRS112" s="382"/>
      <c r="NRT112" s="77"/>
      <c r="NRU112" s="78"/>
      <c r="NRV112" s="77"/>
      <c r="NRW112" s="382"/>
      <c r="NRX112" s="382"/>
      <c r="NRY112" s="382"/>
      <c r="NRZ112" s="382"/>
      <c r="NSA112" s="382"/>
      <c r="NSB112" s="382"/>
      <c r="NSC112" s="382"/>
      <c r="NSD112" s="382"/>
      <c r="NSE112" s="382"/>
      <c r="NSF112" s="382"/>
      <c r="NSG112" s="382"/>
      <c r="NSH112" s="382"/>
      <c r="NSI112" s="77"/>
      <c r="NSJ112" s="382"/>
      <c r="NSK112" s="382"/>
      <c r="NSL112" s="77"/>
      <c r="NSM112" s="78"/>
      <c r="NSN112" s="77"/>
      <c r="NSO112" s="382"/>
      <c r="NSP112" s="382"/>
      <c r="NSQ112" s="382"/>
      <c r="NSR112" s="382"/>
      <c r="NSS112" s="382"/>
      <c r="NST112" s="382"/>
      <c r="NSU112" s="382"/>
      <c r="NSV112" s="382"/>
      <c r="NSW112" s="382"/>
      <c r="NSX112" s="382"/>
      <c r="NSY112" s="382"/>
      <c r="NSZ112" s="382"/>
      <c r="NTA112" s="77"/>
      <c r="NTB112" s="382"/>
      <c r="NTC112" s="382"/>
      <c r="NTD112" s="77"/>
      <c r="NTE112" s="78"/>
      <c r="NTF112" s="77"/>
      <c r="NTG112" s="382"/>
      <c r="NTH112" s="382"/>
      <c r="NTI112" s="382"/>
      <c r="NTJ112" s="382"/>
      <c r="NTK112" s="382"/>
      <c r="NTL112" s="382"/>
      <c r="NTM112" s="382"/>
      <c r="NTN112" s="382"/>
      <c r="NTO112" s="382"/>
      <c r="NTP112" s="382"/>
      <c r="NTQ112" s="382"/>
      <c r="NTR112" s="382"/>
      <c r="NTS112" s="77"/>
      <c r="NTT112" s="382"/>
      <c r="NTU112" s="382"/>
      <c r="NTV112" s="77"/>
      <c r="NTW112" s="78"/>
      <c r="NTX112" s="77"/>
      <c r="NTY112" s="382"/>
      <c r="NTZ112" s="382"/>
      <c r="NUA112" s="382"/>
      <c r="NUB112" s="382"/>
      <c r="NUC112" s="382"/>
      <c r="NUD112" s="382"/>
      <c r="NUE112" s="382"/>
      <c r="NUF112" s="382"/>
      <c r="NUG112" s="382"/>
      <c r="NUH112" s="382"/>
      <c r="NUI112" s="382"/>
      <c r="NUJ112" s="382"/>
      <c r="NUK112" s="77"/>
      <c r="NUL112" s="382"/>
      <c r="NUM112" s="382"/>
      <c r="NUN112" s="77"/>
      <c r="NUO112" s="78"/>
      <c r="NUP112" s="77"/>
      <c r="NUQ112" s="382"/>
      <c r="NUR112" s="382"/>
      <c r="NUS112" s="382"/>
      <c r="NUT112" s="382"/>
      <c r="NUU112" s="382"/>
      <c r="NUV112" s="382"/>
      <c r="NUW112" s="382"/>
      <c r="NUX112" s="382"/>
      <c r="NUY112" s="382"/>
      <c r="NUZ112" s="382"/>
      <c r="NVA112" s="382"/>
      <c r="NVB112" s="382"/>
      <c r="NVC112" s="77"/>
      <c r="NVD112" s="382"/>
      <c r="NVE112" s="382"/>
      <c r="NVF112" s="77"/>
      <c r="NVG112" s="78"/>
      <c r="NVH112" s="77"/>
      <c r="NVI112" s="382"/>
      <c r="NVJ112" s="382"/>
      <c r="NVK112" s="382"/>
      <c r="NVL112" s="382"/>
      <c r="NVM112" s="382"/>
      <c r="NVN112" s="382"/>
      <c r="NVO112" s="382"/>
      <c r="NVP112" s="382"/>
      <c r="NVQ112" s="382"/>
      <c r="NVR112" s="382"/>
      <c r="NVS112" s="382"/>
      <c r="NVT112" s="382"/>
      <c r="NVU112" s="77"/>
      <c r="NVV112" s="382"/>
      <c r="NVW112" s="382"/>
      <c r="NVX112" s="77"/>
      <c r="NVY112" s="78"/>
      <c r="NVZ112" s="77"/>
      <c r="NWA112" s="382"/>
      <c r="NWB112" s="382"/>
      <c r="NWC112" s="382"/>
      <c r="NWD112" s="382"/>
      <c r="NWE112" s="382"/>
      <c r="NWF112" s="382"/>
      <c r="NWG112" s="382"/>
      <c r="NWH112" s="382"/>
      <c r="NWI112" s="382"/>
      <c r="NWJ112" s="382"/>
      <c r="NWK112" s="382"/>
      <c r="NWL112" s="382"/>
      <c r="NWM112" s="77"/>
      <c r="NWN112" s="382"/>
      <c r="NWO112" s="382"/>
      <c r="NWP112" s="77"/>
      <c r="NWQ112" s="78"/>
      <c r="NWR112" s="77"/>
      <c r="NWS112" s="382"/>
      <c r="NWT112" s="382"/>
      <c r="NWU112" s="382"/>
      <c r="NWV112" s="382"/>
      <c r="NWW112" s="382"/>
      <c r="NWX112" s="382"/>
      <c r="NWY112" s="382"/>
      <c r="NWZ112" s="382"/>
      <c r="NXA112" s="382"/>
      <c r="NXB112" s="382"/>
      <c r="NXC112" s="382"/>
      <c r="NXD112" s="382"/>
      <c r="NXE112" s="77"/>
      <c r="NXF112" s="382"/>
      <c r="NXG112" s="382"/>
      <c r="NXH112" s="77"/>
      <c r="NXI112" s="78"/>
      <c r="NXJ112" s="77"/>
      <c r="NXK112" s="382"/>
      <c r="NXL112" s="382"/>
      <c r="NXM112" s="382"/>
      <c r="NXN112" s="382"/>
      <c r="NXO112" s="382"/>
      <c r="NXP112" s="382"/>
      <c r="NXQ112" s="382"/>
      <c r="NXR112" s="382"/>
      <c r="NXS112" s="382"/>
      <c r="NXT112" s="382"/>
      <c r="NXU112" s="382"/>
      <c r="NXV112" s="382"/>
      <c r="NXW112" s="77"/>
      <c r="NXX112" s="382"/>
      <c r="NXY112" s="382"/>
      <c r="NXZ112" s="77"/>
      <c r="NYA112" s="78"/>
      <c r="NYB112" s="77"/>
      <c r="NYC112" s="382"/>
      <c r="NYD112" s="382"/>
      <c r="NYE112" s="382"/>
      <c r="NYF112" s="382"/>
      <c r="NYG112" s="382"/>
      <c r="NYH112" s="382"/>
      <c r="NYI112" s="382"/>
      <c r="NYJ112" s="382"/>
      <c r="NYK112" s="382"/>
      <c r="NYL112" s="382"/>
      <c r="NYM112" s="382"/>
      <c r="NYN112" s="382"/>
      <c r="NYO112" s="77"/>
      <c r="NYP112" s="382"/>
      <c r="NYQ112" s="382"/>
      <c r="NYR112" s="77"/>
      <c r="NYS112" s="78"/>
      <c r="NYT112" s="77"/>
      <c r="NYU112" s="382"/>
      <c r="NYV112" s="382"/>
      <c r="NYW112" s="382"/>
      <c r="NYX112" s="382"/>
      <c r="NYY112" s="382"/>
      <c r="NYZ112" s="382"/>
      <c r="NZA112" s="382"/>
      <c r="NZB112" s="382"/>
      <c r="NZC112" s="382"/>
      <c r="NZD112" s="382"/>
      <c r="NZE112" s="382"/>
      <c r="NZF112" s="382"/>
      <c r="NZG112" s="77"/>
      <c r="NZH112" s="382"/>
      <c r="NZI112" s="382"/>
      <c r="NZJ112" s="77"/>
      <c r="NZK112" s="78"/>
      <c r="NZL112" s="77"/>
      <c r="NZM112" s="382"/>
      <c r="NZN112" s="382"/>
      <c r="NZO112" s="382"/>
      <c r="NZP112" s="382"/>
      <c r="NZQ112" s="382"/>
      <c r="NZR112" s="382"/>
      <c r="NZS112" s="382"/>
      <c r="NZT112" s="382"/>
      <c r="NZU112" s="382"/>
      <c r="NZV112" s="382"/>
      <c r="NZW112" s="382"/>
      <c r="NZX112" s="382"/>
      <c r="NZY112" s="77"/>
      <c r="NZZ112" s="382"/>
      <c r="OAA112" s="382"/>
      <c r="OAB112" s="77"/>
      <c r="OAC112" s="78"/>
      <c r="OAD112" s="77"/>
      <c r="OAE112" s="382"/>
      <c r="OAF112" s="382"/>
      <c r="OAG112" s="382"/>
      <c r="OAH112" s="382"/>
      <c r="OAI112" s="382"/>
      <c r="OAJ112" s="382"/>
      <c r="OAK112" s="382"/>
      <c r="OAL112" s="382"/>
      <c r="OAM112" s="382"/>
      <c r="OAN112" s="382"/>
      <c r="OAO112" s="382"/>
      <c r="OAP112" s="382"/>
      <c r="OAQ112" s="77"/>
      <c r="OAR112" s="382"/>
      <c r="OAS112" s="382"/>
      <c r="OAT112" s="77"/>
      <c r="OAU112" s="78"/>
      <c r="OAV112" s="77"/>
      <c r="OAW112" s="382"/>
      <c r="OAX112" s="382"/>
      <c r="OAY112" s="382"/>
      <c r="OAZ112" s="382"/>
      <c r="OBA112" s="382"/>
      <c r="OBB112" s="382"/>
      <c r="OBC112" s="382"/>
      <c r="OBD112" s="382"/>
      <c r="OBE112" s="382"/>
      <c r="OBF112" s="382"/>
      <c r="OBG112" s="382"/>
      <c r="OBH112" s="382"/>
      <c r="OBI112" s="77"/>
      <c r="OBJ112" s="382"/>
      <c r="OBK112" s="382"/>
      <c r="OBL112" s="77"/>
      <c r="OBM112" s="78"/>
      <c r="OBN112" s="77"/>
      <c r="OBO112" s="382"/>
      <c r="OBP112" s="382"/>
      <c r="OBQ112" s="382"/>
      <c r="OBR112" s="382"/>
      <c r="OBS112" s="382"/>
      <c r="OBT112" s="382"/>
      <c r="OBU112" s="382"/>
      <c r="OBV112" s="382"/>
      <c r="OBW112" s="382"/>
      <c r="OBX112" s="382"/>
      <c r="OBY112" s="382"/>
      <c r="OBZ112" s="382"/>
      <c r="OCA112" s="77"/>
      <c r="OCB112" s="382"/>
      <c r="OCC112" s="382"/>
      <c r="OCD112" s="77"/>
      <c r="OCE112" s="78"/>
      <c r="OCF112" s="77"/>
      <c r="OCG112" s="382"/>
      <c r="OCH112" s="382"/>
      <c r="OCI112" s="382"/>
      <c r="OCJ112" s="382"/>
      <c r="OCK112" s="382"/>
      <c r="OCL112" s="382"/>
      <c r="OCM112" s="382"/>
      <c r="OCN112" s="382"/>
      <c r="OCO112" s="382"/>
      <c r="OCP112" s="382"/>
      <c r="OCQ112" s="382"/>
      <c r="OCR112" s="382"/>
      <c r="OCS112" s="77"/>
      <c r="OCT112" s="382"/>
      <c r="OCU112" s="382"/>
      <c r="OCV112" s="77"/>
      <c r="OCW112" s="78"/>
      <c r="OCX112" s="77"/>
      <c r="OCY112" s="382"/>
      <c r="OCZ112" s="382"/>
      <c r="ODA112" s="382"/>
      <c r="ODB112" s="382"/>
      <c r="ODC112" s="382"/>
      <c r="ODD112" s="382"/>
      <c r="ODE112" s="382"/>
      <c r="ODF112" s="382"/>
      <c r="ODG112" s="382"/>
      <c r="ODH112" s="382"/>
      <c r="ODI112" s="382"/>
      <c r="ODJ112" s="382"/>
      <c r="ODK112" s="77"/>
      <c r="ODL112" s="382"/>
      <c r="ODM112" s="382"/>
      <c r="ODN112" s="77"/>
      <c r="ODO112" s="78"/>
      <c r="ODP112" s="77"/>
      <c r="ODQ112" s="382"/>
      <c r="ODR112" s="382"/>
      <c r="ODS112" s="382"/>
      <c r="ODT112" s="382"/>
      <c r="ODU112" s="382"/>
      <c r="ODV112" s="382"/>
      <c r="ODW112" s="382"/>
      <c r="ODX112" s="382"/>
      <c r="ODY112" s="382"/>
      <c r="ODZ112" s="382"/>
      <c r="OEA112" s="382"/>
      <c r="OEB112" s="382"/>
      <c r="OEC112" s="77"/>
      <c r="OED112" s="382"/>
      <c r="OEE112" s="382"/>
      <c r="OEF112" s="77"/>
      <c r="OEG112" s="78"/>
      <c r="OEH112" s="77"/>
      <c r="OEI112" s="382"/>
      <c r="OEJ112" s="382"/>
      <c r="OEK112" s="382"/>
      <c r="OEL112" s="382"/>
      <c r="OEM112" s="382"/>
      <c r="OEN112" s="382"/>
      <c r="OEO112" s="382"/>
      <c r="OEP112" s="382"/>
      <c r="OEQ112" s="382"/>
      <c r="OER112" s="382"/>
      <c r="OES112" s="382"/>
      <c r="OET112" s="382"/>
      <c r="OEU112" s="77"/>
      <c r="OEV112" s="382"/>
      <c r="OEW112" s="382"/>
      <c r="OEX112" s="77"/>
      <c r="OEY112" s="78"/>
      <c r="OEZ112" s="77"/>
      <c r="OFA112" s="382"/>
      <c r="OFB112" s="382"/>
      <c r="OFC112" s="382"/>
      <c r="OFD112" s="382"/>
      <c r="OFE112" s="382"/>
      <c r="OFF112" s="382"/>
      <c r="OFG112" s="382"/>
      <c r="OFH112" s="382"/>
      <c r="OFI112" s="382"/>
      <c r="OFJ112" s="382"/>
      <c r="OFK112" s="382"/>
      <c r="OFL112" s="382"/>
      <c r="OFM112" s="77"/>
      <c r="OFN112" s="382"/>
      <c r="OFO112" s="382"/>
      <c r="OFP112" s="77"/>
      <c r="OFQ112" s="78"/>
      <c r="OFR112" s="77"/>
      <c r="OFS112" s="382"/>
      <c r="OFT112" s="382"/>
      <c r="OFU112" s="382"/>
      <c r="OFV112" s="382"/>
      <c r="OFW112" s="382"/>
      <c r="OFX112" s="382"/>
      <c r="OFY112" s="382"/>
      <c r="OFZ112" s="382"/>
      <c r="OGA112" s="382"/>
      <c r="OGB112" s="382"/>
      <c r="OGC112" s="382"/>
      <c r="OGD112" s="382"/>
      <c r="OGE112" s="77"/>
      <c r="OGF112" s="382"/>
      <c r="OGG112" s="382"/>
      <c r="OGH112" s="77"/>
      <c r="OGI112" s="78"/>
      <c r="OGJ112" s="77"/>
      <c r="OGK112" s="382"/>
      <c r="OGL112" s="382"/>
      <c r="OGM112" s="382"/>
      <c r="OGN112" s="382"/>
      <c r="OGO112" s="382"/>
      <c r="OGP112" s="382"/>
      <c r="OGQ112" s="382"/>
      <c r="OGR112" s="382"/>
      <c r="OGS112" s="382"/>
      <c r="OGT112" s="382"/>
      <c r="OGU112" s="382"/>
      <c r="OGV112" s="382"/>
      <c r="OGW112" s="77"/>
      <c r="OGX112" s="382"/>
      <c r="OGY112" s="382"/>
      <c r="OGZ112" s="77"/>
      <c r="OHA112" s="78"/>
      <c r="OHB112" s="77"/>
      <c r="OHC112" s="382"/>
      <c r="OHD112" s="382"/>
      <c r="OHE112" s="382"/>
      <c r="OHF112" s="382"/>
      <c r="OHG112" s="382"/>
      <c r="OHH112" s="382"/>
      <c r="OHI112" s="382"/>
      <c r="OHJ112" s="382"/>
      <c r="OHK112" s="382"/>
      <c r="OHL112" s="382"/>
      <c r="OHM112" s="382"/>
      <c r="OHN112" s="382"/>
      <c r="OHO112" s="77"/>
      <c r="OHP112" s="382"/>
      <c r="OHQ112" s="382"/>
      <c r="OHR112" s="77"/>
      <c r="OHS112" s="78"/>
      <c r="OHT112" s="77"/>
      <c r="OHU112" s="382"/>
      <c r="OHV112" s="382"/>
      <c r="OHW112" s="382"/>
      <c r="OHX112" s="382"/>
      <c r="OHY112" s="382"/>
      <c r="OHZ112" s="382"/>
      <c r="OIA112" s="382"/>
      <c r="OIB112" s="382"/>
      <c r="OIC112" s="382"/>
      <c r="OID112" s="382"/>
      <c r="OIE112" s="382"/>
      <c r="OIF112" s="382"/>
      <c r="OIG112" s="77"/>
      <c r="OIH112" s="382"/>
      <c r="OII112" s="382"/>
      <c r="OIJ112" s="77"/>
      <c r="OIK112" s="78"/>
      <c r="OIL112" s="77"/>
      <c r="OIM112" s="382"/>
      <c r="OIN112" s="382"/>
      <c r="OIO112" s="382"/>
      <c r="OIP112" s="382"/>
      <c r="OIQ112" s="382"/>
      <c r="OIR112" s="382"/>
      <c r="OIS112" s="382"/>
      <c r="OIT112" s="382"/>
      <c r="OIU112" s="382"/>
      <c r="OIV112" s="382"/>
      <c r="OIW112" s="382"/>
      <c r="OIX112" s="382"/>
      <c r="OIY112" s="77"/>
      <c r="OIZ112" s="382"/>
      <c r="OJA112" s="382"/>
      <c r="OJB112" s="77"/>
      <c r="OJC112" s="78"/>
      <c r="OJD112" s="77"/>
      <c r="OJE112" s="382"/>
      <c r="OJF112" s="382"/>
      <c r="OJG112" s="382"/>
      <c r="OJH112" s="382"/>
      <c r="OJI112" s="382"/>
      <c r="OJJ112" s="382"/>
      <c r="OJK112" s="382"/>
      <c r="OJL112" s="382"/>
      <c r="OJM112" s="382"/>
      <c r="OJN112" s="382"/>
      <c r="OJO112" s="382"/>
      <c r="OJP112" s="382"/>
      <c r="OJQ112" s="77"/>
      <c r="OJR112" s="382"/>
      <c r="OJS112" s="382"/>
      <c r="OJT112" s="77"/>
      <c r="OJU112" s="78"/>
      <c r="OJV112" s="77"/>
      <c r="OJW112" s="382"/>
      <c r="OJX112" s="382"/>
      <c r="OJY112" s="382"/>
      <c r="OJZ112" s="382"/>
      <c r="OKA112" s="382"/>
      <c r="OKB112" s="382"/>
      <c r="OKC112" s="382"/>
      <c r="OKD112" s="382"/>
      <c r="OKE112" s="382"/>
      <c r="OKF112" s="382"/>
      <c r="OKG112" s="382"/>
      <c r="OKH112" s="382"/>
      <c r="OKI112" s="77"/>
      <c r="OKJ112" s="382"/>
      <c r="OKK112" s="382"/>
      <c r="OKL112" s="77"/>
      <c r="OKM112" s="78"/>
      <c r="OKN112" s="77"/>
      <c r="OKO112" s="382"/>
      <c r="OKP112" s="382"/>
      <c r="OKQ112" s="382"/>
      <c r="OKR112" s="382"/>
      <c r="OKS112" s="382"/>
      <c r="OKT112" s="382"/>
      <c r="OKU112" s="382"/>
      <c r="OKV112" s="382"/>
      <c r="OKW112" s="382"/>
      <c r="OKX112" s="382"/>
      <c r="OKY112" s="382"/>
      <c r="OKZ112" s="382"/>
      <c r="OLA112" s="77"/>
      <c r="OLB112" s="382"/>
      <c r="OLC112" s="382"/>
      <c r="OLD112" s="77"/>
      <c r="OLE112" s="78"/>
      <c r="OLF112" s="77"/>
      <c r="OLG112" s="382"/>
      <c r="OLH112" s="382"/>
      <c r="OLI112" s="382"/>
      <c r="OLJ112" s="382"/>
      <c r="OLK112" s="382"/>
      <c r="OLL112" s="382"/>
      <c r="OLM112" s="382"/>
      <c r="OLN112" s="382"/>
      <c r="OLO112" s="382"/>
      <c r="OLP112" s="382"/>
      <c r="OLQ112" s="382"/>
      <c r="OLR112" s="382"/>
      <c r="OLS112" s="77"/>
      <c r="OLT112" s="382"/>
      <c r="OLU112" s="382"/>
      <c r="OLV112" s="77"/>
      <c r="OLW112" s="78"/>
      <c r="OLX112" s="77"/>
      <c r="OLY112" s="382"/>
      <c r="OLZ112" s="382"/>
      <c r="OMA112" s="382"/>
      <c r="OMB112" s="382"/>
      <c r="OMC112" s="382"/>
      <c r="OMD112" s="382"/>
      <c r="OME112" s="382"/>
      <c r="OMF112" s="382"/>
      <c r="OMG112" s="382"/>
      <c r="OMH112" s="382"/>
      <c r="OMI112" s="382"/>
      <c r="OMJ112" s="382"/>
      <c r="OMK112" s="77"/>
      <c r="OML112" s="382"/>
      <c r="OMM112" s="382"/>
      <c r="OMN112" s="77"/>
      <c r="OMO112" s="78"/>
      <c r="OMP112" s="77"/>
      <c r="OMQ112" s="382"/>
      <c r="OMR112" s="382"/>
      <c r="OMS112" s="382"/>
      <c r="OMT112" s="382"/>
      <c r="OMU112" s="382"/>
      <c r="OMV112" s="382"/>
      <c r="OMW112" s="382"/>
      <c r="OMX112" s="382"/>
      <c r="OMY112" s="382"/>
      <c r="OMZ112" s="382"/>
      <c r="ONA112" s="382"/>
      <c r="ONB112" s="382"/>
      <c r="ONC112" s="77"/>
      <c r="OND112" s="382"/>
      <c r="ONE112" s="382"/>
      <c r="ONF112" s="77"/>
      <c r="ONG112" s="78"/>
      <c r="ONH112" s="77"/>
      <c r="ONI112" s="382"/>
      <c r="ONJ112" s="382"/>
      <c r="ONK112" s="382"/>
      <c r="ONL112" s="382"/>
      <c r="ONM112" s="382"/>
      <c r="ONN112" s="382"/>
      <c r="ONO112" s="382"/>
      <c r="ONP112" s="382"/>
      <c r="ONQ112" s="382"/>
      <c r="ONR112" s="382"/>
      <c r="ONS112" s="382"/>
      <c r="ONT112" s="382"/>
      <c r="ONU112" s="77"/>
      <c r="ONV112" s="382"/>
      <c r="ONW112" s="382"/>
      <c r="ONX112" s="77"/>
      <c r="ONY112" s="78"/>
      <c r="ONZ112" s="77"/>
      <c r="OOA112" s="382"/>
      <c r="OOB112" s="382"/>
      <c r="OOC112" s="382"/>
      <c r="OOD112" s="382"/>
      <c r="OOE112" s="382"/>
      <c r="OOF112" s="382"/>
      <c r="OOG112" s="382"/>
      <c r="OOH112" s="382"/>
      <c r="OOI112" s="382"/>
      <c r="OOJ112" s="382"/>
      <c r="OOK112" s="382"/>
      <c r="OOL112" s="382"/>
      <c r="OOM112" s="77"/>
      <c r="OON112" s="382"/>
      <c r="OOO112" s="382"/>
      <c r="OOP112" s="77"/>
      <c r="OOQ112" s="78"/>
      <c r="OOR112" s="77"/>
      <c r="OOS112" s="382"/>
      <c r="OOT112" s="382"/>
      <c r="OOU112" s="382"/>
      <c r="OOV112" s="382"/>
      <c r="OOW112" s="382"/>
      <c r="OOX112" s="382"/>
      <c r="OOY112" s="382"/>
      <c r="OOZ112" s="382"/>
      <c r="OPA112" s="382"/>
      <c r="OPB112" s="382"/>
      <c r="OPC112" s="382"/>
      <c r="OPD112" s="382"/>
      <c r="OPE112" s="77"/>
      <c r="OPF112" s="382"/>
      <c r="OPG112" s="382"/>
      <c r="OPH112" s="77"/>
      <c r="OPI112" s="78"/>
      <c r="OPJ112" s="77"/>
      <c r="OPK112" s="382"/>
      <c r="OPL112" s="382"/>
      <c r="OPM112" s="382"/>
      <c r="OPN112" s="382"/>
      <c r="OPO112" s="382"/>
      <c r="OPP112" s="382"/>
      <c r="OPQ112" s="382"/>
      <c r="OPR112" s="382"/>
      <c r="OPS112" s="382"/>
      <c r="OPT112" s="382"/>
      <c r="OPU112" s="382"/>
      <c r="OPV112" s="382"/>
      <c r="OPW112" s="77"/>
      <c r="OPX112" s="382"/>
      <c r="OPY112" s="382"/>
      <c r="OPZ112" s="77"/>
      <c r="OQA112" s="78"/>
      <c r="OQB112" s="77"/>
      <c r="OQC112" s="382"/>
      <c r="OQD112" s="382"/>
      <c r="OQE112" s="382"/>
      <c r="OQF112" s="382"/>
      <c r="OQG112" s="382"/>
      <c r="OQH112" s="382"/>
      <c r="OQI112" s="382"/>
      <c r="OQJ112" s="382"/>
      <c r="OQK112" s="382"/>
      <c r="OQL112" s="382"/>
      <c r="OQM112" s="382"/>
      <c r="OQN112" s="382"/>
      <c r="OQO112" s="77"/>
      <c r="OQP112" s="382"/>
      <c r="OQQ112" s="382"/>
      <c r="OQR112" s="77"/>
      <c r="OQS112" s="78"/>
      <c r="OQT112" s="77"/>
      <c r="OQU112" s="382"/>
      <c r="OQV112" s="382"/>
      <c r="OQW112" s="382"/>
      <c r="OQX112" s="382"/>
      <c r="OQY112" s="382"/>
      <c r="OQZ112" s="382"/>
      <c r="ORA112" s="382"/>
      <c r="ORB112" s="382"/>
      <c r="ORC112" s="382"/>
      <c r="ORD112" s="382"/>
      <c r="ORE112" s="382"/>
      <c r="ORF112" s="382"/>
      <c r="ORG112" s="77"/>
      <c r="ORH112" s="382"/>
      <c r="ORI112" s="382"/>
      <c r="ORJ112" s="77"/>
      <c r="ORK112" s="78"/>
      <c r="ORL112" s="77"/>
      <c r="ORM112" s="382"/>
      <c r="ORN112" s="382"/>
      <c r="ORO112" s="382"/>
      <c r="ORP112" s="382"/>
      <c r="ORQ112" s="382"/>
      <c r="ORR112" s="382"/>
      <c r="ORS112" s="382"/>
      <c r="ORT112" s="382"/>
      <c r="ORU112" s="382"/>
      <c r="ORV112" s="382"/>
      <c r="ORW112" s="382"/>
      <c r="ORX112" s="382"/>
      <c r="ORY112" s="77"/>
      <c r="ORZ112" s="382"/>
      <c r="OSA112" s="382"/>
      <c r="OSB112" s="77"/>
      <c r="OSC112" s="78"/>
      <c r="OSD112" s="77"/>
      <c r="OSE112" s="382"/>
      <c r="OSF112" s="382"/>
      <c r="OSG112" s="382"/>
      <c r="OSH112" s="382"/>
      <c r="OSI112" s="382"/>
      <c r="OSJ112" s="382"/>
      <c r="OSK112" s="382"/>
      <c r="OSL112" s="382"/>
      <c r="OSM112" s="382"/>
      <c r="OSN112" s="382"/>
      <c r="OSO112" s="382"/>
      <c r="OSP112" s="382"/>
      <c r="OSQ112" s="77"/>
      <c r="OSR112" s="382"/>
      <c r="OSS112" s="382"/>
      <c r="OST112" s="77"/>
      <c r="OSU112" s="78"/>
      <c r="OSV112" s="77"/>
      <c r="OSW112" s="382"/>
      <c r="OSX112" s="382"/>
      <c r="OSY112" s="382"/>
      <c r="OSZ112" s="382"/>
      <c r="OTA112" s="382"/>
      <c r="OTB112" s="382"/>
      <c r="OTC112" s="382"/>
      <c r="OTD112" s="382"/>
      <c r="OTE112" s="382"/>
      <c r="OTF112" s="382"/>
      <c r="OTG112" s="382"/>
      <c r="OTH112" s="382"/>
      <c r="OTI112" s="77"/>
      <c r="OTJ112" s="382"/>
      <c r="OTK112" s="382"/>
      <c r="OTL112" s="77"/>
      <c r="OTM112" s="78"/>
      <c r="OTN112" s="77"/>
      <c r="OTO112" s="382"/>
      <c r="OTP112" s="382"/>
      <c r="OTQ112" s="382"/>
      <c r="OTR112" s="382"/>
      <c r="OTS112" s="382"/>
      <c r="OTT112" s="382"/>
      <c r="OTU112" s="382"/>
      <c r="OTV112" s="382"/>
      <c r="OTW112" s="382"/>
      <c r="OTX112" s="382"/>
      <c r="OTY112" s="382"/>
      <c r="OTZ112" s="382"/>
      <c r="OUA112" s="77"/>
      <c r="OUB112" s="382"/>
      <c r="OUC112" s="382"/>
      <c r="OUD112" s="77"/>
      <c r="OUE112" s="78"/>
      <c r="OUF112" s="77"/>
      <c r="OUG112" s="382"/>
      <c r="OUH112" s="382"/>
      <c r="OUI112" s="382"/>
      <c r="OUJ112" s="382"/>
      <c r="OUK112" s="382"/>
      <c r="OUL112" s="382"/>
      <c r="OUM112" s="382"/>
      <c r="OUN112" s="382"/>
      <c r="OUO112" s="382"/>
      <c r="OUP112" s="382"/>
      <c r="OUQ112" s="382"/>
      <c r="OUR112" s="382"/>
      <c r="OUS112" s="77"/>
      <c r="OUT112" s="382"/>
      <c r="OUU112" s="382"/>
      <c r="OUV112" s="77"/>
      <c r="OUW112" s="78"/>
      <c r="OUX112" s="77"/>
      <c r="OUY112" s="382"/>
      <c r="OUZ112" s="382"/>
      <c r="OVA112" s="382"/>
      <c r="OVB112" s="382"/>
      <c r="OVC112" s="382"/>
      <c r="OVD112" s="382"/>
      <c r="OVE112" s="382"/>
      <c r="OVF112" s="382"/>
      <c r="OVG112" s="382"/>
      <c r="OVH112" s="382"/>
      <c r="OVI112" s="382"/>
      <c r="OVJ112" s="382"/>
      <c r="OVK112" s="77"/>
      <c r="OVL112" s="382"/>
      <c r="OVM112" s="382"/>
      <c r="OVN112" s="77"/>
      <c r="OVO112" s="78"/>
      <c r="OVP112" s="77"/>
      <c r="OVQ112" s="382"/>
      <c r="OVR112" s="382"/>
      <c r="OVS112" s="382"/>
      <c r="OVT112" s="382"/>
      <c r="OVU112" s="382"/>
      <c r="OVV112" s="382"/>
      <c r="OVW112" s="382"/>
      <c r="OVX112" s="382"/>
      <c r="OVY112" s="382"/>
      <c r="OVZ112" s="382"/>
      <c r="OWA112" s="382"/>
      <c r="OWB112" s="382"/>
      <c r="OWC112" s="77"/>
      <c r="OWD112" s="382"/>
      <c r="OWE112" s="382"/>
      <c r="OWF112" s="77"/>
      <c r="OWG112" s="78"/>
      <c r="OWH112" s="77"/>
      <c r="OWI112" s="382"/>
      <c r="OWJ112" s="382"/>
      <c r="OWK112" s="382"/>
      <c r="OWL112" s="382"/>
      <c r="OWM112" s="382"/>
      <c r="OWN112" s="382"/>
      <c r="OWO112" s="382"/>
      <c r="OWP112" s="382"/>
      <c r="OWQ112" s="382"/>
      <c r="OWR112" s="382"/>
      <c r="OWS112" s="382"/>
      <c r="OWT112" s="382"/>
      <c r="OWU112" s="77"/>
      <c r="OWV112" s="382"/>
      <c r="OWW112" s="382"/>
      <c r="OWX112" s="77"/>
      <c r="OWY112" s="78"/>
      <c r="OWZ112" s="77"/>
      <c r="OXA112" s="382"/>
      <c r="OXB112" s="382"/>
      <c r="OXC112" s="382"/>
      <c r="OXD112" s="382"/>
      <c r="OXE112" s="382"/>
      <c r="OXF112" s="382"/>
      <c r="OXG112" s="382"/>
      <c r="OXH112" s="382"/>
      <c r="OXI112" s="382"/>
      <c r="OXJ112" s="382"/>
      <c r="OXK112" s="382"/>
      <c r="OXL112" s="382"/>
      <c r="OXM112" s="77"/>
      <c r="OXN112" s="382"/>
      <c r="OXO112" s="382"/>
      <c r="OXP112" s="77"/>
      <c r="OXQ112" s="78"/>
      <c r="OXR112" s="77"/>
      <c r="OXS112" s="382"/>
      <c r="OXT112" s="382"/>
      <c r="OXU112" s="382"/>
      <c r="OXV112" s="382"/>
      <c r="OXW112" s="382"/>
      <c r="OXX112" s="382"/>
      <c r="OXY112" s="382"/>
      <c r="OXZ112" s="382"/>
      <c r="OYA112" s="382"/>
      <c r="OYB112" s="382"/>
      <c r="OYC112" s="382"/>
      <c r="OYD112" s="382"/>
      <c r="OYE112" s="77"/>
      <c r="OYF112" s="382"/>
      <c r="OYG112" s="382"/>
      <c r="OYH112" s="77"/>
      <c r="OYI112" s="78"/>
      <c r="OYJ112" s="77"/>
      <c r="OYK112" s="382"/>
      <c r="OYL112" s="382"/>
      <c r="OYM112" s="382"/>
      <c r="OYN112" s="382"/>
      <c r="OYO112" s="382"/>
      <c r="OYP112" s="382"/>
      <c r="OYQ112" s="382"/>
      <c r="OYR112" s="382"/>
      <c r="OYS112" s="382"/>
      <c r="OYT112" s="382"/>
      <c r="OYU112" s="382"/>
      <c r="OYV112" s="382"/>
      <c r="OYW112" s="77"/>
      <c r="OYX112" s="382"/>
      <c r="OYY112" s="382"/>
      <c r="OYZ112" s="77"/>
      <c r="OZA112" s="78"/>
      <c r="OZB112" s="77"/>
      <c r="OZC112" s="382"/>
      <c r="OZD112" s="382"/>
      <c r="OZE112" s="382"/>
      <c r="OZF112" s="382"/>
      <c r="OZG112" s="382"/>
      <c r="OZH112" s="382"/>
      <c r="OZI112" s="382"/>
      <c r="OZJ112" s="382"/>
      <c r="OZK112" s="382"/>
      <c r="OZL112" s="382"/>
      <c r="OZM112" s="382"/>
      <c r="OZN112" s="382"/>
      <c r="OZO112" s="77"/>
      <c r="OZP112" s="382"/>
      <c r="OZQ112" s="382"/>
      <c r="OZR112" s="77"/>
      <c r="OZS112" s="78"/>
      <c r="OZT112" s="77"/>
      <c r="OZU112" s="382"/>
      <c r="OZV112" s="382"/>
      <c r="OZW112" s="382"/>
      <c r="OZX112" s="382"/>
      <c r="OZY112" s="382"/>
      <c r="OZZ112" s="382"/>
      <c r="PAA112" s="382"/>
      <c r="PAB112" s="382"/>
      <c r="PAC112" s="382"/>
      <c r="PAD112" s="382"/>
      <c r="PAE112" s="382"/>
      <c r="PAF112" s="382"/>
      <c r="PAG112" s="77"/>
      <c r="PAH112" s="382"/>
      <c r="PAI112" s="382"/>
      <c r="PAJ112" s="77"/>
      <c r="PAK112" s="78"/>
      <c r="PAL112" s="77"/>
      <c r="PAM112" s="382"/>
      <c r="PAN112" s="382"/>
      <c r="PAO112" s="382"/>
      <c r="PAP112" s="382"/>
      <c r="PAQ112" s="382"/>
      <c r="PAR112" s="382"/>
      <c r="PAS112" s="382"/>
      <c r="PAT112" s="382"/>
      <c r="PAU112" s="382"/>
      <c r="PAV112" s="382"/>
      <c r="PAW112" s="382"/>
      <c r="PAX112" s="382"/>
      <c r="PAY112" s="77"/>
      <c r="PAZ112" s="382"/>
      <c r="PBA112" s="382"/>
      <c r="PBB112" s="77"/>
      <c r="PBC112" s="78"/>
      <c r="PBD112" s="77"/>
      <c r="PBE112" s="382"/>
      <c r="PBF112" s="382"/>
      <c r="PBG112" s="382"/>
      <c r="PBH112" s="382"/>
      <c r="PBI112" s="382"/>
      <c r="PBJ112" s="382"/>
      <c r="PBK112" s="382"/>
      <c r="PBL112" s="382"/>
      <c r="PBM112" s="382"/>
      <c r="PBN112" s="382"/>
      <c r="PBO112" s="382"/>
      <c r="PBP112" s="382"/>
      <c r="PBQ112" s="77"/>
      <c r="PBR112" s="382"/>
      <c r="PBS112" s="382"/>
      <c r="PBT112" s="77"/>
      <c r="PBU112" s="78"/>
      <c r="PBV112" s="77"/>
      <c r="PBW112" s="382"/>
      <c r="PBX112" s="382"/>
      <c r="PBY112" s="382"/>
      <c r="PBZ112" s="382"/>
      <c r="PCA112" s="382"/>
      <c r="PCB112" s="382"/>
      <c r="PCC112" s="382"/>
      <c r="PCD112" s="382"/>
      <c r="PCE112" s="382"/>
      <c r="PCF112" s="382"/>
      <c r="PCG112" s="382"/>
      <c r="PCH112" s="382"/>
      <c r="PCI112" s="77"/>
      <c r="PCJ112" s="382"/>
      <c r="PCK112" s="382"/>
      <c r="PCL112" s="77"/>
      <c r="PCM112" s="78"/>
      <c r="PCN112" s="77"/>
      <c r="PCO112" s="382"/>
      <c r="PCP112" s="382"/>
      <c r="PCQ112" s="382"/>
      <c r="PCR112" s="382"/>
      <c r="PCS112" s="382"/>
      <c r="PCT112" s="382"/>
      <c r="PCU112" s="382"/>
      <c r="PCV112" s="382"/>
      <c r="PCW112" s="382"/>
      <c r="PCX112" s="382"/>
      <c r="PCY112" s="382"/>
      <c r="PCZ112" s="382"/>
      <c r="PDA112" s="77"/>
      <c r="PDB112" s="382"/>
      <c r="PDC112" s="382"/>
      <c r="PDD112" s="77"/>
      <c r="PDE112" s="78"/>
      <c r="PDF112" s="77"/>
      <c r="PDG112" s="382"/>
      <c r="PDH112" s="382"/>
      <c r="PDI112" s="382"/>
      <c r="PDJ112" s="382"/>
      <c r="PDK112" s="382"/>
      <c r="PDL112" s="382"/>
      <c r="PDM112" s="382"/>
      <c r="PDN112" s="382"/>
      <c r="PDO112" s="382"/>
      <c r="PDP112" s="382"/>
      <c r="PDQ112" s="382"/>
      <c r="PDR112" s="382"/>
      <c r="PDS112" s="77"/>
      <c r="PDT112" s="382"/>
      <c r="PDU112" s="382"/>
      <c r="PDV112" s="77"/>
      <c r="PDW112" s="78"/>
      <c r="PDX112" s="77"/>
      <c r="PDY112" s="382"/>
      <c r="PDZ112" s="382"/>
      <c r="PEA112" s="382"/>
      <c r="PEB112" s="382"/>
      <c r="PEC112" s="382"/>
      <c r="PED112" s="382"/>
      <c r="PEE112" s="382"/>
      <c r="PEF112" s="382"/>
      <c r="PEG112" s="382"/>
      <c r="PEH112" s="382"/>
      <c r="PEI112" s="382"/>
      <c r="PEJ112" s="382"/>
      <c r="PEK112" s="77"/>
      <c r="PEL112" s="382"/>
      <c r="PEM112" s="382"/>
      <c r="PEN112" s="77"/>
      <c r="PEO112" s="78"/>
      <c r="PEP112" s="77"/>
      <c r="PEQ112" s="382"/>
      <c r="PER112" s="382"/>
      <c r="PES112" s="382"/>
      <c r="PET112" s="382"/>
      <c r="PEU112" s="382"/>
      <c r="PEV112" s="382"/>
      <c r="PEW112" s="382"/>
      <c r="PEX112" s="382"/>
      <c r="PEY112" s="382"/>
      <c r="PEZ112" s="382"/>
      <c r="PFA112" s="382"/>
      <c r="PFB112" s="382"/>
      <c r="PFC112" s="77"/>
      <c r="PFD112" s="382"/>
      <c r="PFE112" s="382"/>
      <c r="PFF112" s="77"/>
      <c r="PFG112" s="78"/>
      <c r="PFH112" s="77"/>
      <c r="PFI112" s="382"/>
      <c r="PFJ112" s="382"/>
      <c r="PFK112" s="382"/>
      <c r="PFL112" s="382"/>
      <c r="PFM112" s="382"/>
      <c r="PFN112" s="382"/>
      <c r="PFO112" s="382"/>
      <c r="PFP112" s="382"/>
      <c r="PFQ112" s="382"/>
      <c r="PFR112" s="382"/>
      <c r="PFS112" s="382"/>
      <c r="PFT112" s="382"/>
      <c r="PFU112" s="77"/>
      <c r="PFV112" s="382"/>
      <c r="PFW112" s="382"/>
      <c r="PFX112" s="77"/>
      <c r="PFY112" s="78"/>
      <c r="PFZ112" s="77"/>
      <c r="PGA112" s="382"/>
      <c r="PGB112" s="382"/>
      <c r="PGC112" s="382"/>
      <c r="PGD112" s="382"/>
      <c r="PGE112" s="382"/>
      <c r="PGF112" s="382"/>
      <c r="PGG112" s="382"/>
      <c r="PGH112" s="382"/>
      <c r="PGI112" s="382"/>
      <c r="PGJ112" s="382"/>
      <c r="PGK112" s="382"/>
      <c r="PGL112" s="382"/>
      <c r="PGM112" s="77"/>
      <c r="PGN112" s="382"/>
      <c r="PGO112" s="382"/>
      <c r="PGP112" s="77"/>
      <c r="PGQ112" s="78"/>
      <c r="PGR112" s="77"/>
      <c r="PGS112" s="382"/>
      <c r="PGT112" s="382"/>
      <c r="PGU112" s="382"/>
      <c r="PGV112" s="382"/>
      <c r="PGW112" s="382"/>
      <c r="PGX112" s="382"/>
      <c r="PGY112" s="382"/>
      <c r="PGZ112" s="382"/>
      <c r="PHA112" s="382"/>
      <c r="PHB112" s="382"/>
      <c r="PHC112" s="382"/>
      <c r="PHD112" s="382"/>
      <c r="PHE112" s="77"/>
      <c r="PHF112" s="382"/>
      <c r="PHG112" s="382"/>
      <c r="PHH112" s="77"/>
      <c r="PHI112" s="78"/>
      <c r="PHJ112" s="77"/>
      <c r="PHK112" s="382"/>
      <c r="PHL112" s="382"/>
      <c r="PHM112" s="382"/>
      <c r="PHN112" s="382"/>
      <c r="PHO112" s="382"/>
      <c r="PHP112" s="382"/>
      <c r="PHQ112" s="382"/>
      <c r="PHR112" s="382"/>
      <c r="PHS112" s="382"/>
      <c r="PHT112" s="382"/>
      <c r="PHU112" s="382"/>
      <c r="PHV112" s="382"/>
      <c r="PHW112" s="77"/>
      <c r="PHX112" s="382"/>
      <c r="PHY112" s="382"/>
      <c r="PHZ112" s="77"/>
      <c r="PIA112" s="78"/>
      <c r="PIB112" s="77"/>
      <c r="PIC112" s="382"/>
      <c r="PID112" s="382"/>
      <c r="PIE112" s="382"/>
      <c r="PIF112" s="382"/>
      <c r="PIG112" s="382"/>
      <c r="PIH112" s="382"/>
      <c r="PII112" s="382"/>
      <c r="PIJ112" s="382"/>
      <c r="PIK112" s="382"/>
      <c r="PIL112" s="382"/>
      <c r="PIM112" s="382"/>
      <c r="PIN112" s="382"/>
      <c r="PIO112" s="77"/>
      <c r="PIP112" s="382"/>
      <c r="PIQ112" s="382"/>
      <c r="PIR112" s="77"/>
      <c r="PIS112" s="78"/>
      <c r="PIT112" s="77"/>
      <c r="PIU112" s="382"/>
      <c r="PIV112" s="382"/>
      <c r="PIW112" s="382"/>
      <c r="PIX112" s="382"/>
      <c r="PIY112" s="382"/>
      <c r="PIZ112" s="382"/>
      <c r="PJA112" s="382"/>
      <c r="PJB112" s="382"/>
      <c r="PJC112" s="382"/>
      <c r="PJD112" s="382"/>
      <c r="PJE112" s="382"/>
      <c r="PJF112" s="382"/>
      <c r="PJG112" s="77"/>
      <c r="PJH112" s="382"/>
      <c r="PJI112" s="382"/>
      <c r="PJJ112" s="77"/>
      <c r="PJK112" s="78"/>
      <c r="PJL112" s="77"/>
      <c r="PJM112" s="382"/>
      <c r="PJN112" s="382"/>
      <c r="PJO112" s="382"/>
      <c r="PJP112" s="382"/>
      <c r="PJQ112" s="382"/>
      <c r="PJR112" s="382"/>
      <c r="PJS112" s="382"/>
      <c r="PJT112" s="382"/>
      <c r="PJU112" s="382"/>
      <c r="PJV112" s="382"/>
      <c r="PJW112" s="382"/>
      <c r="PJX112" s="382"/>
      <c r="PJY112" s="77"/>
      <c r="PJZ112" s="382"/>
      <c r="PKA112" s="382"/>
      <c r="PKB112" s="77"/>
      <c r="PKC112" s="78"/>
      <c r="PKD112" s="77"/>
      <c r="PKE112" s="382"/>
      <c r="PKF112" s="382"/>
      <c r="PKG112" s="382"/>
      <c r="PKH112" s="382"/>
      <c r="PKI112" s="382"/>
      <c r="PKJ112" s="382"/>
      <c r="PKK112" s="382"/>
      <c r="PKL112" s="382"/>
      <c r="PKM112" s="382"/>
      <c r="PKN112" s="382"/>
      <c r="PKO112" s="382"/>
      <c r="PKP112" s="382"/>
      <c r="PKQ112" s="77"/>
      <c r="PKR112" s="382"/>
      <c r="PKS112" s="382"/>
      <c r="PKT112" s="77"/>
      <c r="PKU112" s="78"/>
      <c r="PKV112" s="77"/>
      <c r="PKW112" s="382"/>
      <c r="PKX112" s="382"/>
      <c r="PKY112" s="382"/>
      <c r="PKZ112" s="382"/>
      <c r="PLA112" s="382"/>
      <c r="PLB112" s="382"/>
      <c r="PLC112" s="382"/>
      <c r="PLD112" s="382"/>
      <c r="PLE112" s="382"/>
      <c r="PLF112" s="382"/>
      <c r="PLG112" s="382"/>
      <c r="PLH112" s="382"/>
      <c r="PLI112" s="77"/>
      <c r="PLJ112" s="382"/>
      <c r="PLK112" s="382"/>
      <c r="PLL112" s="77"/>
      <c r="PLM112" s="78"/>
      <c r="PLN112" s="77"/>
      <c r="PLO112" s="382"/>
      <c r="PLP112" s="382"/>
      <c r="PLQ112" s="382"/>
      <c r="PLR112" s="382"/>
      <c r="PLS112" s="382"/>
      <c r="PLT112" s="382"/>
      <c r="PLU112" s="382"/>
      <c r="PLV112" s="382"/>
      <c r="PLW112" s="382"/>
      <c r="PLX112" s="382"/>
      <c r="PLY112" s="382"/>
      <c r="PLZ112" s="382"/>
      <c r="PMA112" s="77"/>
      <c r="PMB112" s="382"/>
      <c r="PMC112" s="382"/>
      <c r="PMD112" s="77"/>
      <c r="PME112" s="78"/>
      <c r="PMF112" s="77"/>
      <c r="PMG112" s="382"/>
      <c r="PMH112" s="382"/>
      <c r="PMI112" s="382"/>
      <c r="PMJ112" s="382"/>
      <c r="PMK112" s="382"/>
      <c r="PML112" s="382"/>
      <c r="PMM112" s="382"/>
      <c r="PMN112" s="382"/>
      <c r="PMO112" s="382"/>
      <c r="PMP112" s="382"/>
      <c r="PMQ112" s="382"/>
      <c r="PMR112" s="382"/>
      <c r="PMS112" s="77"/>
      <c r="PMT112" s="382"/>
      <c r="PMU112" s="382"/>
      <c r="PMV112" s="77"/>
      <c r="PMW112" s="78"/>
      <c r="PMX112" s="77"/>
      <c r="PMY112" s="382"/>
      <c r="PMZ112" s="382"/>
      <c r="PNA112" s="382"/>
      <c r="PNB112" s="382"/>
      <c r="PNC112" s="382"/>
      <c r="PND112" s="382"/>
      <c r="PNE112" s="382"/>
      <c r="PNF112" s="382"/>
      <c r="PNG112" s="382"/>
      <c r="PNH112" s="382"/>
      <c r="PNI112" s="382"/>
      <c r="PNJ112" s="382"/>
      <c r="PNK112" s="77"/>
      <c r="PNL112" s="382"/>
      <c r="PNM112" s="382"/>
      <c r="PNN112" s="77"/>
      <c r="PNO112" s="78"/>
      <c r="PNP112" s="77"/>
      <c r="PNQ112" s="382"/>
      <c r="PNR112" s="382"/>
      <c r="PNS112" s="382"/>
      <c r="PNT112" s="382"/>
      <c r="PNU112" s="382"/>
      <c r="PNV112" s="382"/>
      <c r="PNW112" s="382"/>
      <c r="PNX112" s="382"/>
      <c r="PNY112" s="382"/>
      <c r="PNZ112" s="382"/>
      <c r="POA112" s="382"/>
      <c r="POB112" s="382"/>
      <c r="POC112" s="77"/>
      <c r="POD112" s="382"/>
      <c r="POE112" s="382"/>
      <c r="POF112" s="77"/>
      <c r="POG112" s="78"/>
      <c r="POH112" s="77"/>
      <c r="POI112" s="382"/>
      <c r="POJ112" s="382"/>
      <c r="POK112" s="382"/>
      <c r="POL112" s="382"/>
      <c r="POM112" s="382"/>
      <c r="PON112" s="382"/>
      <c r="POO112" s="382"/>
      <c r="POP112" s="382"/>
      <c r="POQ112" s="382"/>
      <c r="POR112" s="382"/>
      <c r="POS112" s="382"/>
      <c r="POT112" s="382"/>
      <c r="POU112" s="77"/>
      <c r="POV112" s="382"/>
      <c r="POW112" s="382"/>
      <c r="POX112" s="77"/>
      <c r="POY112" s="78"/>
      <c r="POZ112" s="77"/>
      <c r="PPA112" s="382"/>
      <c r="PPB112" s="382"/>
      <c r="PPC112" s="382"/>
      <c r="PPD112" s="382"/>
      <c r="PPE112" s="382"/>
      <c r="PPF112" s="382"/>
      <c r="PPG112" s="382"/>
      <c r="PPH112" s="382"/>
      <c r="PPI112" s="382"/>
      <c r="PPJ112" s="382"/>
      <c r="PPK112" s="382"/>
      <c r="PPL112" s="382"/>
      <c r="PPM112" s="77"/>
      <c r="PPN112" s="382"/>
      <c r="PPO112" s="382"/>
      <c r="PPP112" s="77"/>
      <c r="PPQ112" s="78"/>
      <c r="PPR112" s="77"/>
      <c r="PPS112" s="382"/>
      <c r="PPT112" s="382"/>
      <c r="PPU112" s="382"/>
      <c r="PPV112" s="382"/>
      <c r="PPW112" s="382"/>
      <c r="PPX112" s="382"/>
      <c r="PPY112" s="382"/>
      <c r="PPZ112" s="382"/>
      <c r="PQA112" s="382"/>
      <c r="PQB112" s="382"/>
      <c r="PQC112" s="382"/>
      <c r="PQD112" s="382"/>
      <c r="PQE112" s="77"/>
      <c r="PQF112" s="382"/>
      <c r="PQG112" s="382"/>
      <c r="PQH112" s="77"/>
      <c r="PQI112" s="78"/>
      <c r="PQJ112" s="77"/>
      <c r="PQK112" s="382"/>
      <c r="PQL112" s="382"/>
      <c r="PQM112" s="382"/>
      <c r="PQN112" s="382"/>
      <c r="PQO112" s="382"/>
      <c r="PQP112" s="382"/>
      <c r="PQQ112" s="382"/>
      <c r="PQR112" s="382"/>
      <c r="PQS112" s="382"/>
      <c r="PQT112" s="382"/>
      <c r="PQU112" s="382"/>
      <c r="PQV112" s="382"/>
      <c r="PQW112" s="77"/>
      <c r="PQX112" s="382"/>
      <c r="PQY112" s="382"/>
      <c r="PQZ112" s="77"/>
      <c r="PRA112" s="78"/>
      <c r="PRB112" s="77"/>
      <c r="PRC112" s="382"/>
      <c r="PRD112" s="382"/>
      <c r="PRE112" s="382"/>
      <c r="PRF112" s="382"/>
      <c r="PRG112" s="382"/>
      <c r="PRH112" s="382"/>
      <c r="PRI112" s="382"/>
      <c r="PRJ112" s="382"/>
      <c r="PRK112" s="382"/>
      <c r="PRL112" s="382"/>
      <c r="PRM112" s="382"/>
      <c r="PRN112" s="382"/>
      <c r="PRO112" s="77"/>
      <c r="PRP112" s="382"/>
      <c r="PRQ112" s="382"/>
      <c r="PRR112" s="77"/>
      <c r="PRS112" s="78"/>
      <c r="PRT112" s="77"/>
      <c r="PRU112" s="382"/>
      <c r="PRV112" s="382"/>
      <c r="PRW112" s="382"/>
      <c r="PRX112" s="382"/>
      <c r="PRY112" s="382"/>
      <c r="PRZ112" s="382"/>
      <c r="PSA112" s="382"/>
      <c r="PSB112" s="382"/>
      <c r="PSC112" s="382"/>
      <c r="PSD112" s="382"/>
      <c r="PSE112" s="382"/>
      <c r="PSF112" s="382"/>
      <c r="PSG112" s="77"/>
      <c r="PSH112" s="382"/>
      <c r="PSI112" s="382"/>
      <c r="PSJ112" s="77"/>
      <c r="PSK112" s="78"/>
      <c r="PSL112" s="77"/>
      <c r="PSM112" s="382"/>
      <c r="PSN112" s="382"/>
      <c r="PSO112" s="382"/>
      <c r="PSP112" s="382"/>
      <c r="PSQ112" s="382"/>
      <c r="PSR112" s="382"/>
      <c r="PSS112" s="382"/>
      <c r="PST112" s="382"/>
      <c r="PSU112" s="382"/>
      <c r="PSV112" s="382"/>
      <c r="PSW112" s="382"/>
      <c r="PSX112" s="382"/>
      <c r="PSY112" s="77"/>
      <c r="PSZ112" s="382"/>
      <c r="PTA112" s="382"/>
      <c r="PTB112" s="77"/>
      <c r="PTC112" s="78"/>
      <c r="PTD112" s="77"/>
      <c r="PTE112" s="382"/>
      <c r="PTF112" s="382"/>
      <c r="PTG112" s="382"/>
      <c r="PTH112" s="382"/>
      <c r="PTI112" s="382"/>
      <c r="PTJ112" s="382"/>
      <c r="PTK112" s="382"/>
      <c r="PTL112" s="382"/>
      <c r="PTM112" s="382"/>
      <c r="PTN112" s="382"/>
      <c r="PTO112" s="382"/>
      <c r="PTP112" s="382"/>
      <c r="PTQ112" s="77"/>
      <c r="PTR112" s="382"/>
      <c r="PTS112" s="382"/>
      <c r="PTT112" s="77"/>
      <c r="PTU112" s="78"/>
      <c r="PTV112" s="77"/>
      <c r="PTW112" s="382"/>
      <c r="PTX112" s="382"/>
      <c r="PTY112" s="382"/>
      <c r="PTZ112" s="382"/>
      <c r="PUA112" s="382"/>
      <c r="PUB112" s="382"/>
      <c r="PUC112" s="382"/>
      <c r="PUD112" s="382"/>
      <c r="PUE112" s="382"/>
      <c r="PUF112" s="382"/>
      <c r="PUG112" s="382"/>
      <c r="PUH112" s="382"/>
      <c r="PUI112" s="77"/>
      <c r="PUJ112" s="382"/>
      <c r="PUK112" s="382"/>
      <c r="PUL112" s="77"/>
      <c r="PUM112" s="78"/>
      <c r="PUN112" s="77"/>
      <c r="PUO112" s="382"/>
      <c r="PUP112" s="382"/>
      <c r="PUQ112" s="382"/>
      <c r="PUR112" s="382"/>
      <c r="PUS112" s="382"/>
      <c r="PUT112" s="382"/>
      <c r="PUU112" s="382"/>
      <c r="PUV112" s="382"/>
      <c r="PUW112" s="382"/>
      <c r="PUX112" s="382"/>
      <c r="PUY112" s="382"/>
      <c r="PUZ112" s="382"/>
      <c r="PVA112" s="77"/>
      <c r="PVB112" s="382"/>
      <c r="PVC112" s="382"/>
      <c r="PVD112" s="77"/>
      <c r="PVE112" s="78"/>
      <c r="PVF112" s="77"/>
      <c r="PVG112" s="382"/>
      <c r="PVH112" s="382"/>
      <c r="PVI112" s="382"/>
      <c r="PVJ112" s="382"/>
      <c r="PVK112" s="382"/>
      <c r="PVL112" s="382"/>
      <c r="PVM112" s="382"/>
      <c r="PVN112" s="382"/>
      <c r="PVO112" s="382"/>
      <c r="PVP112" s="382"/>
      <c r="PVQ112" s="382"/>
      <c r="PVR112" s="382"/>
      <c r="PVS112" s="77"/>
      <c r="PVT112" s="382"/>
      <c r="PVU112" s="382"/>
      <c r="PVV112" s="77"/>
      <c r="PVW112" s="78"/>
      <c r="PVX112" s="77"/>
      <c r="PVY112" s="382"/>
      <c r="PVZ112" s="382"/>
      <c r="PWA112" s="382"/>
      <c r="PWB112" s="382"/>
      <c r="PWC112" s="382"/>
      <c r="PWD112" s="382"/>
      <c r="PWE112" s="382"/>
      <c r="PWF112" s="382"/>
      <c r="PWG112" s="382"/>
      <c r="PWH112" s="382"/>
      <c r="PWI112" s="382"/>
      <c r="PWJ112" s="382"/>
      <c r="PWK112" s="77"/>
      <c r="PWL112" s="382"/>
      <c r="PWM112" s="382"/>
      <c r="PWN112" s="77"/>
      <c r="PWO112" s="78"/>
      <c r="PWP112" s="77"/>
      <c r="PWQ112" s="382"/>
      <c r="PWR112" s="382"/>
      <c r="PWS112" s="382"/>
      <c r="PWT112" s="382"/>
      <c r="PWU112" s="382"/>
      <c r="PWV112" s="382"/>
      <c r="PWW112" s="382"/>
      <c r="PWX112" s="382"/>
      <c r="PWY112" s="382"/>
      <c r="PWZ112" s="382"/>
      <c r="PXA112" s="382"/>
      <c r="PXB112" s="382"/>
      <c r="PXC112" s="77"/>
      <c r="PXD112" s="382"/>
      <c r="PXE112" s="382"/>
      <c r="PXF112" s="77"/>
      <c r="PXG112" s="78"/>
      <c r="PXH112" s="77"/>
      <c r="PXI112" s="382"/>
      <c r="PXJ112" s="382"/>
      <c r="PXK112" s="382"/>
      <c r="PXL112" s="382"/>
      <c r="PXM112" s="382"/>
      <c r="PXN112" s="382"/>
      <c r="PXO112" s="382"/>
      <c r="PXP112" s="382"/>
      <c r="PXQ112" s="382"/>
      <c r="PXR112" s="382"/>
      <c r="PXS112" s="382"/>
      <c r="PXT112" s="382"/>
      <c r="PXU112" s="77"/>
      <c r="PXV112" s="382"/>
      <c r="PXW112" s="382"/>
      <c r="PXX112" s="77"/>
      <c r="PXY112" s="78"/>
      <c r="PXZ112" s="77"/>
      <c r="PYA112" s="382"/>
      <c r="PYB112" s="382"/>
      <c r="PYC112" s="382"/>
      <c r="PYD112" s="382"/>
      <c r="PYE112" s="382"/>
      <c r="PYF112" s="382"/>
      <c r="PYG112" s="382"/>
      <c r="PYH112" s="382"/>
      <c r="PYI112" s="382"/>
      <c r="PYJ112" s="382"/>
      <c r="PYK112" s="382"/>
      <c r="PYL112" s="382"/>
      <c r="PYM112" s="77"/>
      <c r="PYN112" s="382"/>
      <c r="PYO112" s="382"/>
      <c r="PYP112" s="77"/>
      <c r="PYQ112" s="78"/>
      <c r="PYR112" s="77"/>
      <c r="PYS112" s="382"/>
      <c r="PYT112" s="382"/>
      <c r="PYU112" s="382"/>
      <c r="PYV112" s="382"/>
      <c r="PYW112" s="382"/>
      <c r="PYX112" s="382"/>
      <c r="PYY112" s="382"/>
      <c r="PYZ112" s="382"/>
      <c r="PZA112" s="382"/>
      <c r="PZB112" s="382"/>
      <c r="PZC112" s="382"/>
      <c r="PZD112" s="382"/>
      <c r="PZE112" s="77"/>
      <c r="PZF112" s="382"/>
      <c r="PZG112" s="382"/>
      <c r="PZH112" s="77"/>
      <c r="PZI112" s="78"/>
      <c r="PZJ112" s="77"/>
      <c r="PZK112" s="382"/>
      <c r="PZL112" s="382"/>
      <c r="PZM112" s="382"/>
      <c r="PZN112" s="382"/>
      <c r="PZO112" s="382"/>
      <c r="PZP112" s="382"/>
      <c r="PZQ112" s="382"/>
      <c r="PZR112" s="382"/>
      <c r="PZS112" s="382"/>
      <c r="PZT112" s="382"/>
      <c r="PZU112" s="382"/>
      <c r="PZV112" s="382"/>
      <c r="PZW112" s="77"/>
      <c r="PZX112" s="382"/>
      <c r="PZY112" s="382"/>
      <c r="PZZ112" s="77"/>
      <c r="QAA112" s="78"/>
      <c r="QAB112" s="77"/>
      <c r="QAC112" s="382"/>
      <c r="QAD112" s="382"/>
      <c r="QAE112" s="382"/>
      <c r="QAF112" s="382"/>
      <c r="QAG112" s="382"/>
      <c r="QAH112" s="382"/>
      <c r="QAI112" s="382"/>
      <c r="QAJ112" s="382"/>
      <c r="QAK112" s="382"/>
      <c r="QAL112" s="382"/>
      <c r="QAM112" s="382"/>
      <c r="QAN112" s="382"/>
      <c r="QAO112" s="77"/>
      <c r="QAP112" s="382"/>
      <c r="QAQ112" s="382"/>
      <c r="QAR112" s="77"/>
      <c r="QAS112" s="78"/>
      <c r="QAT112" s="77"/>
      <c r="QAU112" s="382"/>
      <c r="QAV112" s="382"/>
      <c r="QAW112" s="382"/>
      <c r="QAX112" s="382"/>
      <c r="QAY112" s="382"/>
      <c r="QAZ112" s="382"/>
      <c r="QBA112" s="382"/>
      <c r="QBB112" s="382"/>
      <c r="QBC112" s="382"/>
      <c r="QBD112" s="382"/>
      <c r="QBE112" s="382"/>
      <c r="QBF112" s="382"/>
      <c r="QBG112" s="77"/>
      <c r="QBH112" s="382"/>
      <c r="QBI112" s="382"/>
      <c r="QBJ112" s="77"/>
      <c r="QBK112" s="78"/>
      <c r="QBL112" s="77"/>
      <c r="QBM112" s="382"/>
      <c r="QBN112" s="382"/>
      <c r="QBO112" s="382"/>
      <c r="QBP112" s="382"/>
      <c r="QBQ112" s="382"/>
      <c r="QBR112" s="382"/>
      <c r="QBS112" s="382"/>
      <c r="QBT112" s="382"/>
      <c r="QBU112" s="382"/>
      <c r="QBV112" s="382"/>
      <c r="QBW112" s="382"/>
      <c r="QBX112" s="382"/>
      <c r="QBY112" s="77"/>
      <c r="QBZ112" s="382"/>
      <c r="QCA112" s="382"/>
      <c r="QCB112" s="77"/>
      <c r="QCC112" s="78"/>
      <c r="QCD112" s="77"/>
      <c r="QCE112" s="382"/>
      <c r="QCF112" s="382"/>
      <c r="QCG112" s="382"/>
      <c r="QCH112" s="382"/>
      <c r="QCI112" s="382"/>
      <c r="QCJ112" s="382"/>
      <c r="QCK112" s="382"/>
      <c r="QCL112" s="382"/>
      <c r="QCM112" s="382"/>
      <c r="QCN112" s="382"/>
      <c r="QCO112" s="382"/>
      <c r="QCP112" s="382"/>
      <c r="QCQ112" s="77"/>
      <c r="QCR112" s="382"/>
      <c r="QCS112" s="382"/>
      <c r="QCT112" s="77"/>
      <c r="QCU112" s="78"/>
      <c r="QCV112" s="77"/>
      <c r="QCW112" s="382"/>
      <c r="QCX112" s="382"/>
      <c r="QCY112" s="382"/>
      <c r="QCZ112" s="382"/>
      <c r="QDA112" s="382"/>
      <c r="QDB112" s="382"/>
      <c r="QDC112" s="382"/>
      <c r="QDD112" s="382"/>
      <c r="QDE112" s="382"/>
      <c r="QDF112" s="382"/>
      <c r="QDG112" s="382"/>
      <c r="QDH112" s="382"/>
      <c r="QDI112" s="77"/>
      <c r="QDJ112" s="382"/>
      <c r="QDK112" s="382"/>
      <c r="QDL112" s="77"/>
      <c r="QDM112" s="78"/>
      <c r="QDN112" s="77"/>
      <c r="QDO112" s="382"/>
      <c r="QDP112" s="382"/>
      <c r="QDQ112" s="382"/>
      <c r="QDR112" s="382"/>
      <c r="QDS112" s="382"/>
      <c r="QDT112" s="382"/>
      <c r="QDU112" s="382"/>
      <c r="QDV112" s="382"/>
      <c r="QDW112" s="382"/>
      <c r="QDX112" s="382"/>
      <c r="QDY112" s="382"/>
      <c r="QDZ112" s="382"/>
      <c r="QEA112" s="77"/>
      <c r="QEB112" s="382"/>
      <c r="QEC112" s="382"/>
      <c r="QED112" s="77"/>
      <c r="QEE112" s="78"/>
      <c r="QEF112" s="77"/>
      <c r="QEG112" s="382"/>
      <c r="QEH112" s="382"/>
      <c r="QEI112" s="382"/>
      <c r="QEJ112" s="382"/>
      <c r="QEK112" s="382"/>
      <c r="QEL112" s="382"/>
      <c r="QEM112" s="382"/>
      <c r="QEN112" s="382"/>
      <c r="QEO112" s="382"/>
      <c r="QEP112" s="382"/>
      <c r="QEQ112" s="382"/>
      <c r="QER112" s="382"/>
      <c r="QES112" s="77"/>
      <c r="QET112" s="382"/>
      <c r="QEU112" s="382"/>
      <c r="QEV112" s="77"/>
      <c r="QEW112" s="78"/>
      <c r="QEX112" s="77"/>
      <c r="QEY112" s="382"/>
      <c r="QEZ112" s="382"/>
      <c r="QFA112" s="382"/>
      <c r="QFB112" s="382"/>
      <c r="QFC112" s="382"/>
      <c r="QFD112" s="382"/>
      <c r="QFE112" s="382"/>
      <c r="QFF112" s="382"/>
      <c r="QFG112" s="382"/>
      <c r="QFH112" s="382"/>
      <c r="QFI112" s="382"/>
      <c r="QFJ112" s="382"/>
      <c r="QFK112" s="77"/>
      <c r="QFL112" s="382"/>
      <c r="QFM112" s="382"/>
      <c r="QFN112" s="77"/>
      <c r="QFO112" s="78"/>
      <c r="QFP112" s="77"/>
      <c r="QFQ112" s="382"/>
      <c r="QFR112" s="382"/>
      <c r="QFS112" s="382"/>
      <c r="QFT112" s="382"/>
      <c r="QFU112" s="382"/>
      <c r="QFV112" s="382"/>
      <c r="QFW112" s="382"/>
      <c r="QFX112" s="382"/>
      <c r="QFY112" s="382"/>
      <c r="QFZ112" s="382"/>
      <c r="QGA112" s="382"/>
      <c r="QGB112" s="382"/>
      <c r="QGC112" s="77"/>
      <c r="QGD112" s="382"/>
      <c r="QGE112" s="382"/>
      <c r="QGF112" s="77"/>
      <c r="QGG112" s="78"/>
      <c r="QGH112" s="77"/>
      <c r="QGI112" s="382"/>
      <c r="QGJ112" s="382"/>
      <c r="QGK112" s="382"/>
      <c r="QGL112" s="382"/>
      <c r="QGM112" s="382"/>
      <c r="QGN112" s="382"/>
      <c r="QGO112" s="382"/>
      <c r="QGP112" s="382"/>
      <c r="QGQ112" s="382"/>
      <c r="QGR112" s="382"/>
      <c r="QGS112" s="382"/>
      <c r="QGT112" s="382"/>
      <c r="QGU112" s="77"/>
      <c r="QGV112" s="382"/>
      <c r="QGW112" s="382"/>
      <c r="QGX112" s="77"/>
      <c r="QGY112" s="78"/>
      <c r="QGZ112" s="77"/>
      <c r="QHA112" s="382"/>
      <c r="QHB112" s="382"/>
      <c r="QHC112" s="382"/>
      <c r="QHD112" s="382"/>
      <c r="QHE112" s="382"/>
      <c r="QHF112" s="382"/>
      <c r="QHG112" s="382"/>
      <c r="QHH112" s="382"/>
      <c r="QHI112" s="382"/>
      <c r="QHJ112" s="382"/>
      <c r="QHK112" s="382"/>
      <c r="QHL112" s="382"/>
      <c r="QHM112" s="77"/>
      <c r="QHN112" s="382"/>
      <c r="QHO112" s="382"/>
      <c r="QHP112" s="77"/>
      <c r="QHQ112" s="78"/>
      <c r="QHR112" s="77"/>
      <c r="QHS112" s="382"/>
      <c r="QHT112" s="382"/>
      <c r="QHU112" s="382"/>
      <c r="QHV112" s="382"/>
      <c r="QHW112" s="382"/>
      <c r="QHX112" s="382"/>
      <c r="QHY112" s="382"/>
      <c r="QHZ112" s="382"/>
      <c r="QIA112" s="382"/>
      <c r="QIB112" s="382"/>
      <c r="QIC112" s="382"/>
      <c r="QID112" s="382"/>
      <c r="QIE112" s="77"/>
      <c r="QIF112" s="382"/>
      <c r="QIG112" s="382"/>
      <c r="QIH112" s="77"/>
      <c r="QII112" s="78"/>
      <c r="QIJ112" s="77"/>
      <c r="QIK112" s="382"/>
      <c r="QIL112" s="382"/>
      <c r="QIM112" s="382"/>
      <c r="QIN112" s="382"/>
      <c r="QIO112" s="382"/>
      <c r="QIP112" s="382"/>
      <c r="QIQ112" s="382"/>
      <c r="QIR112" s="382"/>
      <c r="QIS112" s="382"/>
      <c r="QIT112" s="382"/>
      <c r="QIU112" s="382"/>
      <c r="QIV112" s="382"/>
      <c r="QIW112" s="77"/>
      <c r="QIX112" s="382"/>
      <c r="QIY112" s="382"/>
      <c r="QIZ112" s="77"/>
      <c r="QJA112" s="78"/>
      <c r="QJB112" s="77"/>
      <c r="QJC112" s="382"/>
      <c r="QJD112" s="382"/>
      <c r="QJE112" s="382"/>
      <c r="QJF112" s="382"/>
      <c r="QJG112" s="382"/>
      <c r="QJH112" s="382"/>
      <c r="QJI112" s="382"/>
      <c r="QJJ112" s="382"/>
      <c r="QJK112" s="382"/>
      <c r="QJL112" s="382"/>
      <c r="QJM112" s="382"/>
      <c r="QJN112" s="382"/>
      <c r="QJO112" s="77"/>
      <c r="QJP112" s="382"/>
      <c r="QJQ112" s="382"/>
      <c r="QJR112" s="77"/>
      <c r="QJS112" s="78"/>
      <c r="QJT112" s="77"/>
      <c r="QJU112" s="382"/>
      <c r="QJV112" s="382"/>
      <c r="QJW112" s="382"/>
      <c r="QJX112" s="382"/>
      <c r="QJY112" s="382"/>
      <c r="QJZ112" s="382"/>
      <c r="QKA112" s="382"/>
      <c r="QKB112" s="382"/>
      <c r="QKC112" s="382"/>
      <c r="QKD112" s="382"/>
      <c r="QKE112" s="382"/>
      <c r="QKF112" s="382"/>
      <c r="QKG112" s="77"/>
      <c r="QKH112" s="382"/>
      <c r="QKI112" s="382"/>
      <c r="QKJ112" s="77"/>
      <c r="QKK112" s="78"/>
      <c r="QKL112" s="77"/>
      <c r="QKM112" s="382"/>
      <c r="QKN112" s="382"/>
      <c r="QKO112" s="382"/>
      <c r="QKP112" s="382"/>
      <c r="QKQ112" s="382"/>
      <c r="QKR112" s="382"/>
      <c r="QKS112" s="382"/>
      <c r="QKT112" s="382"/>
      <c r="QKU112" s="382"/>
      <c r="QKV112" s="382"/>
      <c r="QKW112" s="382"/>
      <c r="QKX112" s="382"/>
      <c r="QKY112" s="77"/>
      <c r="QKZ112" s="382"/>
      <c r="QLA112" s="382"/>
      <c r="QLB112" s="77"/>
      <c r="QLC112" s="78"/>
      <c r="QLD112" s="77"/>
      <c r="QLE112" s="382"/>
      <c r="QLF112" s="382"/>
      <c r="QLG112" s="382"/>
      <c r="QLH112" s="382"/>
      <c r="QLI112" s="382"/>
      <c r="QLJ112" s="382"/>
      <c r="QLK112" s="382"/>
      <c r="QLL112" s="382"/>
      <c r="QLM112" s="382"/>
      <c r="QLN112" s="382"/>
      <c r="QLO112" s="382"/>
      <c r="QLP112" s="382"/>
      <c r="QLQ112" s="77"/>
      <c r="QLR112" s="382"/>
      <c r="QLS112" s="382"/>
      <c r="QLT112" s="77"/>
      <c r="QLU112" s="78"/>
      <c r="QLV112" s="77"/>
      <c r="QLW112" s="382"/>
      <c r="QLX112" s="382"/>
      <c r="QLY112" s="382"/>
      <c r="QLZ112" s="382"/>
      <c r="QMA112" s="382"/>
      <c r="QMB112" s="382"/>
      <c r="QMC112" s="382"/>
      <c r="QMD112" s="382"/>
      <c r="QME112" s="382"/>
      <c r="QMF112" s="382"/>
      <c r="QMG112" s="382"/>
      <c r="QMH112" s="382"/>
      <c r="QMI112" s="77"/>
      <c r="QMJ112" s="382"/>
      <c r="QMK112" s="382"/>
      <c r="QML112" s="77"/>
      <c r="QMM112" s="78"/>
      <c r="QMN112" s="77"/>
      <c r="QMO112" s="382"/>
      <c r="QMP112" s="382"/>
      <c r="QMQ112" s="382"/>
      <c r="QMR112" s="382"/>
      <c r="QMS112" s="382"/>
      <c r="QMT112" s="382"/>
      <c r="QMU112" s="382"/>
      <c r="QMV112" s="382"/>
      <c r="QMW112" s="382"/>
      <c r="QMX112" s="382"/>
      <c r="QMY112" s="382"/>
      <c r="QMZ112" s="382"/>
      <c r="QNA112" s="77"/>
      <c r="QNB112" s="382"/>
      <c r="QNC112" s="382"/>
      <c r="QND112" s="77"/>
      <c r="QNE112" s="78"/>
      <c r="QNF112" s="77"/>
      <c r="QNG112" s="382"/>
      <c r="QNH112" s="382"/>
      <c r="QNI112" s="382"/>
      <c r="QNJ112" s="382"/>
      <c r="QNK112" s="382"/>
      <c r="QNL112" s="382"/>
      <c r="QNM112" s="382"/>
      <c r="QNN112" s="382"/>
      <c r="QNO112" s="382"/>
      <c r="QNP112" s="382"/>
      <c r="QNQ112" s="382"/>
      <c r="QNR112" s="382"/>
      <c r="QNS112" s="77"/>
      <c r="QNT112" s="382"/>
      <c r="QNU112" s="382"/>
      <c r="QNV112" s="77"/>
      <c r="QNW112" s="78"/>
      <c r="QNX112" s="77"/>
      <c r="QNY112" s="382"/>
      <c r="QNZ112" s="382"/>
      <c r="QOA112" s="382"/>
      <c r="QOB112" s="382"/>
      <c r="QOC112" s="382"/>
      <c r="QOD112" s="382"/>
      <c r="QOE112" s="382"/>
      <c r="QOF112" s="382"/>
      <c r="QOG112" s="382"/>
      <c r="QOH112" s="382"/>
      <c r="QOI112" s="382"/>
      <c r="QOJ112" s="382"/>
      <c r="QOK112" s="77"/>
      <c r="QOL112" s="382"/>
      <c r="QOM112" s="382"/>
      <c r="QON112" s="77"/>
      <c r="QOO112" s="78"/>
      <c r="QOP112" s="77"/>
      <c r="QOQ112" s="382"/>
      <c r="QOR112" s="382"/>
      <c r="QOS112" s="382"/>
      <c r="QOT112" s="382"/>
      <c r="QOU112" s="382"/>
      <c r="QOV112" s="382"/>
      <c r="QOW112" s="382"/>
      <c r="QOX112" s="382"/>
      <c r="QOY112" s="382"/>
      <c r="QOZ112" s="382"/>
      <c r="QPA112" s="382"/>
      <c r="QPB112" s="382"/>
      <c r="QPC112" s="77"/>
      <c r="QPD112" s="382"/>
      <c r="QPE112" s="382"/>
      <c r="QPF112" s="77"/>
      <c r="QPG112" s="78"/>
      <c r="QPH112" s="77"/>
      <c r="QPI112" s="382"/>
      <c r="QPJ112" s="382"/>
      <c r="QPK112" s="382"/>
      <c r="QPL112" s="382"/>
      <c r="QPM112" s="382"/>
      <c r="QPN112" s="382"/>
      <c r="QPO112" s="382"/>
      <c r="QPP112" s="382"/>
      <c r="QPQ112" s="382"/>
      <c r="QPR112" s="382"/>
      <c r="QPS112" s="382"/>
      <c r="QPT112" s="382"/>
      <c r="QPU112" s="77"/>
      <c r="QPV112" s="382"/>
      <c r="QPW112" s="382"/>
      <c r="QPX112" s="77"/>
      <c r="QPY112" s="78"/>
      <c r="QPZ112" s="77"/>
      <c r="QQA112" s="382"/>
      <c r="QQB112" s="382"/>
      <c r="QQC112" s="382"/>
      <c r="QQD112" s="382"/>
      <c r="QQE112" s="382"/>
      <c r="QQF112" s="382"/>
      <c r="QQG112" s="382"/>
      <c r="QQH112" s="382"/>
      <c r="QQI112" s="382"/>
      <c r="QQJ112" s="382"/>
      <c r="QQK112" s="382"/>
      <c r="QQL112" s="382"/>
      <c r="QQM112" s="77"/>
      <c r="QQN112" s="382"/>
      <c r="QQO112" s="382"/>
      <c r="QQP112" s="77"/>
      <c r="QQQ112" s="78"/>
      <c r="QQR112" s="77"/>
      <c r="QQS112" s="382"/>
      <c r="QQT112" s="382"/>
      <c r="QQU112" s="382"/>
      <c r="QQV112" s="382"/>
      <c r="QQW112" s="382"/>
      <c r="QQX112" s="382"/>
      <c r="QQY112" s="382"/>
      <c r="QQZ112" s="382"/>
      <c r="QRA112" s="382"/>
      <c r="QRB112" s="382"/>
      <c r="QRC112" s="382"/>
      <c r="QRD112" s="382"/>
      <c r="QRE112" s="77"/>
      <c r="QRF112" s="382"/>
      <c r="QRG112" s="382"/>
      <c r="QRH112" s="77"/>
      <c r="QRI112" s="78"/>
      <c r="QRJ112" s="77"/>
      <c r="QRK112" s="382"/>
      <c r="QRL112" s="382"/>
      <c r="QRM112" s="382"/>
      <c r="QRN112" s="382"/>
      <c r="QRO112" s="382"/>
      <c r="QRP112" s="382"/>
      <c r="QRQ112" s="382"/>
      <c r="QRR112" s="382"/>
      <c r="QRS112" s="382"/>
      <c r="QRT112" s="382"/>
      <c r="QRU112" s="382"/>
      <c r="QRV112" s="382"/>
      <c r="QRW112" s="77"/>
      <c r="QRX112" s="382"/>
      <c r="QRY112" s="382"/>
      <c r="QRZ112" s="77"/>
      <c r="QSA112" s="78"/>
      <c r="QSB112" s="77"/>
      <c r="QSC112" s="382"/>
      <c r="QSD112" s="382"/>
      <c r="QSE112" s="382"/>
      <c r="QSF112" s="382"/>
      <c r="QSG112" s="382"/>
      <c r="QSH112" s="382"/>
      <c r="QSI112" s="382"/>
      <c r="QSJ112" s="382"/>
      <c r="QSK112" s="382"/>
      <c r="QSL112" s="382"/>
      <c r="QSM112" s="382"/>
      <c r="QSN112" s="382"/>
      <c r="QSO112" s="77"/>
      <c r="QSP112" s="382"/>
      <c r="QSQ112" s="382"/>
      <c r="QSR112" s="77"/>
      <c r="QSS112" s="78"/>
      <c r="QST112" s="77"/>
      <c r="QSU112" s="382"/>
      <c r="QSV112" s="382"/>
      <c r="QSW112" s="382"/>
      <c r="QSX112" s="382"/>
      <c r="QSY112" s="382"/>
      <c r="QSZ112" s="382"/>
      <c r="QTA112" s="382"/>
      <c r="QTB112" s="382"/>
      <c r="QTC112" s="382"/>
      <c r="QTD112" s="382"/>
      <c r="QTE112" s="382"/>
      <c r="QTF112" s="382"/>
      <c r="QTG112" s="77"/>
      <c r="QTH112" s="382"/>
      <c r="QTI112" s="382"/>
      <c r="QTJ112" s="77"/>
      <c r="QTK112" s="78"/>
      <c r="QTL112" s="77"/>
      <c r="QTM112" s="382"/>
      <c r="QTN112" s="382"/>
      <c r="QTO112" s="382"/>
      <c r="QTP112" s="382"/>
      <c r="QTQ112" s="382"/>
      <c r="QTR112" s="382"/>
      <c r="QTS112" s="382"/>
      <c r="QTT112" s="382"/>
      <c r="QTU112" s="382"/>
      <c r="QTV112" s="382"/>
      <c r="QTW112" s="382"/>
      <c r="QTX112" s="382"/>
      <c r="QTY112" s="77"/>
      <c r="QTZ112" s="382"/>
      <c r="QUA112" s="382"/>
      <c r="QUB112" s="77"/>
      <c r="QUC112" s="78"/>
      <c r="QUD112" s="77"/>
      <c r="QUE112" s="382"/>
      <c r="QUF112" s="382"/>
      <c r="QUG112" s="382"/>
      <c r="QUH112" s="382"/>
      <c r="QUI112" s="382"/>
      <c r="QUJ112" s="382"/>
      <c r="QUK112" s="382"/>
      <c r="QUL112" s="382"/>
      <c r="QUM112" s="382"/>
      <c r="QUN112" s="382"/>
      <c r="QUO112" s="382"/>
      <c r="QUP112" s="382"/>
      <c r="QUQ112" s="77"/>
      <c r="QUR112" s="382"/>
      <c r="QUS112" s="382"/>
      <c r="QUT112" s="77"/>
      <c r="QUU112" s="78"/>
      <c r="QUV112" s="77"/>
      <c r="QUW112" s="382"/>
      <c r="QUX112" s="382"/>
      <c r="QUY112" s="382"/>
      <c r="QUZ112" s="382"/>
      <c r="QVA112" s="382"/>
      <c r="QVB112" s="382"/>
      <c r="QVC112" s="382"/>
      <c r="QVD112" s="382"/>
      <c r="QVE112" s="382"/>
      <c r="QVF112" s="382"/>
      <c r="QVG112" s="382"/>
      <c r="QVH112" s="382"/>
      <c r="QVI112" s="77"/>
      <c r="QVJ112" s="382"/>
      <c r="QVK112" s="382"/>
      <c r="QVL112" s="77"/>
      <c r="QVM112" s="78"/>
      <c r="QVN112" s="77"/>
      <c r="QVO112" s="382"/>
      <c r="QVP112" s="382"/>
      <c r="QVQ112" s="382"/>
      <c r="QVR112" s="382"/>
      <c r="QVS112" s="382"/>
      <c r="QVT112" s="382"/>
      <c r="QVU112" s="382"/>
      <c r="QVV112" s="382"/>
      <c r="QVW112" s="382"/>
      <c r="QVX112" s="382"/>
      <c r="QVY112" s="382"/>
      <c r="QVZ112" s="382"/>
      <c r="QWA112" s="77"/>
      <c r="QWB112" s="382"/>
      <c r="QWC112" s="382"/>
      <c r="QWD112" s="77"/>
      <c r="QWE112" s="78"/>
      <c r="QWF112" s="77"/>
      <c r="QWG112" s="382"/>
      <c r="QWH112" s="382"/>
      <c r="QWI112" s="382"/>
      <c r="QWJ112" s="382"/>
      <c r="QWK112" s="382"/>
      <c r="QWL112" s="382"/>
      <c r="QWM112" s="382"/>
      <c r="QWN112" s="382"/>
      <c r="QWO112" s="382"/>
      <c r="QWP112" s="382"/>
      <c r="QWQ112" s="382"/>
      <c r="QWR112" s="382"/>
      <c r="QWS112" s="77"/>
      <c r="QWT112" s="382"/>
      <c r="QWU112" s="382"/>
      <c r="QWV112" s="77"/>
      <c r="QWW112" s="78"/>
      <c r="QWX112" s="77"/>
      <c r="QWY112" s="382"/>
      <c r="QWZ112" s="382"/>
      <c r="QXA112" s="382"/>
      <c r="QXB112" s="382"/>
      <c r="QXC112" s="382"/>
      <c r="QXD112" s="382"/>
      <c r="QXE112" s="382"/>
      <c r="QXF112" s="382"/>
      <c r="QXG112" s="382"/>
      <c r="QXH112" s="382"/>
      <c r="QXI112" s="382"/>
      <c r="QXJ112" s="382"/>
      <c r="QXK112" s="77"/>
      <c r="QXL112" s="382"/>
      <c r="QXM112" s="382"/>
      <c r="QXN112" s="77"/>
      <c r="QXO112" s="78"/>
      <c r="QXP112" s="77"/>
      <c r="QXQ112" s="382"/>
      <c r="QXR112" s="382"/>
      <c r="QXS112" s="382"/>
      <c r="QXT112" s="382"/>
      <c r="QXU112" s="382"/>
      <c r="QXV112" s="382"/>
      <c r="QXW112" s="382"/>
      <c r="QXX112" s="382"/>
      <c r="QXY112" s="382"/>
      <c r="QXZ112" s="382"/>
      <c r="QYA112" s="382"/>
      <c r="QYB112" s="382"/>
      <c r="QYC112" s="77"/>
      <c r="QYD112" s="382"/>
      <c r="QYE112" s="382"/>
      <c r="QYF112" s="77"/>
      <c r="QYG112" s="78"/>
      <c r="QYH112" s="77"/>
      <c r="QYI112" s="382"/>
      <c r="QYJ112" s="382"/>
      <c r="QYK112" s="382"/>
      <c r="QYL112" s="382"/>
      <c r="QYM112" s="382"/>
      <c r="QYN112" s="382"/>
      <c r="QYO112" s="382"/>
      <c r="QYP112" s="382"/>
      <c r="QYQ112" s="382"/>
      <c r="QYR112" s="382"/>
      <c r="QYS112" s="382"/>
      <c r="QYT112" s="382"/>
      <c r="QYU112" s="77"/>
      <c r="QYV112" s="382"/>
      <c r="QYW112" s="382"/>
      <c r="QYX112" s="77"/>
      <c r="QYY112" s="78"/>
      <c r="QYZ112" s="77"/>
      <c r="QZA112" s="382"/>
      <c r="QZB112" s="382"/>
      <c r="QZC112" s="382"/>
      <c r="QZD112" s="382"/>
      <c r="QZE112" s="382"/>
      <c r="QZF112" s="382"/>
      <c r="QZG112" s="382"/>
      <c r="QZH112" s="382"/>
      <c r="QZI112" s="382"/>
      <c r="QZJ112" s="382"/>
      <c r="QZK112" s="382"/>
      <c r="QZL112" s="382"/>
      <c r="QZM112" s="77"/>
      <c r="QZN112" s="382"/>
      <c r="QZO112" s="382"/>
      <c r="QZP112" s="77"/>
      <c r="QZQ112" s="78"/>
      <c r="QZR112" s="77"/>
      <c r="QZS112" s="382"/>
      <c r="QZT112" s="382"/>
      <c r="QZU112" s="382"/>
      <c r="QZV112" s="382"/>
      <c r="QZW112" s="382"/>
      <c r="QZX112" s="382"/>
      <c r="QZY112" s="382"/>
      <c r="QZZ112" s="382"/>
      <c r="RAA112" s="382"/>
      <c r="RAB112" s="382"/>
      <c r="RAC112" s="382"/>
      <c r="RAD112" s="382"/>
      <c r="RAE112" s="77"/>
      <c r="RAF112" s="382"/>
      <c r="RAG112" s="382"/>
      <c r="RAH112" s="77"/>
      <c r="RAI112" s="78"/>
      <c r="RAJ112" s="77"/>
      <c r="RAK112" s="382"/>
      <c r="RAL112" s="382"/>
      <c r="RAM112" s="382"/>
      <c r="RAN112" s="382"/>
      <c r="RAO112" s="382"/>
      <c r="RAP112" s="382"/>
      <c r="RAQ112" s="382"/>
      <c r="RAR112" s="382"/>
      <c r="RAS112" s="382"/>
      <c r="RAT112" s="382"/>
      <c r="RAU112" s="382"/>
      <c r="RAV112" s="382"/>
      <c r="RAW112" s="77"/>
      <c r="RAX112" s="382"/>
      <c r="RAY112" s="382"/>
      <c r="RAZ112" s="77"/>
      <c r="RBA112" s="78"/>
      <c r="RBB112" s="77"/>
      <c r="RBC112" s="382"/>
      <c r="RBD112" s="382"/>
      <c r="RBE112" s="382"/>
      <c r="RBF112" s="382"/>
      <c r="RBG112" s="382"/>
      <c r="RBH112" s="382"/>
      <c r="RBI112" s="382"/>
      <c r="RBJ112" s="382"/>
      <c r="RBK112" s="382"/>
      <c r="RBL112" s="382"/>
      <c r="RBM112" s="382"/>
      <c r="RBN112" s="382"/>
      <c r="RBO112" s="77"/>
      <c r="RBP112" s="382"/>
      <c r="RBQ112" s="382"/>
      <c r="RBR112" s="77"/>
      <c r="RBS112" s="78"/>
      <c r="RBT112" s="77"/>
      <c r="RBU112" s="382"/>
      <c r="RBV112" s="382"/>
      <c r="RBW112" s="382"/>
      <c r="RBX112" s="382"/>
      <c r="RBY112" s="382"/>
      <c r="RBZ112" s="382"/>
      <c r="RCA112" s="382"/>
      <c r="RCB112" s="382"/>
      <c r="RCC112" s="382"/>
      <c r="RCD112" s="382"/>
      <c r="RCE112" s="382"/>
      <c r="RCF112" s="382"/>
      <c r="RCG112" s="77"/>
      <c r="RCH112" s="382"/>
      <c r="RCI112" s="382"/>
      <c r="RCJ112" s="77"/>
      <c r="RCK112" s="78"/>
      <c r="RCL112" s="77"/>
      <c r="RCM112" s="382"/>
      <c r="RCN112" s="382"/>
      <c r="RCO112" s="382"/>
      <c r="RCP112" s="382"/>
      <c r="RCQ112" s="382"/>
      <c r="RCR112" s="382"/>
      <c r="RCS112" s="382"/>
      <c r="RCT112" s="382"/>
      <c r="RCU112" s="382"/>
      <c r="RCV112" s="382"/>
      <c r="RCW112" s="382"/>
      <c r="RCX112" s="382"/>
      <c r="RCY112" s="77"/>
      <c r="RCZ112" s="382"/>
      <c r="RDA112" s="382"/>
      <c r="RDB112" s="77"/>
      <c r="RDC112" s="78"/>
      <c r="RDD112" s="77"/>
      <c r="RDE112" s="382"/>
      <c r="RDF112" s="382"/>
      <c r="RDG112" s="382"/>
      <c r="RDH112" s="382"/>
      <c r="RDI112" s="382"/>
      <c r="RDJ112" s="382"/>
      <c r="RDK112" s="382"/>
      <c r="RDL112" s="382"/>
      <c r="RDM112" s="382"/>
      <c r="RDN112" s="382"/>
      <c r="RDO112" s="382"/>
      <c r="RDP112" s="382"/>
      <c r="RDQ112" s="77"/>
      <c r="RDR112" s="382"/>
      <c r="RDS112" s="382"/>
      <c r="RDT112" s="77"/>
      <c r="RDU112" s="78"/>
      <c r="RDV112" s="77"/>
      <c r="RDW112" s="382"/>
      <c r="RDX112" s="382"/>
      <c r="RDY112" s="382"/>
      <c r="RDZ112" s="382"/>
      <c r="REA112" s="382"/>
      <c r="REB112" s="382"/>
      <c r="REC112" s="382"/>
      <c r="RED112" s="382"/>
      <c r="REE112" s="382"/>
      <c r="REF112" s="382"/>
      <c r="REG112" s="382"/>
      <c r="REH112" s="382"/>
      <c r="REI112" s="77"/>
      <c r="REJ112" s="382"/>
      <c r="REK112" s="382"/>
      <c r="REL112" s="77"/>
      <c r="REM112" s="78"/>
      <c r="REN112" s="77"/>
      <c r="REO112" s="382"/>
      <c r="REP112" s="382"/>
      <c r="REQ112" s="382"/>
      <c r="RER112" s="382"/>
      <c r="RES112" s="382"/>
      <c r="RET112" s="382"/>
      <c r="REU112" s="382"/>
      <c r="REV112" s="382"/>
      <c r="REW112" s="382"/>
      <c r="REX112" s="382"/>
      <c r="REY112" s="382"/>
      <c r="REZ112" s="382"/>
      <c r="RFA112" s="77"/>
      <c r="RFB112" s="382"/>
      <c r="RFC112" s="382"/>
      <c r="RFD112" s="77"/>
      <c r="RFE112" s="78"/>
      <c r="RFF112" s="77"/>
      <c r="RFG112" s="382"/>
      <c r="RFH112" s="382"/>
      <c r="RFI112" s="382"/>
      <c r="RFJ112" s="382"/>
      <c r="RFK112" s="382"/>
      <c r="RFL112" s="382"/>
      <c r="RFM112" s="382"/>
      <c r="RFN112" s="382"/>
      <c r="RFO112" s="382"/>
      <c r="RFP112" s="382"/>
      <c r="RFQ112" s="382"/>
      <c r="RFR112" s="382"/>
      <c r="RFS112" s="77"/>
      <c r="RFT112" s="382"/>
      <c r="RFU112" s="382"/>
      <c r="RFV112" s="77"/>
      <c r="RFW112" s="78"/>
      <c r="RFX112" s="77"/>
      <c r="RFY112" s="382"/>
      <c r="RFZ112" s="382"/>
      <c r="RGA112" s="382"/>
      <c r="RGB112" s="382"/>
      <c r="RGC112" s="382"/>
      <c r="RGD112" s="382"/>
      <c r="RGE112" s="382"/>
      <c r="RGF112" s="382"/>
      <c r="RGG112" s="382"/>
      <c r="RGH112" s="382"/>
      <c r="RGI112" s="382"/>
      <c r="RGJ112" s="382"/>
      <c r="RGK112" s="77"/>
      <c r="RGL112" s="382"/>
      <c r="RGM112" s="382"/>
      <c r="RGN112" s="77"/>
      <c r="RGO112" s="78"/>
      <c r="RGP112" s="77"/>
      <c r="RGQ112" s="382"/>
      <c r="RGR112" s="382"/>
      <c r="RGS112" s="382"/>
      <c r="RGT112" s="382"/>
      <c r="RGU112" s="382"/>
      <c r="RGV112" s="382"/>
      <c r="RGW112" s="382"/>
      <c r="RGX112" s="382"/>
      <c r="RGY112" s="382"/>
      <c r="RGZ112" s="382"/>
      <c r="RHA112" s="382"/>
      <c r="RHB112" s="382"/>
      <c r="RHC112" s="77"/>
      <c r="RHD112" s="382"/>
      <c r="RHE112" s="382"/>
      <c r="RHF112" s="77"/>
      <c r="RHG112" s="78"/>
      <c r="RHH112" s="77"/>
      <c r="RHI112" s="382"/>
      <c r="RHJ112" s="382"/>
      <c r="RHK112" s="382"/>
      <c r="RHL112" s="382"/>
      <c r="RHM112" s="382"/>
      <c r="RHN112" s="382"/>
      <c r="RHO112" s="382"/>
      <c r="RHP112" s="382"/>
      <c r="RHQ112" s="382"/>
      <c r="RHR112" s="382"/>
      <c r="RHS112" s="382"/>
      <c r="RHT112" s="382"/>
      <c r="RHU112" s="77"/>
      <c r="RHV112" s="382"/>
      <c r="RHW112" s="382"/>
      <c r="RHX112" s="77"/>
      <c r="RHY112" s="78"/>
      <c r="RHZ112" s="77"/>
      <c r="RIA112" s="382"/>
      <c r="RIB112" s="382"/>
      <c r="RIC112" s="382"/>
      <c r="RID112" s="382"/>
      <c r="RIE112" s="382"/>
      <c r="RIF112" s="382"/>
      <c r="RIG112" s="382"/>
      <c r="RIH112" s="382"/>
      <c r="RII112" s="382"/>
      <c r="RIJ112" s="382"/>
      <c r="RIK112" s="382"/>
      <c r="RIL112" s="382"/>
      <c r="RIM112" s="77"/>
      <c r="RIN112" s="382"/>
      <c r="RIO112" s="382"/>
      <c r="RIP112" s="77"/>
      <c r="RIQ112" s="78"/>
      <c r="RIR112" s="77"/>
      <c r="RIS112" s="382"/>
      <c r="RIT112" s="382"/>
      <c r="RIU112" s="382"/>
      <c r="RIV112" s="382"/>
      <c r="RIW112" s="382"/>
      <c r="RIX112" s="382"/>
      <c r="RIY112" s="382"/>
      <c r="RIZ112" s="382"/>
      <c r="RJA112" s="382"/>
      <c r="RJB112" s="382"/>
      <c r="RJC112" s="382"/>
      <c r="RJD112" s="382"/>
      <c r="RJE112" s="77"/>
      <c r="RJF112" s="382"/>
      <c r="RJG112" s="382"/>
      <c r="RJH112" s="77"/>
      <c r="RJI112" s="78"/>
      <c r="RJJ112" s="77"/>
      <c r="RJK112" s="382"/>
      <c r="RJL112" s="382"/>
      <c r="RJM112" s="382"/>
      <c r="RJN112" s="382"/>
      <c r="RJO112" s="382"/>
      <c r="RJP112" s="382"/>
      <c r="RJQ112" s="382"/>
      <c r="RJR112" s="382"/>
      <c r="RJS112" s="382"/>
      <c r="RJT112" s="382"/>
      <c r="RJU112" s="382"/>
      <c r="RJV112" s="382"/>
      <c r="RJW112" s="77"/>
      <c r="RJX112" s="382"/>
      <c r="RJY112" s="382"/>
      <c r="RJZ112" s="77"/>
      <c r="RKA112" s="78"/>
      <c r="RKB112" s="77"/>
      <c r="RKC112" s="382"/>
      <c r="RKD112" s="382"/>
      <c r="RKE112" s="382"/>
      <c r="RKF112" s="382"/>
      <c r="RKG112" s="382"/>
      <c r="RKH112" s="382"/>
      <c r="RKI112" s="382"/>
      <c r="RKJ112" s="382"/>
      <c r="RKK112" s="382"/>
      <c r="RKL112" s="382"/>
      <c r="RKM112" s="382"/>
      <c r="RKN112" s="382"/>
      <c r="RKO112" s="77"/>
      <c r="RKP112" s="382"/>
      <c r="RKQ112" s="382"/>
      <c r="RKR112" s="77"/>
      <c r="RKS112" s="78"/>
      <c r="RKT112" s="77"/>
      <c r="RKU112" s="382"/>
      <c r="RKV112" s="382"/>
      <c r="RKW112" s="382"/>
      <c r="RKX112" s="382"/>
      <c r="RKY112" s="382"/>
      <c r="RKZ112" s="382"/>
      <c r="RLA112" s="382"/>
      <c r="RLB112" s="382"/>
      <c r="RLC112" s="382"/>
      <c r="RLD112" s="382"/>
      <c r="RLE112" s="382"/>
      <c r="RLF112" s="382"/>
      <c r="RLG112" s="77"/>
      <c r="RLH112" s="382"/>
      <c r="RLI112" s="382"/>
      <c r="RLJ112" s="77"/>
      <c r="RLK112" s="78"/>
      <c r="RLL112" s="77"/>
      <c r="RLM112" s="382"/>
      <c r="RLN112" s="382"/>
      <c r="RLO112" s="382"/>
      <c r="RLP112" s="382"/>
      <c r="RLQ112" s="382"/>
      <c r="RLR112" s="382"/>
      <c r="RLS112" s="382"/>
      <c r="RLT112" s="382"/>
      <c r="RLU112" s="382"/>
      <c r="RLV112" s="382"/>
      <c r="RLW112" s="382"/>
      <c r="RLX112" s="382"/>
      <c r="RLY112" s="77"/>
      <c r="RLZ112" s="382"/>
      <c r="RMA112" s="382"/>
      <c r="RMB112" s="77"/>
      <c r="RMC112" s="78"/>
      <c r="RMD112" s="77"/>
      <c r="RME112" s="382"/>
      <c r="RMF112" s="382"/>
      <c r="RMG112" s="382"/>
      <c r="RMH112" s="382"/>
      <c r="RMI112" s="382"/>
      <c r="RMJ112" s="382"/>
      <c r="RMK112" s="382"/>
      <c r="RML112" s="382"/>
      <c r="RMM112" s="382"/>
      <c r="RMN112" s="382"/>
      <c r="RMO112" s="382"/>
      <c r="RMP112" s="382"/>
      <c r="RMQ112" s="77"/>
      <c r="RMR112" s="382"/>
      <c r="RMS112" s="382"/>
      <c r="RMT112" s="77"/>
      <c r="RMU112" s="78"/>
      <c r="RMV112" s="77"/>
      <c r="RMW112" s="382"/>
      <c r="RMX112" s="382"/>
      <c r="RMY112" s="382"/>
      <c r="RMZ112" s="382"/>
      <c r="RNA112" s="382"/>
      <c r="RNB112" s="382"/>
      <c r="RNC112" s="382"/>
      <c r="RND112" s="382"/>
      <c r="RNE112" s="382"/>
      <c r="RNF112" s="382"/>
      <c r="RNG112" s="382"/>
      <c r="RNH112" s="382"/>
      <c r="RNI112" s="77"/>
      <c r="RNJ112" s="382"/>
      <c r="RNK112" s="382"/>
      <c r="RNL112" s="77"/>
      <c r="RNM112" s="78"/>
      <c r="RNN112" s="77"/>
      <c r="RNO112" s="382"/>
      <c r="RNP112" s="382"/>
      <c r="RNQ112" s="382"/>
      <c r="RNR112" s="382"/>
      <c r="RNS112" s="382"/>
      <c r="RNT112" s="382"/>
      <c r="RNU112" s="382"/>
      <c r="RNV112" s="382"/>
      <c r="RNW112" s="382"/>
      <c r="RNX112" s="382"/>
      <c r="RNY112" s="382"/>
      <c r="RNZ112" s="382"/>
      <c r="ROA112" s="77"/>
      <c r="ROB112" s="382"/>
      <c r="ROC112" s="382"/>
      <c r="ROD112" s="77"/>
      <c r="ROE112" s="78"/>
      <c r="ROF112" s="77"/>
      <c r="ROG112" s="382"/>
      <c r="ROH112" s="382"/>
      <c r="ROI112" s="382"/>
      <c r="ROJ112" s="382"/>
      <c r="ROK112" s="382"/>
      <c r="ROL112" s="382"/>
      <c r="ROM112" s="382"/>
      <c r="RON112" s="382"/>
      <c r="ROO112" s="382"/>
      <c r="ROP112" s="382"/>
      <c r="ROQ112" s="382"/>
      <c r="ROR112" s="382"/>
      <c r="ROS112" s="77"/>
      <c r="ROT112" s="382"/>
      <c r="ROU112" s="382"/>
      <c r="ROV112" s="77"/>
      <c r="ROW112" s="78"/>
      <c r="ROX112" s="77"/>
      <c r="ROY112" s="382"/>
      <c r="ROZ112" s="382"/>
      <c r="RPA112" s="382"/>
      <c r="RPB112" s="382"/>
      <c r="RPC112" s="382"/>
      <c r="RPD112" s="382"/>
      <c r="RPE112" s="382"/>
      <c r="RPF112" s="382"/>
      <c r="RPG112" s="382"/>
      <c r="RPH112" s="382"/>
      <c r="RPI112" s="382"/>
      <c r="RPJ112" s="382"/>
      <c r="RPK112" s="77"/>
      <c r="RPL112" s="382"/>
      <c r="RPM112" s="382"/>
      <c r="RPN112" s="77"/>
      <c r="RPO112" s="78"/>
      <c r="RPP112" s="77"/>
      <c r="RPQ112" s="382"/>
      <c r="RPR112" s="382"/>
      <c r="RPS112" s="382"/>
      <c r="RPT112" s="382"/>
      <c r="RPU112" s="382"/>
      <c r="RPV112" s="382"/>
      <c r="RPW112" s="382"/>
      <c r="RPX112" s="382"/>
      <c r="RPY112" s="382"/>
      <c r="RPZ112" s="382"/>
      <c r="RQA112" s="382"/>
      <c r="RQB112" s="382"/>
      <c r="RQC112" s="77"/>
      <c r="RQD112" s="382"/>
      <c r="RQE112" s="382"/>
      <c r="RQF112" s="77"/>
      <c r="RQG112" s="78"/>
      <c r="RQH112" s="77"/>
      <c r="RQI112" s="382"/>
      <c r="RQJ112" s="382"/>
      <c r="RQK112" s="382"/>
      <c r="RQL112" s="382"/>
      <c r="RQM112" s="382"/>
      <c r="RQN112" s="382"/>
      <c r="RQO112" s="382"/>
      <c r="RQP112" s="382"/>
      <c r="RQQ112" s="382"/>
      <c r="RQR112" s="382"/>
      <c r="RQS112" s="382"/>
      <c r="RQT112" s="382"/>
      <c r="RQU112" s="77"/>
      <c r="RQV112" s="382"/>
      <c r="RQW112" s="382"/>
      <c r="RQX112" s="77"/>
      <c r="RQY112" s="78"/>
      <c r="RQZ112" s="77"/>
      <c r="RRA112" s="382"/>
      <c r="RRB112" s="382"/>
      <c r="RRC112" s="382"/>
      <c r="RRD112" s="382"/>
      <c r="RRE112" s="382"/>
      <c r="RRF112" s="382"/>
      <c r="RRG112" s="382"/>
      <c r="RRH112" s="382"/>
      <c r="RRI112" s="382"/>
      <c r="RRJ112" s="382"/>
      <c r="RRK112" s="382"/>
      <c r="RRL112" s="382"/>
      <c r="RRM112" s="77"/>
      <c r="RRN112" s="382"/>
      <c r="RRO112" s="382"/>
      <c r="RRP112" s="77"/>
      <c r="RRQ112" s="78"/>
      <c r="RRR112" s="77"/>
      <c r="RRS112" s="382"/>
      <c r="RRT112" s="382"/>
      <c r="RRU112" s="382"/>
      <c r="RRV112" s="382"/>
      <c r="RRW112" s="382"/>
      <c r="RRX112" s="382"/>
      <c r="RRY112" s="382"/>
      <c r="RRZ112" s="382"/>
      <c r="RSA112" s="382"/>
      <c r="RSB112" s="382"/>
      <c r="RSC112" s="382"/>
      <c r="RSD112" s="382"/>
      <c r="RSE112" s="77"/>
      <c r="RSF112" s="382"/>
      <c r="RSG112" s="382"/>
      <c r="RSH112" s="77"/>
      <c r="RSI112" s="78"/>
      <c r="RSJ112" s="77"/>
      <c r="RSK112" s="382"/>
      <c r="RSL112" s="382"/>
      <c r="RSM112" s="382"/>
      <c r="RSN112" s="382"/>
      <c r="RSO112" s="382"/>
      <c r="RSP112" s="382"/>
      <c r="RSQ112" s="382"/>
      <c r="RSR112" s="382"/>
      <c r="RSS112" s="382"/>
      <c r="RST112" s="382"/>
      <c r="RSU112" s="382"/>
      <c r="RSV112" s="382"/>
      <c r="RSW112" s="77"/>
      <c r="RSX112" s="382"/>
      <c r="RSY112" s="382"/>
      <c r="RSZ112" s="77"/>
      <c r="RTA112" s="78"/>
      <c r="RTB112" s="77"/>
      <c r="RTC112" s="382"/>
      <c r="RTD112" s="382"/>
      <c r="RTE112" s="382"/>
      <c r="RTF112" s="382"/>
      <c r="RTG112" s="382"/>
      <c r="RTH112" s="382"/>
      <c r="RTI112" s="382"/>
      <c r="RTJ112" s="382"/>
      <c r="RTK112" s="382"/>
      <c r="RTL112" s="382"/>
      <c r="RTM112" s="382"/>
      <c r="RTN112" s="382"/>
      <c r="RTO112" s="77"/>
      <c r="RTP112" s="382"/>
      <c r="RTQ112" s="382"/>
      <c r="RTR112" s="77"/>
      <c r="RTS112" s="78"/>
      <c r="RTT112" s="77"/>
      <c r="RTU112" s="382"/>
      <c r="RTV112" s="382"/>
      <c r="RTW112" s="382"/>
      <c r="RTX112" s="382"/>
      <c r="RTY112" s="382"/>
      <c r="RTZ112" s="382"/>
      <c r="RUA112" s="382"/>
      <c r="RUB112" s="382"/>
      <c r="RUC112" s="382"/>
      <c r="RUD112" s="382"/>
      <c r="RUE112" s="382"/>
      <c r="RUF112" s="382"/>
      <c r="RUG112" s="77"/>
      <c r="RUH112" s="382"/>
      <c r="RUI112" s="382"/>
      <c r="RUJ112" s="77"/>
      <c r="RUK112" s="78"/>
      <c r="RUL112" s="77"/>
      <c r="RUM112" s="382"/>
      <c r="RUN112" s="382"/>
      <c r="RUO112" s="382"/>
      <c r="RUP112" s="382"/>
      <c r="RUQ112" s="382"/>
      <c r="RUR112" s="382"/>
      <c r="RUS112" s="382"/>
      <c r="RUT112" s="382"/>
      <c r="RUU112" s="382"/>
      <c r="RUV112" s="382"/>
      <c r="RUW112" s="382"/>
      <c r="RUX112" s="382"/>
      <c r="RUY112" s="77"/>
      <c r="RUZ112" s="382"/>
      <c r="RVA112" s="382"/>
      <c r="RVB112" s="77"/>
      <c r="RVC112" s="78"/>
      <c r="RVD112" s="77"/>
      <c r="RVE112" s="382"/>
      <c r="RVF112" s="382"/>
      <c r="RVG112" s="382"/>
      <c r="RVH112" s="382"/>
      <c r="RVI112" s="382"/>
      <c r="RVJ112" s="382"/>
      <c r="RVK112" s="382"/>
      <c r="RVL112" s="382"/>
      <c r="RVM112" s="382"/>
      <c r="RVN112" s="382"/>
      <c r="RVO112" s="382"/>
      <c r="RVP112" s="382"/>
      <c r="RVQ112" s="77"/>
      <c r="RVR112" s="382"/>
      <c r="RVS112" s="382"/>
      <c r="RVT112" s="77"/>
      <c r="RVU112" s="78"/>
      <c r="RVV112" s="77"/>
      <c r="RVW112" s="382"/>
      <c r="RVX112" s="382"/>
      <c r="RVY112" s="382"/>
      <c r="RVZ112" s="382"/>
      <c r="RWA112" s="382"/>
      <c r="RWB112" s="382"/>
      <c r="RWC112" s="382"/>
      <c r="RWD112" s="382"/>
      <c r="RWE112" s="382"/>
      <c r="RWF112" s="382"/>
      <c r="RWG112" s="382"/>
      <c r="RWH112" s="382"/>
      <c r="RWI112" s="77"/>
      <c r="RWJ112" s="382"/>
      <c r="RWK112" s="382"/>
      <c r="RWL112" s="77"/>
      <c r="RWM112" s="78"/>
      <c r="RWN112" s="77"/>
      <c r="RWO112" s="382"/>
      <c r="RWP112" s="382"/>
      <c r="RWQ112" s="382"/>
      <c r="RWR112" s="382"/>
      <c r="RWS112" s="382"/>
      <c r="RWT112" s="382"/>
      <c r="RWU112" s="382"/>
      <c r="RWV112" s="382"/>
      <c r="RWW112" s="382"/>
      <c r="RWX112" s="382"/>
      <c r="RWY112" s="382"/>
      <c r="RWZ112" s="382"/>
      <c r="RXA112" s="77"/>
      <c r="RXB112" s="382"/>
      <c r="RXC112" s="382"/>
      <c r="RXD112" s="77"/>
      <c r="RXE112" s="78"/>
      <c r="RXF112" s="77"/>
      <c r="RXG112" s="382"/>
      <c r="RXH112" s="382"/>
      <c r="RXI112" s="382"/>
      <c r="RXJ112" s="382"/>
      <c r="RXK112" s="382"/>
      <c r="RXL112" s="382"/>
      <c r="RXM112" s="382"/>
      <c r="RXN112" s="382"/>
      <c r="RXO112" s="382"/>
      <c r="RXP112" s="382"/>
      <c r="RXQ112" s="382"/>
      <c r="RXR112" s="382"/>
      <c r="RXS112" s="77"/>
      <c r="RXT112" s="382"/>
      <c r="RXU112" s="382"/>
      <c r="RXV112" s="77"/>
      <c r="RXW112" s="78"/>
      <c r="RXX112" s="77"/>
      <c r="RXY112" s="382"/>
      <c r="RXZ112" s="382"/>
      <c r="RYA112" s="382"/>
      <c r="RYB112" s="382"/>
      <c r="RYC112" s="382"/>
      <c r="RYD112" s="382"/>
      <c r="RYE112" s="382"/>
      <c r="RYF112" s="382"/>
      <c r="RYG112" s="382"/>
      <c r="RYH112" s="382"/>
      <c r="RYI112" s="382"/>
      <c r="RYJ112" s="382"/>
      <c r="RYK112" s="77"/>
      <c r="RYL112" s="382"/>
      <c r="RYM112" s="382"/>
      <c r="RYN112" s="77"/>
      <c r="RYO112" s="78"/>
      <c r="RYP112" s="77"/>
      <c r="RYQ112" s="382"/>
      <c r="RYR112" s="382"/>
      <c r="RYS112" s="382"/>
      <c r="RYT112" s="382"/>
      <c r="RYU112" s="382"/>
      <c r="RYV112" s="382"/>
      <c r="RYW112" s="382"/>
      <c r="RYX112" s="382"/>
      <c r="RYY112" s="382"/>
      <c r="RYZ112" s="382"/>
      <c r="RZA112" s="382"/>
      <c r="RZB112" s="382"/>
      <c r="RZC112" s="77"/>
      <c r="RZD112" s="382"/>
      <c r="RZE112" s="382"/>
      <c r="RZF112" s="77"/>
      <c r="RZG112" s="78"/>
      <c r="RZH112" s="77"/>
      <c r="RZI112" s="382"/>
      <c r="RZJ112" s="382"/>
      <c r="RZK112" s="382"/>
      <c r="RZL112" s="382"/>
      <c r="RZM112" s="382"/>
      <c r="RZN112" s="382"/>
      <c r="RZO112" s="382"/>
      <c r="RZP112" s="382"/>
      <c r="RZQ112" s="382"/>
      <c r="RZR112" s="382"/>
      <c r="RZS112" s="382"/>
      <c r="RZT112" s="382"/>
      <c r="RZU112" s="77"/>
      <c r="RZV112" s="382"/>
      <c r="RZW112" s="382"/>
      <c r="RZX112" s="77"/>
      <c r="RZY112" s="78"/>
      <c r="RZZ112" s="77"/>
      <c r="SAA112" s="382"/>
      <c r="SAB112" s="382"/>
      <c r="SAC112" s="382"/>
      <c r="SAD112" s="382"/>
      <c r="SAE112" s="382"/>
      <c r="SAF112" s="382"/>
      <c r="SAG112" s="382"/>
      <c r="SAH112" s="382"/>
      <c r="SAI112" s="382"/>
      <c r="SAJ112" s="382"/>
      <c r="SAK112" s="382"/>
      <c r="SAL112" s="382"/>
      <c r="SAM112" s="77"/>
      <c r="SAN112" s="382"/>
      <c r="SAO112" s="382"/>
      <c r="SAP112" s="77"/>
      <c r="SAQ112" s="78"/>
      <c r="SAR112" s="77"/>
      <c r="SAS112" s="382"/>
      <c r="SAT112" s="382"/>
      <c r="SAU112" s="382"/>
      <c r="SAV112" s="382"/>
      <c r="SAW112" s="382"/>
      <c r="SAX112" s="382"/>
      <c r="SAY112" s="382"/>
      <c r="SAZ112" s="382"/>
      <c r="SBA112" s="382"/>
      <c r="SBB112" s="382"/>
      <c r="SBC112" s="382"/>
      <c r="SBD112" s="382"/>
      <c r="SBE112" s="77"/>
      <c r="SBF112" s="382"/>
      <c r="SBG112" s="382"/>
      <c r="SBH112" s="77"/>
      <c r="SBI112" s="78"/>
      <c r="SBJ112" s="77"/>
      <c r="SBK112" s="382"/>
      <c r="SBL112" s="382"/>
      <c r="SBM112" s="382"/>
      <c r="SBN112" s="382"/>
      <c r="SBO112" s="382"/>
      <c r="SBP112" s="382"/>
      <c r="SBQ112" s="382"/>
      <c r="SBR112" s="382"/>
      <c r="SBS112" s="382"/>
      <c r="SBT112" s="382"/>
      <c r="SBU112" s="382"/>
      <c r="SBV112" s="382"/>
      <c r="SBW112" s="77"/>
      <c r="SBX112" s="382"/>
      <c r="SBY112" s="382"/>
      <c r="SBZ112" s="77"/>
      <c r="SCA112" s="78"/>
      <c r="SCB112" s="77"/>
      <c r="SCC112" s="382"/>
      <c r="SCD112" s="382"/>
      <c r="SCE112" s="382"/>
      <c r="SCF112" s="382"/>
      <c r="SCG112" s="382"/>
      <c r="SCH112" s="382"/>
      <c r="SCI112" s="382"/>
      <c r="SCJ112" s="382"/>
      <c r="SCK112" s="382"/>
      <c r="SCL112" s="382"/>
      <c r="SCM112" s="382"/>
      <c r="SCN112" s="382"/>
      <c r="SCO112" s="77"/>
      <c r="SCP112" s="382"/>
      <c r="SCQ112" s="382"/>
      <c r="SCR112" s="77"/>
      <c r="SCS112" s="78"/>
      <c r="SCT112" s="77"/>
      <c r="SCU112" s="382"/>
      <c r="SCV112" s="382"/>
      <c r="SCW112" s="382"/>
      <c r="SCX112" s="382"/>
      <c r="SCY112" s="382"/>
      <c r="SCZ112" s="382"/>
      <c r="SDA112" s="382"/>
      <c r="SDB112" s="382"/>
      <c r="SDC112" s="382"/>
      <c r="SDD112" s="382"/>
      <c r="SDE112" s="382"/>
      <c r="SDF112" s="382"/>
      <c r="SDG112" s="77"/>
      <c r="SDH112" s="382"/>
      <c r="SDI112" s="382"/>
      <c r="SDJ112" s="77"/>
      <c r="SDK112" s="78"/>
      <c r="SDL112" s="77"/>
      <c r="SDM112" s="382"/>
      <c r="SDN112" s="382"/>
      <c r="SDO112" s="382"/>
      <c r="SDP112" s="382"/>
      <c r="SDQ112" s="382"/>
      <c r="SDR112" s="382"/>
      <c r="SDS112" s="382"/>
      <c r="SDT112" s="382"/>
      <c r="SDU112" s="382"/>
      <c r="SDV112" s="382"/>
      <c r="SDW112" s="382"/>
      <c r="SDX112" s="382"/>
      <c r="SDY112" s="77"/>
      <c r="SDZ112" s="382"/>
      <c r="SEA112" s="382"/>
      <c r="SEB112" s="77"/>
      <c r="SEC112" s="78"/>
      <c r="SED112" s="77"/>
      <c r="SEE112" s="382"/>
      <c r="SEF112" s="382"/>
      <c r="SEG112" s="382"/>
      <c r="SEH112" s="382"/>
      <c r="SEI112" s="382"/>
      <c r="SEJ112" s="382"/>
      <c r="SEK112" s="382"/>
      <c r="SEL112" s="382"/>
      <c r="SEM112" s="382"/>
      <c r="SEN112" s="382"/>
      <c r="SEO112" s="382"/>
      <c r="SEP112" s="382"/>
      <c r="SEQ112" s="77"/>
      <c r="SER112" s="382"/>
      <c r="SES112" s="382"/>
      <c r="SET112" s="77"/>
      <c r="SEU112" s="78"/>
      <c r="SEV112" s="77"/>
      <c r="SEW112" s="382"/>
      <c r="SEX112" s="382"/>
      <c r="SEY112" s="382"/>
      <c r="SEZ112" s="382"/>
      <c r="SFA112" s="382"/>
      <c r="SFB112" s="382"/>
      <c r="SFC112" s="382"/>
      <c r="SFD112" s="382"/>
      <c r="SFE112" s="382"/>
      <c r="SFF112" s="382"/>
      <c r="SFG112" s="382"/>
      <c r="SFH112" s="382"/>
      <c r="SFI112" s="77"/>
      <c r="SFJ112" s="382"/>
      <c r="SFK112" s="382"/>
      <c r="SFL112" s="77"/>
      <c r="SFM112" s="78"/>
      <c r="SFN112" s="77"/>
      <c r="SFO112" s="382"/>
      <c r="SFP112" s="382"/>
      <c r="SFQ112" s="382"/>
      <c r="SFR112" s="382"/>
      <c r="SFS112" s="382"/>
      <c r="SFT112" s="382"/>
      <c r="SFU112" s="382"/>
      <c r="SFV112" s="382"/>
      <c r="SFW112" s="382"/>
      <c r="SFX112" s="382"/>
      <c r="SFY112" s="382"/>
      <c r="SFZ112" s="382"/>
      <c r="SGA112" s="77"/>
      <c r="SGB112" s="382"/>
      <c r="SGC112" s="382"/>
      <c r="SGD112" s="77"/>
      <c r="SGE112" s="78"/>
      <c r="SGF112" s="77"/>
      <c r="SGG112" s="382"/>
      <c r="SGH112" s="382"/>
      <c r="SGI112" s="382"/>
      <c r="SGJ112" s="382"/>
      <c r="SGK112" s="382"/>
      <c r="SGL112" s="382"/>
      <c r="SGM112" s="382"/>
      <c r="SGN112" s="382"/>
      <c r="SGO112" s="382"/>
      <c r="SGP112" s="382"/>
      <c r="SGQ112" s="382"/>
      <c r="SGR112" s="382"/>
      <c r="SGS112" s="77"/>
      <c r="SGT112" s="382"/>
      <c r="SGU112" s="382"/>
      <c r="SGV112" s="77"/>
      <c r="SGW112" s="78"/>
      <c r="SGX112" s="77"/>
      <c r="SGY112" s="382"/>
      <c r="SGZ112" s="382"/>
      <c r="SHA112" s="382"/>
      <c r="SHB112" s="382"/>
      <c r="SHC112" s="382"/>
      <c r="SHD112" s="382"/>
      <c r="SHE112" s="382"/>
      <c r="SHF112" s="382"/>
      <c r="SHG112" s="382"/>
      <c r="SHH112" s="382"/>
      <c r="SHI112" s="382"/>
      <c r="SHJ112" s="382"/>
      <c r="SHK112" s="77"/>
      <c r="SHL112" s="382"/>
      <c r="SHM112" s="382"/>
      <c r="SHN112" s="77"/>
      <c r="SHO112" s="78"/>
      <c r="SHP112" s="77"/>
      <c r="SHQ112" s="382"/>
      <c r="SHR112" s="382"/>
      <c r="SHS112" s="382"/>
      <c r="SHT112" s="382"/>
      <c r="SHU112" s="382"/>
      <c r="SHV112" s="382"/>
      <c r="SHW112" s="382"/>
      <c r="SHX112" s="382"/>
      <c r="SHY112" s="382"/>
      <c r="SHZ112" s="382"/>
      <c r="SIA112" s="382"/>
      <c r="SIB112" s="382"/>
      <c r="SIC112" s="77"/>
      <c r="SID112" s="382"/>
      <c r="SIE112" s="382"/>
      <c r="SIF112" s="77"/>
      <c r="SIG112" s="78"/>
      <c r="SIH112" s="77"/>
      <c r="SII112" s="382"/>
      <c r="SIJ112" s="382"/>
      <c r="SIK112" s="382"/>
      <c r="SIL112" s="382"/>
      <c r="SIM112" s="382"/>
      <c r="SIN112" s="382"/>
      <c r="SIO112" s="382"/>
      <c r="SIP112" s="382"/>
      <c r="SIQ112" s="382"/>
      <c r="SIR112" s="382"/>
      <c r="SIS112" s="382"/>
      <c r="SIT112" s="382"/>
      <c r="SIU112" s="77"/>
      <c r="SIV112" s="382"/>
      <c r="SIW112" s="382"/>
      <c r="SIX112" s="77"/>
      <c r="SIY112" s="78"/>
      <c r="SIZ112" s="77"/>
      <c r="SJA112" s="382"/>
      <c r="SJB112" s="382"/>
      <c r="SJC112" s="382"/>
      <c r="SJD112" s="382"/>
      <c r="SJE112" s="382"/>
      <c r="SJF112" s="382"/>
      <c r="SJG112" s="382"/>
      <c r="SJH112" s="382"/>
      <c r="SJI112" s="382"/>
      <c r="SJJ112" s="382"/>
      <c r="SJK112" s="382"/>
      <c r="SJL112" s="382"/>
      <c r="SJM112" s="77"/>
      <c r="SJN112" s="382"/>
      <c r="SJO112" s="382"/>
      <c r="SJP112" s="77"/>
      <c r="SJQ112" s="78"/>
      <c r="SJR112" s="77"/>
      <c r="SJS112" s="382"/>
      <c r="SJT112" s="382"/>
      <c r="SJU112" s="382"/>
      <c r="SJV112" s="382"/>
      <c r="SJW112" s="382"/>
      <c r="SJX112" s="382"/>
      <c r="SJY112" s="382"/>
      <c r="SJZ112" s="382"/>
      <c r="SKA112" s="382"/>
      <c r="SKB112" s="382"/>
      <c r="SKC112" s="382"/>
      <c r="SKD112" s="382"/>
      <c r="SKE112" s="77"/>
      <c r="SKF112" s="382"/>
      <c r="SKG112" s="382"/>
      <c r="SKH112" s="77"/>
      <c r="SKI112" s="78"/>
      <c r="SKJ112" s="77"/>
      <c r="SKK112" s="382"/>
      <c r="SKL112" s="382"/>
      <c r="SKM112" s="382"/>
      <c r="SKN112" s="382"/>
      <c r="SKO112" s="382"/>
      <c r="SKP112" s="382"/>
      <c r="SKQ112" s="382"/>
      <c r="SKR112" s="382"/>
      <c r="SKS112" s="382"/>
      <c r="SKT112" s="382"/>
      <c r="SKU112" s="382"/>
      <c r="SKV112" s="382"/>
      <c r="SKW112" s="77"/>
      <c r="SKX112" s="382"/>
      <c r="SKY112" s="382"/>
      <c r="SKZ112" s="77"/>
      <c r="SLA112" s="78"/>
      <c r="SLB112" s="77"/>
      <c r="SLC112" s="382"/>
      <c r="SLD112" s="382"/>
      <c r="SLE112" s="382"/>
      <c r="SLF112" s="382"/>
      <c r="SLG112" s="382"/>
      <c r="SLH112" s="382"/>
      <c r="SLI112" s="382"/>
      <c r="SLJ112" s="382"/>
      <c r="SLK112" s="382"/>
      <c r="SLL112" s="382"/>
      <c r="SLM112" s="382"/>
      <c r="SLN112" s="382"/>
      <c r="SLO112" s="77"/>
      <c r="SLP112" s="382"/>
      <c r="SLQ112" s="382"/>
      <c r="SLR112" s="77"/>
      <c r="SLS112" s="78"/>
      <c r="SLT112" s="77"/>
      <c r="SLU112" s="382"/>
      <c r="SLV112" s="382"/>
      <c r="SLW112" s="382"/>
      <c r="SLX112" s="382"/>
      <c r="SLY112" s="382"/>
      <c r="SLZ112" s="382"/>
      <c r="SMA112" s="382"/>
      <c r="SMB112" s="382"/>
      <c r="SMC112" s="382"/>
      <c r="SMD112" s="382"/>
      <c r="SME112" s="382"/>
      <c r="SMF112" s="382"/>
      <c r="SMG112" s="77"/>
      <c r="SMH112" s="382"/>
      <c r="SMI112" s="382"/>
      <c r="SMJ112" s="77"/>
      <c r="SMK112" s="78"/>
      <c r="SML112" s="77"/>
      <c r="SMM112" s="382"/>
      <c r="SMN112" s="382"/>
      <c r="SMO112" s="382"/>
      <c r="SMP112" s="382"/>
      <c r="SMQ112" s="382"/>
      <c r="SMR112" s="382"/>
      <c r="SMS112" s="382"/>
      <c r="SMT112" s="382"/>
      <c r="SMU112" s="382"/>
      <c r="SMV112" s="382"/>
      <c r="SMW112" s="382"/>
      <c r="SMX112" s="382"/>
      <c r="SMY112" s="77"/>
      <c r="SMZ112" s="382"/>
      <c r="SNA112" s="382"/>
      <c r="SNB112" s="77"/>
      <c r="SNC112" s="78"/>
      <c r="SND112" s="77"/>
      <c r="SNE112" s="382"/>
      <c r="SNF112" s="382"/>
      <c r="SNG112" s="382"/>
      <c r="SNH112" s="382"/>
      <c r="SNI112" s="382"/>
      <c r="SNJ112" s="382"/>
      <c r="SNK112" s="382"/>
      <c r="SNL112" s="382"/>
      <c r="SNM112" s="382"/>
      <c r="SNN112" s="382"/>
      <c r="SNO112" s="382"/>
      <c r="SNP112" s="382"/>
      <c r="SNQ112" s="77"/>
      <c r="SNR112" s="382"/>
      <c r="SNS112" s="382"/>
      <c r="SNT112" s="77"/>
      <c r="SNU112" s="78"/>
      <c r="SNV112" s="77"/>
      <c r="SNW112" s="382"/>
      <c r="SNX112" s="382"/>
      <c r="SNY112" s="382"/>
      <c r="SNZ112" s="382"/>
      <c r="SOA112" s="382"/>
      <c r="SOB112" s="382"/>
      <c r="SOC112" s="382"/>
      <c r="SOD112" s="382"/>
      <c r="SOE112" s="382"/>
      <c r="SOF112" s="382"/>
      <c r="SOG112" s="382"/>
      <c r="SOH112" s="382"/>
      <c r="SOI112" s="77"/>
      <c r="SOJ112" s="382"/>
      <c r="SOK112" s="382"/>
      <c r="SOL112" s="77"/>
      <c r="SOM112" s="78"/>
      <c r="SON112" s="77"/>
      <c r="SOO112" s="382"/>
      <c r="SOP112" s="382"/>
      <c r="SOQ112" s="382"/>
      <c r="SOR112" s="382"/>
      <c r="SOS112" s="382"/>
      <c r="SOT112" s="382"/>
      <c r="SOU112" s="382"/>
      <c r="SOV112" s="382"/>
      <c r="SOW112" s="382"/>
      <c r="SOX112" s="382"/>
      <c r="SOY112" s="382"/>
      <c r="SOZ112" s="382"/>
      <c r="SPA112" s="77"/>
      <c r="SPB112" s="382"/>
      <c r="SPC112" s="382"/>
      <c r="SPD112" s="77"/>
      <c r="SPE112" s="78"/>
      <c r="SPF112" s="77"/>
      <c r="SPG112" s="382"/>
      <c r="SPH112" s="382"/>
      <c r="SPI112" s="382"/>
      <c r="SPJ112" s="382"/>
      <c r="SPK112" s="382"/>
      <c r="SPL112" s="382"/>
      <c r="SPM112" s="382"/>
      <c r="SPN112" s="382"/>
      <c r="SPO112" s="382"/>
      <c r="SPP112" s="382"/>
      <c r="SPQ112" s="382"/>
      <c r="SPR112" s="382"/>
      <c r="SPS112" s="77"/>
      <c r="SPT112" s="382"/>
      <c r="SPU112" s="382"/>
      <c r="SPV112" s="77"/>
      <c r="SPW112" s="78"/>
      <c r="SPX112" s="77"/>
      <c r="SPY112" s="382"/>
      <c r="SPZ112" s="382"/>
      <c r="SQA112" s="382"/>
      <c r="SQB112" s="382"/>
      <c r="SQC112" s="382"/>
      <c r="SQD112" s="382"/>
      <c r="SQE112" s="382"/>
      <c r="SQF112" s="382"/>
      <c r="SQG112" s="382"/>
      <c r="SQH112" s="382"/>
      <c r="SQI112" s="382"/>
      <c r="SQJ112" s="382"/>
      <c r="SQK112" s="77"/>
      <c r="SQL112" s="382"/>
      <c r="SQM112" s="382"/>
      <c r="SQN112" s="77"/>
      <c r="SQO112" s="78"/>
      <c r="SQP112" s="77"/>
      <c r="SQQ112" s="382"/>
      <c r="SQR112" s="382"/>
      <c r="SQS112" s="382"/>
      <c r="SQT112" s="382"/>
      <c r="SQU112" s="382"/>
      <c r="SQV112" s="382"/>
      <c r="SQW112" s="382"/>
      <c r="SQX112" s="382"/>
      <c r="SQY112" s="382"/>
      <c r="SQZ112" s="382"/>
      <c r="SRA112" s="382"/>
      <c r="SRB112" s="382"/>
      <c r="SRC112" s="77"/>
      <c r="SRD112" s="382"/>
      <c r="SRE112" s="382"/>
      <c r="SRF112" s="77"/>
      <c r="SRG112" s="78"/>
      <c r="SRH112" s="77"/>
      <c r="SRI112" s="382"/>
      <c r="SRJ112" s="382"/>
      <c r="SRK112" s="382"/>
      <c r="SRL112" s="382"/>
      <c r="SRM112" s="382"/>
      <c r="SRN112" s="382"/>
      <c r="SRO112" s="382"/>
      <c r="SRP112" s="382"/>
      <c r="SRQ112" s="382"/>
      <c r="SRR112" s="382"/>
      <c r="SRS112" s="382"/>
      <c r="SRT112" s="382"/>
      <c r="SRU112" s="77"/>
      <c r="SRV112" s="382"/>
      <c r="SRW112" s="382"/>
      <c r="SRX112" s="77"/>
      <c r="SRY112" s="78"/>
      <c r="SRZ112" s="77"/>
      <c r="SSA112" s="382"/>
      <c r="SSB112" s="382"/>
      <c r="SSC112" s="382"/>
      <c r="SSD112" s="382"/>
      <c r="SSE112" s="382"/>
      <c r="SSF112" s="382"/>
      <c r="SSG112" s="382"/>
      <c r="SSH112" s="382"/>
      <c r="SSI112" s="382"/>
      <c r="SSJ112" s="382"/>
      <c r="SSK112" s="382"/>
      <c r="SSL112" s="382"/>
      <c r="SSM112" s="77"/>
      <c r="SSN112" s="382"/>
      <c r="SSO112" s="382"/>
      <c r="SSP112" s="77"/>
      <c r="SSQ112" s="78"/>
      <c r="SSR112" s="77"/>
      <c r="SSS112" s="382"/>
      <c r="SST112" s="382"/>
      <c r="SSU112" s="382"/>
      <c r="SSV112" s="382"/>
      <c r="SSW112" s="382"/>
      <c r="SSX112" s="382"/>
      <c r="SSY112" s="382"/>
      <c r="SSZ112" s="382"/>
      <c r="STA112" s="382"/>
      <c r="STB112" s="382"/>
      <c r="STC112" s="382"/>
      <c r="STD112" s="382"/>
      <c r="STE112" s="77"/>
      <c r="STF112" s="382"/>
      <c r="STG112" s="382"/>
      <c r="STH112" s="77"/>
      <c r="STI112" s="78"/>
      <c r="STJ112" s="77"/>
      <c r="STK112" s="382"/>
      <c r="STL112" s="382"/>
      <c r="STM112" s="382"/>
      <c r="STN112" s="382"/>
      <c r="STO112" s="382"/>
      <c r="STP112" s="382"/>
      <c r="STQ112" s="382"/>
      <c r="STR112" s="382"/>
      <c r="STS112" s="382"/>
      <c r="STT112" s="382"/>
      <c r="STU112" s="382"/>
      <c r="STV112" s="382"/>
      <c r="STW112" s="77"/>
      <c r="STX112" s="382"/>
      <c r="STY112" s="382"/>
      <c r="STZ112" s="77"/>
      <c r="SUA112" s="78"/>
      <c r="SUB112" s="77"/>
      <c r="SUC112" s="382"/>
      <c r="SUD112" s="382"/>
      <c r="SUE112" s="382"/>
      <c r="SUF112" s="382"/>
      <c r="SUG112" s="382"/>
      <c r="SUH112" s="382"/>
      <c r="SUI112" s="382"/>
      <c r="SUJ112" s="382"/>
      <c r="SUK112" s="382"/>
      <c r="SUL112" s="382"/>
      <c r="SUM112" s="382"/>
      <c r="SUN112" s="382"/>
      <c r="SUO112" s="77"/>
      <c r="SUP112" s="382"/>
      <c r="SUQ112" s="382"/>
      <c r="SUR112" s="77"/>
      <c r="SUS112" s="78"/>
      <c r="SUT112" s="77"/>
      <c r="SUU112" s="382"/>
      <c r="SUV112" s="382"/>
      <c r="SUW112" s="382"/>
      <c r="SUX112" s="382"/>
      <c r="SUY112" s="382"/>
      <c r="SUZ112" s="382"/>
      <c r="SVA112" s="382"/>
      <c r="SVB112" s="382"/>
      <c r="SVC112" s="382"/>
      <c r="SVD112" s="382"/>
      <c r="SVE112" s="382"/>
      <c r="SVF112" s="382"/>
      <c r="SVG112" s="77"/>
      <c r="SVH112" s="382"/>
      <c r="SVI112" s="382"/>
      <c r="SVJ112" s="77"/>
      <c r="SVK112" s="78"/>
      <c r="SVL112" s="77"/>
      <c r="SVM112" s="382"/>
      <c r="SVN112" s="382"/>
      <c r="SVO112" s="382"/>
      <c r="SVP112" s="382"/>
      <c r="SVQ112" s="382"/>
      <c r="SVR112" s="382"/>
      <c r="SVS112" s="382"/>
      <c r="SVT112" s="382"/>
      <c r="SVU112" s="382"/>
      <c r="SVV112" s="382"/>
      <c r="SVW112" s="382"/>
      <c r="SVX112" s="382"/>
      <c r="SVY112" s="77"/>
      <c r="SVZ112" s="382"/>
      <c r="SWA112" s="382"/>
      <c r="SWB112" s="77"/>
      <c r="SWC112" s="78"/>
      <c r="SWD112" s="77"/>
      <c r="SWE112" s="382"/>
      <c r="SWF112" s="382"/>
      <c r="SWG112" s="382"/>
      <c r="SWH112" s="382"/>
      <c r="SWI112" s="382"/>
      <c r="SWJ112" s="382"/>
      <c r="SWK112" s="382"/>
      <c r="SWL112" s="382"/>
      <c r="SWM112" s="382"/>
      <c r="SWN112" s="382"/>
      <c r="SWO112" s="382"/>
      <c r="SWP112" s="382"/>
      <c r="SWQ112" s="77"/>
      <c r="SWR112" s="382"/>
      <c r="SWS112" s="382"/>
      <c r="SWT112" s="77"/>
      <c r="SWU112" s="78"/>
      <c r="SWV112" s="77"/>
      <c r="SWW112" s="382"/>
      <c r="SWX112" s="382"/>
      <c r="SWY112" s="382"/>
      <c r="SWZ112" s="382"/>
      <c r="SXA112" s="382"/>
      <c r="SXB112" s="382"/>
      <c r="SXC112" s="382"/>
      <c r="SXD112" s="382"/>
      <c r="SXE112" s="382"/>
      <c r="SXF112" s="382"/>
      <c r="SXG112" s="382"/>
      <c r="SXH112" s="382"/>
      <c r="SXI112" s="77"/>
      <c r="SXJ112" s="382"/>
      <c r="SXK112" s="382"/>
      <c r="SXL112" s="77"/>
      <c r="SXM112" s="78"/>
      <c r="SXN112" s="77"/>
      <c r="SXO112" s="382"/>
      <c r="SXP112" s="382"/>
      <c r="SXQ112" s="382"/>
      <c r="SXR112" s="382"/>
      <c r="SXS112" s="382"/>
      <c r="SXT112" s="382"/>
      <c r="SXU112" s="382"/>
      <c r="SXV112" s="382"/>
      <c r="SXW112" s="382"/>
      <c r="SXX112" s="382"/>
      <c r="SXY112" s="382"/>
      <c r="SXZ112" s="382"/>
      <c r="SYA112" s="77"/>
      <c r="SYB112" s="382"/>
      <c r="SYC112" s="382"/>
      <c r="SYD112" s="77"/>
      <c r="SYE112" s="78"/>
      <c r="SYF112" s="77"/>
      <c r="SYG112" s="382"/>
      <c r="SYH112" s="382"/>
      <c r="SYI112" s="382"/>
      <c r="SYJ112" s="382"/>
      <c r="SYK112" s="382"/>
      <c r="SYL112" s="382"/>
      <c r="SYM112" s="382"/>
      <c r="SYN112" s="382"/>
      <c r="SYO112" s="382"/>
      <c r="SYP112" s="382"/>
      <c r="SYQ112" s="382"/>
      <c r="SYR112" s="382"/>
      <c r="SYS112" s="77"/>
      <c r="SYT112" s="382"/>
      <c r="SYU112" s="382"/>
      <c r="SYV112" s="77"/>
      <c r="SYW112" s="78"/>
      <c r="SYX112" s="77"/>
      <c r="SYY112" s="382"/>
      <c r="SYZ112" s="382"/>
      <c r="SZA112" s="382"/>
      <c r="SZB112" s="382"/>
      <c r="SZC112" s="382"/>
      <c r="SZD112" s="382"/>
      <c r="SZE112" s="382"/>
      <c r="SZF112" s="382"/>
      <c r="SZG112" s="382"/>
      <c r="SZH112" s="382"/>
      <c r="SZI112" s="382"/>
      <c r="SZJ112" s="382"/>
      <c r="SZK112" s="77"/>
      <c r="SZL112" s="382"/>
      <c r="SZM112" s="382"/>
      <c r="SZN112" s="77"/>
      <c r="SZO112" s="78"/>
      <c r="SZP112" s="77"/>
      <c r="SZQ112" s="382"/>
      <c r="SZR112" s="382"/>
      <c r="SZS112" s="382"/>
      <c r="SZT112" s="382"/>
      <c r="SZU112" s="382"/>
      <c r="SZV112" s="382"/>
      <c r="SZW112" s="382"/>
      <c r="SZX112" s="382"/>
      <c r="SZY112" s="382"/>
      <c r="SZZ112" s="382"/>
      <c r="TAA112" s="382"/>
      <c r="TAB112" s="382"/>
      <c r="TAC112" s="77"/>
      <c r="TAD112" s="382"/>
      <c r="TAE112" s="382"/>
      <c r="TAF112" s="77"/>
      <c r="TAG112" s="78"/>
      <c r="TAH112" s="77"/>
      <c r="TAI112" s="382"/>
      <c r="TAJ112" s="382"/>
      <c r="TAK112" s="382"/>
      <c r="TAL112" s="382"/>
      <c r="TAM112" s="382"/>
      <c r="TAN112" s="382"/>
      <c r="TAO112" s="382"/>
      <c r="TAP112" s="382"/>
      <c r="TAQ112" s="382"/>
      <c r="TAR112" s="382"/>
      <c r="TAS112" s="382"/>
      <c r="TAT112" s="382"/>
      <c r="TAU112" s="77"/>
      <c r="TAV112" s="382"/>
      <c r="TAW112" s="382"/>
      <c r="TAX112" s="77"/>
      <c r="TAY112" s="78"/>
      <c r="TAZ112" s="77"/>
      <c r="TBA112" s="382"/>
      <c r="TBB112" s="382"/>
      <c r="TBC112" s="382"/>
      <c r="TBD112" s="382"/>
      <c r="TBE112" s="382"/>
      <c r="TBF112" s="382"/>
      <c r="TBG112" s="382"/>
      <c r="TBH112" s="382"/>
      <c r="TBI112" s="382"/>
      <c r="TBJ112" s="382"/>
      <c r="TBK112" s="382"/>
      <c r="TBL112" s="382"/>
      <c r="TBM112" s="77"/>
      <c r="TBN112" s="382"/>
      <c r="TBO112" s="382"/>
      <c r="TBP112" s="77"/>
      <c r="TBQ112" s="78"/>
      <c r="TBR112" s="77"/>
      <c r="TBS112" s="382"/>
      <c r="TBT112" s="382"/>
      <c r="TBU112" s="382"/>
      <c r="TBV112" s="382"/>
      <c r="TBW112" s="382"/>
      <c r="TBX112" s="382"/>
      <c r="TBY112" s="382"/>
      <c r="TBZ112" s="382"/>
      <c r="TCA112" s="382"/>
      <c r="TCB112" s="382"/>
      <c r="TCC112" s="382"/>
      <c r="TCD112" s="382"/>
      <c r="TCE112" s="77"/>
      <c r="TCF112" s="382"/>
      <c r="TCG112" s="382"/>
      <c r="TCH112" s="77"/>
      <c r="TCI112" s="78"/>
      <c r="TCJ112" s="77"/>
      <c r="TCK112" s="382"/>
      <c r="TCL112" s="382"/>
      <c r="TCM112" s="382"/>
      <c r="TCN112" s="382"/>
      <c r="TCO112" s="382"/>
      <c r="TCP112" s="382"/>
      <c r="TCQ112" s="382"/>
      <c r="TCR112" s="382"/>
      <c r="TCS112" s="382"/>
      <c r="TCT112" s="382"/>
      <c r="TCU112" s="382"/>
      <c r="TCV112" s="382"/>
      <c r="TCW112" s="77"/>
      <c r="TCX112" s="382"/>
      <c r="TCY112" s="382"/>
      <c r="TCZ112" s="77"/>
      <c r="TDA112" s="78"/>
      <c r="TDB112" s="77"/>
      <c r="TDC112" s="382"/>
      <c r="TDD112" s="382"/>
      <c r="TDE112" s="382"/>
      <c r="TDF112" s="382"/>
      <c r="TDG112" s="382"/>
      <c r="TDH112" s="382"/>
      <c r="TDI112" s="382"/>
      <c r="TDJ112" s="382"/>
      <c r="TDK112" s="382"/>
      <c r="TDL112" s="382"/>
      <c r="TDM112" s="382"/>
      <c r="TDN112" s="382"/>
      <c r="TDO112" s="77"/>
      <c r="TDP112" s="382"/>
      <c r="TDQ112" s="382"/>
      <c r="TDR112" s="77"/>
      <c r="TDS112" s="78"/>
      <c r="TDT112" s="77"/>
      <c r="TDU112" s="382"/>
      <c r="TDV112" s="382"/>
      <c r="TDW112" s="382"/>
      <c r="TDX112" s="382"/>
      <c r="TDY112" s="382"/>
      <c r="TDZ112" s="382"/>
      <c r="TEA112" s="382"/>
      <c r="TEB112" s="382"/>
      <c r="TEC112" s="382"/>
      <c r="TED112" s="382"/>
      <c r="TEE112" s="382"/>
      <c r="TEF112" s="382"/>
      <c r="TEG112" s="77"/>
      <c r="TEH112" s="382"/>
      <c r="TEI112" s="382"/>
      <c r="TEJ112" s="77"/>
      <c r="TEK112" s="78"/>
      <c r="TEL112" s="77"/>
      <c r="TEM112" s="382"/>
      <c r="TEN112" s="382"/>
      <c r="TEO112" s="382"/>
      <c r="TEP112" s="382"/>
      <c r="TEQ112" s="382"/>
      <c r="TER112" s="382"/>
      <c r="TES112" s="382"/>
      <c r="TET112" s="382"/>
      <c r="TEU112" s="382"/>
      <c r="TEV112" s="382"/>
      <c r="TEW112" s="382"/>
      <c r="TEX112" s="382"/>
      <c r="TEY112" s="77"/>
      <c r="TEZ112" s="382"/>
      <c r="TFA112" s="382"/>
      <c r="TFB112" s="77"/>
      <c r="TFC112" s="78"/>
      <c r="TFD112" s="77"/>
      <c r="TFE112" s="382"/>
      <c r="TFF112" s="382"/>
      <c r="TFG112" s="382"/>
      <c r="TFH112" s="382"/>
      <c r="TFI112" s="382"/>
      <c r="TFJ112" s="382"/>
      <c r="TFK112" s="382"/>
      <c r="TFL112" s="382"/>
      <c r="TFM112" s="382"/>
      <c r="TFN112" s="382"/>
      <c r="TFO112" s="382"/>
      <c r="TFP112" s="382"/>
      <c r="TFQ112" s="77"/>
      <c r="TFR112" s="382"/>
      <c r="TFS112" s="382"/>
      <c r="TFT112" s="77"/>
      <c r="TFU112" s="78"/>
      <c r="TFV112" s="77"/>
      <c r="TFW112" s="382"/>
      <c r="TFX112" s="382"/>
      <c r="TFY112" s="382"/>
      <c r="TFZ112" s="382"/>
      <c r="TGA112" s="382"/>
      <c r="TGB112" s="382"/>
      <c r="TGC112" s="382"/>
      <c r="TGD112" s="382"/>
      <c r="TGE112" s="382"/>
      <c r="TGF112" s="382"/>
      <c r="TGG112" s="382"/>
      <c r="TGH112" s="382"/>
      <c r="TGI112" s="77"/>
      <c r="TGJ112" s="382"/>
      <c r="TGK112" s="382"/>
      <c r="TGL112" s="77"/>
      <c r="TGM112" s="78"/>
      <c r="TGN112" s="77"/>
      <c r="TGO112" s="382"/>
      <c r="TGP112" s="382"/>
      <c r="TGQ112" s="382"/>
      <c r="TGR112" s="382"/>
      <c r="TGS112" s="382"/>
      <c r="TGT112" s="382"/>
      <c r="TGU112" s="382"/>
      <c r="TGV112" s="382"/>
      <c r="TGW112" s="382"/>
      <c r="TGX112" s="382"/>
      <c r="TGY112" s="382"/>
      <c r="TGZ112" s="382"/>
      <c r="THA112" s="77"/>
      <c r="THB112" s="382"/>
      <c r="THC112" s="382"/>
      <c r="THD112" s="77"/>
      <c r="THE112" s="78"/>
      <c r="THF112" s="77"/>
      <c r="THG112" s="382"/>
      <c r="THH112" s="382"/>
      <c r="THI112" s="382"/>
      <c r="THJ112" s="382"/>
      <c r="THK112" s="382"/>
      <c r="THL112" s="382"/>
      <c r="THM112" s="382"/>
      <c r="THN112" s="382"/>
      <c r="THO112" s="382"/>
      <c r="THP112" s="382"/>
      <c r="THQ112" s="382"/>
      <c r="THR112" s="382"/>
      <c r="THS112" s="77"/>
      <c r="THT112" s="382"/>
      <c r="THU112" s="382"/>
      <c r="THV112" s="77"/>
      <c r="THW112" s="78"/>
      <c r="THX112" s="77"/>
      <c r="THY112" s="382"/>
      <c r="THZ112" s="382"/>
      <c r="TIA112" s="382"/>
      <c r="TIB112" s="382"/>
      <c r="TIC112" s="382"/>
      <c r="TID112" s="382"/>
      <c r="TIE112" s="382"/>
      <c r="TIF112" s="382"/>
      <c r="TIG112" s="382"/>
      <c r="TIH112" s="382"/>
      <c r="TII112" s="382"/>
      <c r="TIJ112" s="382"/>
      <c r="TIK112" s="77"/>
      <c r="TIL112" s="382"/>
      <c r="TIM112" s="382"/>
      <c r="TIN112" s="77"/>
      <c r="TIO112" s="78"/>
      <c r="TIP112" s="77"/>
      <c r="TIQ112" s="382"/>
      <c r="TIR112" s="382"/>
      <c r="TIS112" s="382"/>
      <c r="TIT112" s="382"/>
      <c r="TIU112" s="382"/>
      <c r="TIV112" s="382"/>
      <c r="TIW112" s="382"/>
      <c r="TIX112" s="382"/>
      <c r="TIY112" s="382"/>
      <c r="TIZ112" s="382"/>
      <c r="TJA112" s="382"/>
      <c r="TJB112" s="382"/>
      <c r="TJC112" s="77"/>
      <c r="TJD112" s="382"/>
      <c r="TJE112" s="382"/>
      <c r="TJF112" s="77"/>
      <c r="TJG112" s="78"/>
      <c r="TJH112" s="77"/>
      <c r="TJI112" s="382"/>
      <c r="TJJ112" s="382"/>
      <c r="TJK112" s="382"/>
      <c r="TJL112" s="382"/>
      <c r="TJM112" s="382"/>
      <c r="TJN112" s="382"/>
      <c r="TJO112" s="382"/>
      <c r="TJP112" s="382"/>
      <c r="TJQ112" s="382"/>
      <c r="TJR112" s="382"/>
      <c r="TJS112" s="382"/>
      <c r="TJT112" s="382"/>
      <c r="TJU112" s="77"/>
      <c r="TJV112" s="382"/>
      <c r="TJW112" s="382"/>
      <c r="TJX112" s="77"/>
      <c r="TJY112" s="78"/>
      <c r="TJZ112" s="77"/>
      <c r="TKA112" s="382"/>
      <c r="TKB112" s="382"/>
      <c r="TKC112" s="382"/>
      <c r="TKD112" s="382"/>
      <c r="TKE112" s="382"/>
      <c r="TKF112" s="382"/>
      <c r="TKG112" s="382"/>
      <c r="TKH112" s="382"/>
      <c r="TKI112" s="382"/>
      <c r="TKJ112" s="382"/>
      <c r="TKK112" s="382"/>
      <c r="TKL112" s="382"/>
      <c r="TKM112" s="77"/>
      <c r="TKN112" s="382"/>
      <c r="TKO112" s="382"/>
      <c r="TKP112" s="77"/>
      <c r="TKQ112" s="78"/>
      <c r="TKR112" s="77"/>
      <c r="TKS112" s="382"/>
      <c r="TKT112" s="382"/>
      <c r="TKU112" s="382"/>
      <c r="TKV112" s="382"/>
      <c r="TKW112" s="382"/>
      <c r="TKX112" s="382"/>
      <c r="TKY112" s="382"/>
      <c r="TKZ112" s="382"/>
      <c r="TLA112" s="382"/>
      <c r="TLB112" s="382"/>
      <c r="TLC112" s="382"/>
      <c r="TLD112" s="382"/>
      <c r="TLE112" s="77"/>
      <c r="TLF112" s="382"/>
      <c r="TLG112" s="382"/>
      <c r="TLH112" s="77"/>
      <c r="TLI112" s="78"/>
      <c r="TLJ112" s="77"/>
      <c r="TLK112" s="382"/>
      <c r="TLL112" s="382"/>
      <c r="TLM112" s="382"/>
      <c r="TLN112" s="382"/>
      <c r="TLO112" s="382"/>
      <c r="TLP112" s="382"/>
      <c r="TLQ112" s="382"/>
      <c r="TLR112" s="382"/>
      <c r="TLS112" s="382"/>
      <c r="TLT112" s="382"/>
      <c r="TLU112" s="382"/>
      <c r="TLV112" s="382"/>
      <c r="TLW112" s="77"/>
      <c r="TLX112" s="382"/>
      <c r="TLY112" s="382"/>
      <c r="TLZ112" s="77"/>
      <c r="TMA112" s="78"/>
      <c r="TMB112" s="77"/>
      <c r="TMC112" s="382"/>
      <c r="TMD112" s="382"/>
      <c r="TME112" s="382"/>
      <c r="TMF112" s="382"/>
      <c r="TMG112" s="382"/>
      <c r="TMH112" s="382"/>
      <c r="TMI112" s="382"/>
      <c r="TMJ112" s="382"/>
      <c r="TMK112" s="382"/>
      <c r="TML112" s="382"/>
      <c r="TMM112" s="382"/>
      <c r="TMN112" s="382"/>
      <c r="TMO112" s="77"/>
      <c r="TMP112" s="382"/>
      <c r="TMQ112" s="382"/>
      <c r="TMR112" s="77"/>
      <c r="TMS112" s="78"/>
      <c r="TMT112" s="77"/>
      <c r="TMU112" s="382"/>
      <c r="TMV112" s="382"/>
      <c r="TMW112" s="382"/>
      <c r="TMX112" s="382"/>
      <c r="TMY112" s="382"/>
      <c r="TMZ112" s="382"/>
      <c r="TNA112" s="382"/>
      <c r="TNB112" s="382"/>
      <c r="TNC112" s="382"/>
      <c r="TND112" s="382"/>
      <c r="TNE112" s="382"/>
      <c r="TNF112" s="382"/>
      <c r="TNG112" s="77"/>
      <c r="TNH112" s="382"/>
      <c r="TNI112" s="382"/>
      <c r="TNJ112" s="77"/>
      <c r="TNK112" s="78"/>
      <c r="TNL112" s="77"/>
      <c r="TNM112" s="382"/>
      <c r="TNN112" s="382"/>
      <c r="TNO112" s="382"/>
      <c r="TNP112" s="382"/>
      <c r="TNQ112" s="382"/>
      <c r="TNR112" s="382"/>
      <c r="TNS112" s="382"/>
      <c r="TNT112" s="382"/>
      <c r="TNU112" s="382"/>
      <c r="TNV112" s="382"/>
      <c r="TNW112" s="382"/>
      <c r="TNX112" s="382"/>
      <c r="TNY112" s="77"/>
      <c r="TNZ112" s="382"/>
      <c r="TOA112" s="382"/>
      <c r="TOB112" s="77"/>
      <c r="TOC112" s="78"/>
      <c r="TOD112" s="77"/>
      <c r="TOE112" s="382"/>
      <c r="TOF112" s="382"/>
      <c r="TOG112" s="382"/>
      <c r="TOH112" s="382"/>
      <c r="TOI112" s="382"/>
      <c r="TOJ112" s="382"/>
      <c r="TOK112" s="382"/>
      <c r="TOL112" s="382"/>
      <c r="TOM112" s="382"/>
      <c r="TON112" s="382"/>
      <c r="TOO112" s="382"/>
      <c r="TOP112" s="382"/>
      <c r="TOQ112" s="77"/>
      <c r="TOR112" s="382"/>
      <c r="TOS112" s="382"/>
      <c r="TOT112" s="77"/>
      <c r="TOU112" s="78"/>
      <c r="TOV112" s="77"/>
      <c r="TOW112" s="382"/>
      <c r="TOX112" s="382"/>
      <c r="TOY112" s="382"/>
      <c r="TOZ112" s="382"/>
      <c r="TPA112" s="382"/>
      <c r="TPB112" s="382"/>
      <c r="TPC112" s="382"/>
      <c r="TPD112" s="382"/>
      <c r="TPE112" s="382"/>
      <c r="TPF112" s="382"/>
      <c r="TPG112" s="382"/>
      <c r="TPH112" s="382"/>
      <c r="TPI112" s="77"/>
      <c r="TPJ112" s="382"/>
      <c r="TPK112" s="382"/>
      <c r="TPL112" s="77"/>
      <c r="TPM112" s="78"/>
      <c r="TPN112" s="77"/>
      <c r="TPO112" s="382"/>
      <c r="TPP112" s="382"/>
      <c r="TPQ112" s="382"/>
      <c r="TPR112" s="382"/>
      <c r="TPS112" s="382"/>
      <c r="TPT112" s="382"/>
      <c r="TPU112" s="382"/>
      <c r="TPV112" s="382"/>
      <c r="TPW112" s="382"/>
      <c r="TPX112" s="382"/>
      <c r="TPY112" s="382"/>
      <c r="TPZ112" s="382"/>
      <c r="TQA112" s="77"/>
      <c r="TQB112" s="382"/>
      <c r="TQC112" s="382"/>
      <c r="TQD112" s="77"/>
      <c r="TQE112" s="78"/>
      <c r="TQF112" s="77"/>
      <c r="TQG112" s="382"/>
      <c r="TQH112" s="382"/>
      <c r="TQI112" s="382"/>
      <c r="TQJ112" s="382"/>
      <c r="TQK112" s="382"/>
      <c r="TQL112" s="382"/>
      <c r="TQM112" s="382"/>
      <c r="TQN112" s="382"/>
      <c r="TQO112" s="382"/>
      <c r="TQP112" s="382"/>
      <c r="TQQ112" s="382"/>
      <c r="TQR112" s="382"/>
      <c r="TQS112" s="77"/>
      <c r="TQT112" s="382"/>
      <c r="TQU112" s="382"/>
      <c r="TQV112" s="77"/>
      <c r="TQW112" s="78"/>
      <c r="TQX112" s="77"/>
      <c r="TQY112" s="382"/>
      <c r="TQZ112" s="382"/>
      <c r="TRA112" s="382"/>
      <c r="TRB112" s="382"/>
      <c r="TRC112" s="382"/>
      <c r="TRD112" s="382"/>
      <c r="TRE112" s="382"/>
      <c r="TRF112" s="382"/>
      <c r="TRG112" s="382"/>
      <c r="TRH112" s="382"/>
      <c r="TRI112" s="382"/>
      <c r="TRJ112" s="382"/>
      <c r="TRK112" s="77"/>
      <c r="TRL112" s="382"/>
      <c r="TRM112" s="382"/>
      <c r="TRN112" s="77"/>
      <c r="TRO112" s="78"/>
      <c r="TRP112" s="77"/>
      <c r="TRQ112" s="382"/>
      <c r="TRR112" s="382"/>
      <c r="TRS112" s="382"/>
      <c r="TRT112" s="382"/>
      <c r="TRU112" s="382"/>
      <c r="TRV112" s="382"/>
      <c r="TRW112" s="382"/>
      <c r="TRX112" s="382"/>
      <c r="TRY112" s="382"/>
      <c r="TRZ112" s="382"/>
      <c r="TSA112" s="382"/>
      <c r="TSB112" s="382"/>
      <c r="TSC112" s="77"/>
      <c r="TSD112" s="382"/>
      <c r="TSE112" s="382"/>
      <c r="TSF112" s="77"/>
      <c r="TSG112" s="78"/>
      <c r="TSH112" s="77"/>
      <c r="TSI112" s="382"/>
      <c r="TSJ112" s="382"/>
      <c r="TSK112" s="382"/>
      <c r="TSL112" s="382"/>
      <c r="TSM112" s="382"/>
      <c r="TSN112" s="382"/>
      <c r="TSO112" s="382"/>
      <c r="TSP112" s="382"/>
      <c r="TSQ112" s="382"/>
      <c r="TSR112" s="382"/>
      <c r="TSS112" s="382"/>
      <c r="TST112" s="382"/>
      <c r="TSU112" s="77"/>
      <c r="TSV112" s="382"/>
      <c r="TSW112" s="382"/>
      <c r="TSX112" s="77"/>
      <c r="TSY112" s="78"/>
      <c r="TSZ112" s="77"/>
      <c r="TTA112" s="382"/>
      <c r="TTB112" s="382"/>
      <c r="TTC112" s="382"/>
      <c r="TTD112" s="382"/>
      <c r="TTE112" s="382"/>
      <c r="TTF112" s="382"/>
      <c r="TTG112" s="382"/>
      <c r="TTH112" s="382"/>
      <c r="TTI112" s="382"/>
      <c r="TTJ112" s="382"/>
      <c r="TTK112" s="382"/>
      <c r="TTL112" s="382"/>
      <c r="TTM112" s="77"/>
      <c r="TTN112" s="382"/>
      <c r="TTO112" s="382"/>
      <c r="TTP112" s="77"/>
      <c r="TTQ112" s="78"/>
      <c r="TTR112" s="77"/>
      <c r="TTS112" s="382"/>
      <c r="TTT112" s="382"/>
      <c r="TTU112" s="382"/>
      <c r="TTV112" s="382"/>
      <c r="TTW112" s="382"/>
      <c r="TTX112" s="382"/>
      <c r="TTY112" s="382"/>
      <c r="TTZ112" s="382"/>
      <c r="TUA112" s="382"/>
      <c r="TUB112" s="382"/>
      <c r="TUC112" s="382"/>
      <c r="TUD112" s="382"/>
      <c r="TUE112" s="77"/>
      <c r="TUF112" s="382"/>
      <c r="TUG112" s="382"/>
      <c r="TUH112" s="77"/>
      <c r="TUI112" s="78"/>
      <c r="TUJ112" s="77"/>
      <c r="TUK112" s="382"/>
      <c r="TUL112" s="382"/>
      <c r="TUM112" s="382"/>
      <c r="TUN112" s="382"/>
      <c r="TUO112" s="382"/>
      <c r="TUP112" s="382"/>
      <c r="TUQ112" s="382"/>
      <c r="TUR112" s="382"/>
      <c r="TUS112" s="382"/>
      <c r="TUT112" s="382"/>
      <c r="TUU112" s="382"/>
      <c r="TUV112" s="382"/>
      <c r="TUW112" s="77"/>
      <c r="TUX112" s="382"/>
      <c r="TUY112" s="382"/>
      <c r="TUZ112" s="77"/>
      <c r="TVA112" s="78"/>
      <c r="TVB112" s="77"/>
      <c r="TVC112" s="382"/>
      <c r="TVD112" s="382"/>
      <c r="TVE112" s="382"/>
      <c r="TVF112" s="382"/>
      <c r="TVG112" s="382"/>
      <c r="TVH112" s="382"/>
      <c r="TVI112" s="382"/>
      <c r="TVJ112" s="382"/>
      <c r="TVK112" s="382"/>
      <c r="TVL112" s="382"/>
      <c r="TVM112" s="382"/>
      <c r="TVN112" s="382"/>
      <c r="TVO112" s="77"/>
      <c r="TVP112" s="382"/>
      <c r="TVQ112" s="382"/>
      <c r="TVR112" s="77"/>
      <c r="TVS112" s="78"/>
      <c r="TVT112" s="77"/>
      <c r="TVU112" s="382"/>
      <c r="TVV112" s="382"/>
      <c r="TVW112" s="382"/>
      <c r="TVX112" s="382"/>
      <c r="TVY112" s="382"/>
      <c r="TVZ112" s="382"/>
      <c r="TWA112" s="382"/>
      <c r="TWB112" s="382"/>
      <c r="TWC112" s="382"/>
      <c r="TWD112" s="382"/>
      <c r="TWE112" s="382"/>
      <c r="TWF112" s="382"/>
      <c r="TWG112" s="77"/>
      <c r="TWH112" s="382"/>
      <c r="TWI112" s="382"/>
      <c r="TWJ112" s="77"/>
      <c r="TWK112" s="78"/>
      <c r="TWL112" s="77"/>
      <c r="TWM112" s="382"/>
      <c r="TWN112" s="382"/>
      <c r="TWO112" s="382"/>
      <c r="TWP112" s="382"/>
      <c r="TWQ112" s="382"/>
      <c r="TWR112" s="382"/>
      <c r="TWS112" s="382"/>
      <c r="TWT112" s="382"/>
      <c r="TWU112" s="382"/>
      <c r="TWV112" s="382"/>
      <c r="TWW112" s="382"/>
      <c r="TWX112" s="382"/>
      <c r="TWY112" s="77"/>
      <c r="TWZ112" s="382"/>
      <c r="TXA112" s="382"/>
      <c r="TXB112" s="77"/>
      <c r="TXC112" s="78"/>
      <c r="TXD112" s="77"/>
      <c r="TXE112" s="382"/>
      <c r="TXF112" s="382"/>
      <c r="TXG112" s="382"/>
      <c r="TXH112" s="382"/>
      <c r="TXI112" s="382"/>
      <c r="TXJ112" s="382"/>
      <c r="TXK112" s="382"/>
      <c r="TXL112" s="382"/>
      <c r="TXM112" s="382"/>
      <c r="TXN112" s="382"/>
      <c r="TXO112" s="382"/>
      <c r="TXP112" s="382"/>
      <c r="TXQ112" s="77"/>
      <c r="TXR112" s="382"/>
      <c r="TXS112" s="382"/>
      <c r="TXT112" s="77"/>
      <c r="TXU112" s="78"/>
      <c r="TXV112" s="77"/>
      <c r="TXW112" s="382"/>
      <c r="TXX112" s="382"/>
      <c r="TXY112" s="382"/>
      <c r="TXZ112" s="382"/>
      <c r="TYA112" s="382"/>
      <c r="TYB112" s="382"/>
      <c r="TYC112" s="382"/>
      <c r="TYD112" s="382"/>
      <c r="TYE112" s="382"/>
      <c r="TYF112" s="382"/>
      <c r="TYG112" s="382"/>
      <c r="TYH112" s="382"/>
      <c r="TYI112" s="77"/>
      <c r="TYJ112" s="382"/>
      <c r="TYK112" s="382"/>
      <c r="TYL112" s="77"/>
      <c r="TYM112" s="78"/>
      <c r="TYN112" s="77"/>
      <c r="TYO112" s="382"/>
      <c r="TYP112" s="382"/>
      <c r="TYQ112" s="382"/>
      <c r="TYR112" s="382"/>
      <c r="TYS112" s="382"/>
      <c r="TYT112" s="382"/>
      <c r="TYU112" s="382"/>
      <c r="TYV112" s="382"/>
      <c r="TYW112" s="382"/>
      <c r="TYX112" s="382"/>
      <c r="TYY112" s="382"/>
      <c r="TYZ112" s="382"/>
      <c r="TZA112" s="77"/>
      <c r="TZB112" s="382"/>
      <c r="TZC112" s="382"/>
      <c r="TZD112" s="77"/>
      <c r="TZE112" s="78"/>
      <c r="TZF112" s="77"/>
      <c r="TZG112" s="382"/>
      <c r="TZH112" s="382"/>
      <c r="TZI112" s="382"/>
      <c r="TZJ112" s="382"/>
      <c r="TZK112" s="382"/>
      <c r="TZL112" s="382"/>
      <c r="TZM112" s="382"/>
      <c r="TZN112" s="382"/>
      <c r="TZO112" s="382"/>
      <c r="TZP112" s="382"/>
      <c r="TZQ112" s="382"/>
      <c r="TZR112" s="382"/>
      <c r="TZS112" s="77"/>
      <c r="TZT112" s="382"/>
      <c r="TZU112" s="382"/>
      <c r="TZV112" s="77"/>
      <c r="TZW112" s="78"/>
      <c r="TZX112" s="77"/>
      <c r="TZY112" s="382"/>
      <c r="TZZ112" s="382"/>
      <c r="UAA112" s="382"/>
      <c r="UAB112" s="382"/>
      <c r="UAC112" s="382"/>
      <c r="UAD112" s="382"/>
      <c r="UAE112" s="382"/>
      <c r="UAF112" s="382"/>
      <c r="UAG112" s="382"/>
      <c r="UAH112" s="382"/>
      <c r="UAI112" s="382"/>
      <c r="UAJ112" s="382"/>
      <c r="UAK112" s="77"/>
      <c r="UAL112" s="382"/>
      <c r="UAM112" s="382"/>
      <c r="UAN112" s="77"/>
      <c r="UAO112" s="78"/>
      <c r="UAP112" s="77"/>
      <c r="UAQ112" s="382"/>
      <c r="UAR112" s="382"/>
      <c r="UAS112" s="382"/>
      <c r="UAT112" s="382"/>
      <c r="UAU112" s="382"/>
      <c r="UAV112" s="382"/>
      <c r="UAW112" s="382"/>
      <c r="UAX112" s="382"/>
      <c r="UAY112" s="382"/>
      <c r="UAZ112" s="382"/>
      <c r="UBA112" s="382"/>
      <c r="UBB112" s="382"/>
      <c r="UBC112" s="77"/>
      <c r="UBD112" s="382"/>
      <c r="UBE112" s="382"/>
      <c r="UBF112" s="77"/>
      <c r="UBG112" s="78"/>
      <c r="UBH112" s="77"/>
      <c r="UBI112" s="382"/>
      <c r="UBJ112" s="382"/>
      <c r="UBK112" s="382"/>
      <c r="UBL112" s="382"/>
      <c r="UBM112" s="382"/>
      <c r="UBN112" s="382"/>
      <c r="UBO112" s="382"/>
      <c r="UBP112" s="382"/>
      <c r="UBQ112" s="382"/>
      <c r="UBR112" s="382"/>
      <c r="UBS112" s="382"/>
      <c r="UBT112" s="382"/>
      <c r="UBU112" s="77"/>
      <c r="UBV112" s="382"/>
      <c r="UBW112" s="382"/>
      <c r="UBX112" s="77"/>
      <c r="UBY112" s="78"/>
      <c r="UBZ112" s="77"/>
      <c r="UCA112" s="382"/>
      <c r="UCB112" s="382"/>
      <c r="UCC112" s="382"/>
      <c r="UCD112" s="382"/>
      <c r="UCE112" s="382"/>
      <c r="UCF112" s="382"/>
      <c r="UCG112" s="382"/>
      <c r="UCH112" s="382"/>
      <c r="UCI112" s="382"/>
      <c r="UCJ112" s="382"/>
      <c r="UCK112" s="382"/>
      <c r="UCL112" s="382"/>
      <c r="UCM112" s="77"/>
      <c r="UCN112" s="382"/>
      <c r="UCO112" s="382"/>
      <c r="UCP112" s="77"/>
      <c r="UCQ112" s="78"/>
      <c r="UCR112" s="77"/>
      <c r="UCS112" s="382"/>
      <c r="UCT112" s="382"/>
      <c r="UCU112" s="382"/>
      <c r="UCV112" s="382"/>
      <c r="UCW112" s="382"/>
      <c r="UCX112" s="382"/>
      <c r="UCY112" s="382"/>
      <c r="UCZ112" s="382"/>
      <c r="UDA112" s="382"/>
      <c r="UDB112" s="382"/>
      <c r="UDC112" s="382"/>
      <c r="UDD112" s="382"/>
      <c r="UDE112" s="77"/>
      <c r="UDF112" s="382"/>
      <c r="UDG112" s="382"/>
      <c r="UDH112" s="77"/>
      <c r="UDI112" s="78"/>
      <c r="UDJ112" s="77"/>
      <c r="UDK112" s="382"/>
      <c r="UDL112" s="382"/>
      <c r="UDM112" s="382"/>
      <c r="UDN112" s="382"/>
      <c r="UDO112" s="382"/>
      <c r="UDP112" s="382"/>
      <c r="UDQ112" s="382"/>
      <c r="UDR112" s="382"/>
      <c r="UDS112" s="382"/>
      <c r="UDT112" s="382"/>
      <c r="UDU112" s="382"/>
      <c r="UDV112" s="382"/>
      <c r="UDW112" s="77"/>
      <c r="UDX112" s="382"/>
      <c r="UDY112" s="382"/>
      <c r="UDZ112" s="77"/>
      <c r="UEA112" s="78"/>
      <c r="UEB112" s="77"/>
      <c r="UEC112" s="382"/>
      <c r="UED112" s="382"/>
      <c r="UEE112" s="382"/>
      <c r="UEF112" s="382"/>
      <c r="UEG112" s="382"/>
      <c r="UEH112" s="382"/>
      <c r="UEI112" s="382"/>
      <c r="UEJ112" s="382"/>
      <c r="UEK112" s="382"/>
      <c r="UEL112" s="382"/>
      <c r="UEM112" s="382"/>
      <c r="UEN112" s="382"/>
      <c r="UEO112" s="77"/>
      <c r="UEP112" s="382"/>
      <c r="UEQ112" s="382"/>
      <c r="UER112" s="77"/>
      <c r="UES112" s="78"/>
      <c r="UET112" s="77"/>
      <c r="UEU112" s="382"/>
      <c r="UEV112" s="382"/>
      <c r="UEW112" s="382"/>
      <c r="UEX112" s="382"/>
      <c r="UEY112" s="382"/>
      <c r="UEZ112" s="382"/>
      <c r="UFA112" s="382"/>
      <c r="UFB112" s="382"/>
      <c r="UFC112" s="382"/>
      <c r="UFD112" s="382"/>
      <c r="UFE112" s="382"/>
      <c r="UFF112" s="382"/>
      <c r="UFG112" s="77"/>
      <c r="UFH112" s="382"/>
      <c r="UFI112" s="382"/>
      <c r="UFJ112" s="77"/>
      <c r="UFK112" s="78"/>
      <c r="UFL112" s="77"/>
      <c r="UFM112" s="382"/>
      <c r="UFN112" s="382"/>
      <c r="UFO112" s="382"/>
      <c r="UFP112" s="382"/>
      <c r="UFQ112" s="382"/>
      <c r="UFR112" s="382"/>
      <c r="UFS112" s="382"/>
      <c r="UFT112" s="382"/>
      <c r="UFU112" s="382"/>
      <c r="UFV112" s="382"/>
      <c r="UFW112" s="382"/>
      <c r="UFX112" s="382"/>
      <c r="UFY112" s="77"/>
      <c r="UFZ112" s="382"/>
      <c r="UGA112" s="382"/>
      <c r="UGB112" s="77"/>
      <c r="UGC112" s="78"/>
      <c r="UGD112" s="77"/>
      <c r="UGE112" s="382"/>
      <c r="UGF112" s="382"/>
      <c r="UGG112" s="382"/>
      <c r="UGH112" s="382"/>
      <c r="UGI112" s="382"/>
      <c r="UGJ112" s="382"/>
      <c r="UGK112" s="382"/>
      <c r="UGL112" s="382"/>
      <c r="UGM112" s="382"/>
      <c r="UGN112" s="382"/>
      <c r="UGO112" s="382"/>
      <c r="UGP112" s="382"/>
      <c r="UGQ112" s="77"/>
      <c r="UGR112" s="382"/>
      <c r="UGS112" s="382"/>
      <c r="UGT112" s="77"/>
      <c r="UGU112" s="78"/>
      <c r="UGV112" s="77"/>
      <c r="UGW112" s="382"/>
      <c r="UGX112" s="382"/>
      <c r="UGY112" s="382"/>
      <c r="UGZ112" s="382"/>
      <c r="UHA112" s="382"/>
      <c r="UHB112" s="382"/>
      <c r="UHC112" s="382"/>
      <c r="UHD112" s="382"/>
      <c r="UHE112" s="382"/>
      <c r="UHF112" s="382"/>
      <c r="UHG112" s="382"/>
      <c r="UHH112" s="382"/>
      <c r="UHI112" s="77"/>
      <c r="UHJ112" s="382"/>
      <c r="UHK112" s="382"/>
      <c r="UHL112" s="77"/>
      <c r="UHM112" s="78"/>
      <c r="UHN112" s="77"/>
      <c r="UHO112" s="382"/>
      <c r="UHP112" s="382"/>
      <c r="UHQ112" s="382"/>
      <c r="UHR112" s="382"/>
      <c r="UHS112" s="382"/>
      <c r="UHT112" s="382"/>
      <c r="UHU112" s="382"/>
      <c r="UHV112" s="382"/>
      <c r="UHW112" s="382"/>
      <c r="UHX112" s="382"/>
      <c r="UHY112" s="382"/>
      <c r="UHZ112" s="382"/>
      <c r="UIA112" s="77"/>
      <c r="UIB112" s="382"/>
      <c r="UIC112" s="382"/>
      <c r="UID112" s="77"/>
      <c r="UIE112" s="78"/>
      <c r="UIF112" s="77"/>
      <c r="UIG112" s="382"/>
      <c r="UIH112" s="382"/>
      <c r="UII112" s="382"/>
      <c r="UIJ112" s="382"/>
      <c r="UIK112" s="382"/>
      <c r="UIL112" s="382"/>
      <c r="UIM112" s="382"/>
      <c r="UIN112" s="382"/>
      <c r="UIO112" s="382"/>
      <c r="UIP112" s="382"/>
      <c r="UIQ112" s="382"/>
      <c r="UIR112" s="382"/>
      <c r="UIS112" s="77"/>
      <c r="UIT112" s="382"/>
      <c r="UIU112" s="382"/>
      <c r="UIV112" s="77"/>
      <c r="UIW112" s="78"/>
      <c r="UIX112" s="77"/>
      <c r="UIY112" s="382"/>
      <c r="UIZ112" s="382"/>
      <c r="UJA112" s="382"/>
      <c r="UJB112" s="382"/>
      <c r="UJC112" s="382"/>
      <c r="UJD112" s="382"/>
      <c r="UJE112" s="382"/>
      <c r="UJF112" s="382"/>
      <c r="UJG112" s="382"/>
      <c r="UJH112" s="382"/>
      <c r="UJI112" s="382"/>
      <c r="UJJ112" s="382"/>
      <c r="UJK112" s="77"/>
      <c r="UJL112" s="382"/>
      <c r="UJM112" s="382"/>
      <c r="UJN112" s="77"/>
      <c r="UJO112" s="78"/>
      <c r="UJP112" s="77"/>
      <c r="UJQ112" s="382"/>
      <c r="UJR112" s="382"/>
      <c r="UJS112" s="382"/>
      <c r="UJT112" s="382"/>
      <c r="UJU112" s="382"/>
      <c r="UJV112" s="382"/>
      <c r="UJW112" s="382"/>
      <c r="UJX112" s="382"/>
      <c r="UJY112" s="382"/>
      <c r="UJZ112" s="382"/>
      <c r="UKA112" s="382"/>
      <c r="UKB112" s="382"/>
      <c r="UKC112" s="77"/>
      <c r="UKD112" s="382"/>
      <c r="UKE112" s="382"/>
      <c r="UKF112" s="77"/>
      <c r="UKG112" s="78"/>
      <c r="UKH112" s="77"/>
      <c r="UKI112" s="382"/>
      <c r="UKJ112" s="382"/>
      <c r="UKK112" s="382"/>
      <c r="UKL112" s="382"/>
      <c r="UKM112" s="382"/>
      <c r="UKN112" s="382"/>
      <c r="UKO112" s="382"/>
      <c r="UKP112" s="382"/>
      <c r="UKQ112" s="382"/>
      <c r="UKR112" s="382"/>
      <c r="UKS112" s="382"/>
      <c r="UKT112" s="382"/>
      <c r="UKU112" s="77"/>
      <c r="UKV112" s="382"/>
      <c r="UKW112" s="382"/>
      <c r="UKX112" s="77"/>
      <c r="UKY112" s="78"/>
      <c r="UKZ112" s="77"/>
      <c r="ULA112" s="382"/>
      <c r="ULB112" s="382"/>
      <c r="ULC112" s="382"/>
      <c r="ULD112" s="382"/>
      <c r="ULE112" s="382"/>
      <c r="ULF112" s="382"/>
      <c r="ULG112" s="382"/>
      <c r="ULH112" s="382"/>
      <c r="ULI112" s="382"/>
      <c r="ULJ112" s="382"/>
      <c r="ULK112" s="382"/>
      <c r="ULL112" s="382"/>
      <c r="ULM112" s="77"/>
      <c r="ULN112" s="382"/>
      <c r="ULO112" s="382"/>
      <c r="ULP112" s="77"/>
      <c r="ULQ112" s="78"/>
      <c r="ULR112" s="77"/>
      <c r="ULS112" s="382"/>
      <c r="ULT112" s="382"/>
      <c r="ULU112" s="382"/>
      <c r="ULV112" s="382"/>
      <c r="ULW112" s="382"/>
      <c r="ULX112" s="382"/>
      <c r="ULY112" s="382"/>
      <c r="ULZ112" s="382"/>
      <c r="UMA112" s="382"/>
      <c r="UMB112" s="382"/>
      <c r="UMC112" s="382"/>
      <c r="UMD112" s="382"/>
      <c r="UME112" s="77"/>
      <c r="UMF112" s="382"/>
      <c r="UMG112" s="382"/>
      <c r="UMH112" s="77"/>
      <c r="UMI112" s="78"/>
      <c r="UMJ112" s="77"/>
      <c r="UMK112" s="382"/>
      <c r="UML112" s="382"/>
      <c r="UMM112" s="382"/>
      <c r="UMN112" s="382"/>
      <c r="UMO112" s="382"/>
      <c r="UMP112" s="382"/>
      <c r="UMQ112" s="382"/>
      <c r="UMR112" s="382"/>
      <c r="UMS112" s="382"/>
      <c r="UMT112" s="382"/>
      <c r="UMU112" s="382"/>
      <c r="UMV112" s="382"/>
      <c r="UMW112" s="77"/>
      <c r="UMX112" s="382"/>
      <c r="UMY112" s="382"/>
      <c r="UMZ112" s="77"/>
      <c r="UNA112" s="78"/>
      <c r="UNB112" s="77"/>
      <c r="UNC112" s="382"/>
      <c r="UND112" s="382"/>
      <c r="UNE112" s="382"/>
      <c r="UNF112" s="382"/>
      <c r="UNG112" s="382"/>
      <c r="UNH112" s="382"/>
      <c r="UNI112" s="382"/>
      <c r="UNJ112" s="382"/>
      <c r="UNK112" s="382"/>
      <c r="UNL112" s="382"/>
      <c r="UNM112" s="382"/>
      <c r="UNN112" s="382"/>
      <c r="UNO112" s="77"/>
      <c r="UNP112" s="382"/>
      <c r="UNQ112" s="382"/>
      <c r="UNR112" s="77"/>
      <c r="UNS112" s="78"/>
      <c r="UNT112" s="77"/>
      <c r="UNU112" s="382"/>
      <c r="UNV112" s="382"/>
      <c r="UNW112" s="382"/>
      <c r="UNX112" s="382"/>
      <c r="UNY112" s="382"/>
      <c r="UNZ112" s="382"/>
      <c r="UOA112" s="382"/>
      <c r="UOB112" s="382"/>
      <c r="UOC112" s="382"/>
      <c r="UOD112" s="382"/>
      <c r="UOE112" s="382"/>
      <c r="UOF112" s="382"/>
      <c r="UOG112" s="77"/>
      <c r="UOH112" s="382"/>
      <c r="UOI112" s="382"/>
      <c r="UOJ112" s="77"/>
      <c r="UOK112" s="78"/>
      <c r="UOL112" s="77"/>
      <c r="UOM112" s="382"/>
      <c r="UON112" s="382"/>
      <c r="UOO112" s="382"/>
      <c r="UOP112" s="382"/>
      <c r="UOQ112" s="382"/>
      <c r="UOR112" s="382"/>
      <c r="UOS112" s="382"/>
      <c r="UOT112" s="382"/>
      <c r="UOU112" s="382"/>
      <c r="UOV112" s="382"/>
      <c r="UOW112" s="382"/>
      <c r="UOX112" s="382"/>
      <c r="UOY112" s="77"/>
      <c r="UOZ112" s="382"/>
      <c r="UPA112" s="382"/>
      <c r="UPB112" s="77"/>
      <c r="UPC112" s="78"/>
      <c r="UPD112" s="77"/>
      <c r="UPE112" s="382"/>
      <c r="UPF112" s="382"/>
      <c r="UPG112" s="382"/>
      <c r="UPH112" s="382"/>
      <c r="UPI112" s="382"/>
      <c r="UPJ112" s="382"/>
      <c r="UPK112" s="382"/>
      <c r="UPL112" s="382"/>
      <c r="UPM112" s="382"/>
      <c r="UPN112" s="382"/>
      <c r="UPO112" s="382"/>
      <c r="UPP112" s="382"/>
      <c r="UPQ112" s="77"/>
      <c r="UPR112" s="382"/>
      <c r="UPS112" s="382"/>
      <c r="UPT112" s="77"/>
      <c r="UPU112" s="78"/>
      <c r="UPV112" s="77"/>
      <c r="UPW112" s="382"/>
      <c r="UPX112" s="382"/>
      <c r="UPY112" s="382"/>
      <c r="UPZ112" s="382"/>
      <c r="UQA112" s="382"/>
      <c r="UQB112" s="382"/>
      <c r="UQC112" s="382"/>
      <c r="UQD112" s="382"/>
      <c r="UQE112" s="382"/>
      <c r="UQF112" s="382"/>
      <c r="UQG112" s="382"/>
      <c r="UQH112" s="382"/>
      <c r="UQI112" s="77"/>
      <c r="UQJ112" s="382"/>
      <c r="UQK112" s="382"/>
      <c r="UQL112" s="77"/>
      <c r="UQM112" s="78"/>
      <c r="UQN112" s="77"/>
      <c r="UQO112" s="382"/>
      <c r="UQP112" s="382"/>
      <c r="UQQ112" s="382"/>
      <c r="UQR112" s="382"/>
      <c r="UQS112" s="382"/>
      <c r="UQT112" s="382"/>
      <c r="UQU112" s="382"/>
      <c r="UQV112" s="382"/>
      <c r="UQW112" s="382"/>
      <c r="UQX112" s="382"/>
      <c r="UQY112" s="382"/>
      <c r="UQZ112" s="382"/>
      <c r="URA112" s="77"/>
      <c r="URB112" s="382"/>
      <c r="URC112" s="382"/>
      <c r="URD112" s="77"/>
      <c r="URE112" s="78"/>
      <c r="URF112" s="77"/>
      <c r="URG112" s="382"/>
      <c r="URH112" s="382"/>
      <c r="URI112" s="382"/>
      <c r="URJ112" s="382"/>
      <c r="URK112" s="382"/>
      <c r="URL112" s="382"/>
      <c r="URM112" s="382"/>
      <c r="URN112" s="382"/>
      <c r="URO112" s="382"/>
      <c r="URP112" s="382"/>
      <c r="URQ112" s="382"/>
      <c r="URR112" s="382"/>
      <c r="URS112" s="77"/>
      <c r="URT112" s="382"/>
      <c r="URU112" s="382"/>
      <c r="URV112" s="77"/>
      <c r="URW112" s="78"/>
      <c r="URX112" s="77"/>
      <c r="URY112" s="382"/>
      <c r="URZ112" s="382"/>
      <c r="USA112" s="382"/>
      <c r="USB112" s="382"/>
      <c r="USC112" s="382"/>
      <c r="USD112" s="382"/>
      <c r="USE112" s="382"/>
      <c r="USF112" s="382"/>
      <c r="USG112" s="382"/>
      <c r="USH112" s="382"/>
      <c r="USI112" s="382"/>
      <c r="USJ112" s="382"/>
      <c r="USK112" s="77"/>
      <c r="USL112" s="382"/>
      <c r="USM112" s="382"/>
      <c r="USN112" s="77"/>
      <c r="USO112" s="78"/>
      <c r="USP112" s="77"/>
      <c r="USQ112" s="382"/>
      <c r="USR112" s="382"/>
      <c r="USS112" s="382"/>
      <c r="UST112" s="382"/>
      <c r="USU112" s="382"/>
      <c r="USV112" s="382"/>
      <c r="USW112" s="382"/>
      <c r="USX112" s="382"/>
      <c r="USY112" s="382"/>
      <c r="USZ112" s="382"/>
      <c r="UTA112" s="382"/>
      <c r="UTB112" s="382"/>
      <c r="UTC112" s="77"/>
      <c r="UTD112" s="382"/>
      <c r="UTE112" s="382"/>
      <c r="UTF112" s="77"/>
      <c r="UTG112" s="78"/>
      <c r="UTH112" s="77"/>
      <c r="UTI112" s="382"/>
      <c r="UTJ112" s="382"/>
      <c r="UTK112" s="382"/>
      <c r="UTL112" s="382"/>
      <c r="UTM112" s="382"/>
      <c r="UTN112" s="382"/>
      <c r="UTO112" s="382"/>
      <c r="UTP112" s="382"/>
      <c r="UTQ112" s="382"/>
      <c r="UTR112" s="382"/>
      <c r="UTS112" s="382"/>
      <c r="UTT112" s="382"/>
      <c r="UTU112" s="77"/>
      <c r="UTV112" s="382"/>
      <c r="UTW112" s="382"/>
      <c r="UTX112" s="77"/>
      <c r="UTY112" s="78"/>
      <c r="UTZ112" s="77"/>
      <c r="UUA112" s="382"/>
      <c r="UUB112" s="382"/>
      <c r="UUC112" s="382"/>
      <c r="UUD112" s="382"/>
      <c r="UUE112" s="382"/>
      <c r="UUF112" s="382"/>
      <c r="UUG112" s="382"/>
      <c r="UUH112" s="382"/>
      <c r="UUI112" s="382"/>
      <c r="UUJ112" s="382"/>
      <c r="UUK112" s="382"/>
      <c r="UUL112" s="382"/>
      <c r="UUM112" s="77"/>
      <c r="UUN112" s="382"/>
      <c r="UUO112" s="382"/>
      <c r="UUP112" s="77"/>
      <c r="UUQ112" s="78"/>
      <c r="UUR112" s="77"/>
      <c r="UUS112" s="382"/>
      <c r="UUT112" s="382"/>
      <c r="UUU112" s="382"/>
      <c r="UUV112" s="382"/>
      <c r="UUW112" s="382"/>
      <c r="UUX112" s="382"/>
      <c r="UUY112" s="382"/>
      <c r="UUZ112" s="382"/>
      <c r="UVA112" s="382"/>
      <c r="UVB112" s="382"/>
      <c r="UVC112" s="382"/>
      <c r="UVD112" s="382"/>
      <c r="UVE112" s="77"/>
      <c r="UVF112" s="382"/>
      <c r="UVG112" s="382"/>
      <c r="UVH112" s="77"/>
      <c r="UVI112" s="78"/>
      <c r="UVJ112" s="77"/>
      <c r="UVK112" s="382"/>
      <c r="UVL112" s="382"/>
      <c r="UVM112" s="382"/>
      <c r="UVN112" s="382"/>
      <c r="UVO112" s="382"/>
      <c r="UVP112" s="382"/>
      <c r="UVQ112" s="382"/>
      <c r="UVR112" s="382"/>
      <c r="UVS112" s="382"/>
      <c r="UVT112" s="382"/>
      <c r="UVU112" s="382"/>
      <c r="UVV112" s="382"/>
      <c r="UVW112" s="77"/>
      <c r="UVX112" s="382"/>
      <c r="UVY112" s="382"/>
      <c r="UVZ112" s="77"/>
      <c r="UWA112" s="78"/>
      <c r="UWB112" s="77"/>
      <c r="UWC112" s="382"/>
      <c r="UWD112" s="382"/>
      <c r="UWE112" s="382"/>
      <c r="UWF112" s="382"/>
      <c r="UWG112" s="382"/>
      <c r="UWH112" s="382"/>
      <c r="UWI112" s="382"/>
      <c r="UWJ112" s="382"/>
      <c r="UWK112" s="382"/>
      <c r="UWL112" s="382"/>
      <c r="UWM112" s="382"/>
      <c r="UWN112" s="382"/>
      <c r="UWO112" s="77"/>
      <c r="UWP112" s="382"/>
      <c r="UWQ112" s="382"/>
      <c r="UWR112" s="77"/>
      <c r="UWS112" s="78"/>
      <c r="UWT112" s="77"/>
      <c r="UWU112" s="382"/>
      <c r="UWV112" s="382"/>
      <c r="UWW112" s="382"/>
      <c r="UWX112" s="382"/>
      <c r="UWY112" s="382"/>
      <c r="UWZ112" s="382"/>
      <c r="UXA112" s="382"/>
      <c r="UXB112" s="382"/>
      <c r="UXC112" s="382"/>
      <c r="UXD112" s="382"/>
      <c r="UXE112" s="382"/>
      <c r="UXF112" s="382"/>
      <c r="UXG112" s="77"/>
      <c r="UXH112" s="382"/>
      <c r="UXI112" s="382"/>
      <c r="UXJ112" s="77"/>
      <c r="UXK112" s="78"/>
      <c r="UXL112" s="77"/>
      <c r="UXM112" s="382"/>
      <c r="UXN112" s="382"/>
      <c r="UXO112" s="382"/>
      <c r="UXP112" s="382"/>
      <c r="UXQ112" s="382"/>
      <c r="UXR112" s="382"/>
      <c r="UXS112" s="382"/>
      <c r="UXT112" s="382"/>
      <c r="UXU112" s="382"/>
      <c r="UXV112" s="382"/>
      <c r="UXW112" s="382"/>
      <c r="UXX112" s="382"/>
      <c r="UXY112" s="77"/>
      <c r="UXZ112" s="382"/>
      <c r="UYA112" s="382"/>
      <c r="UYB112" s="77"/>
      <c r="UYC112" s="78"/>
      <c r="UYD112" s="77"/>
      <c r="UYE112" s="382"/>
      <c r="UYF112" s="382"/>
      <c r="UYG112" s="382"/>
      <c r="UYH112" s="382"/>
      <c r="UYI112" s="382"/>
      <c r="UYJ112" s="382"/>
      <c r="UYK112" s="382"/>
      <c r="UYL112" s="382"/>
      <c r="UYM112" s="382"/>
      <c r="UYN112" s="382"/>
      <c r="UYO112" s="382"/>
      <c r="UYP112" s="382"/>
      <c r="UYQ112" s="77"/>
      <c r="UYR112" s="382"/>
      <c r="UYS112" s="382"/>
      <c r="UYT112" s="77"/>
      <c r="UYU112" s="78"/>
      <c r="UYV112" s="77"/>
      <c r="UYW112" s="382"/>
      <c r="UYX112" s="382"/>
      <c r="UYY112" s="382"/>
      <c r="UYZ112" s="382"/>
      <c r="UZA112" s="382"/>
      <c r="UZB112" s="382"/>
      <c r="UZC112" s="382"/>
      <c r="UZD112" s="382"/>
      <c r="UZE112" s="382"/>
      <c r="UZF112" s="382"/>
      <c r="UZG112" s="382"/>
      <c r="UZH112" s="382"/>
      <c r="UZI112" s="77"/>
      <c r="UZJ112" s="382"/>
      <c r="UZK112" s="382"/>
      <c r="UZL112" s="77"/>
      <c r="UZM112" s="78"/>
      <c r="UZN112" s="77"/>
      <c r="UZO112" s="382"/>
      <c r="UZP112" s="382"/>
      <c r="UZQ112" s="382"/>
      <c r="UZR112" s="382"/>
      <c r="UZS112" s="382"/>
      <c r="UZT112" s="382"/>
      <c r="UZU112" s="382"/>
      <c r="UZV112" s="382"/>
      <c r="UZW112" s="382"/>
      <c r="UZX112" s="382"/>
      <c r="UZY112" s="382"/>
      <c r="UZZ112" s="382"/>
      <c r="VAA112" s="77"/>
      <c r="VAB112" s="382"/>
      <c r="VAC112" s="382"/>
      <c r="VAD112" s="77"/>
      <c r="VAE112" s="78"/>
      <c r="VAF112" s="77"/>
      <c r="VAG112" s="382"/>
      <c r="VAH112" s="382"/>
      <c r="VAI112" s="382"/>
      <c r="VAJ112" s="382"/>
      <c r="VAK112" s="382"/>
      <c r="VAL112" s="382"/>
      <c r="VAM112" s="382"/>
      <c r="VAN112" s="382"/>
      <c r="VAO112" s="382"/>
      <c r="VAP112" s="382"/>
      <c r="VAQ112" s="382"/>
      <c r="VAR112" s="382"/>
      <c r="VAS112" s="77"/>
      <c r="VAT112" s="382"/>
      <c r="VAU112" s="382"/>
      <c r="VAV112" s="77"/>
      <c r="VAW112" s="78"/>
      <c r="VAX112" s="77"/>
      <c r="VAY112" s="382"/>
      <c r="VAZ112" s="382"/>
      <c r="VBA112" s="382"/>
      <c r="VBB112" s="382"/>
      <c r="VBC112" s="382"/>
      <c r="VBD112" s="382"/>
      <c r="VBE112" s="382"/>
      <c r="VBF112" s="382"/>
      <c r="VBG112" s="382"/>
      <c r="VBH112" s="382"/>
      <c r="VBI112" s="382"/>
      <c r="VBJ112" s="382"/>
      <c r="VBK112" s="77"/>
      <c r="VBL112" s="382"/>
      <c r="VBM112" s="382"/>
      <c r="VBN112" s="77"/>
      <c r="VBO112" s="78"/>
      <c r="VBP112" s="77"/>
      <c r="VBQ112" s="382"/>
      <c r="VBR112" s="382"/>
      <c r="VBS112" s="382"/>
      <c r="VBT112" s="382"/>
      <c r="VBU112" s="382"/>
      <c r="VBV112" s="382"/>
      <c r="VBW112" s="382"/>
      <c r="VBX112" s="382"/>
      <c r="VBY112" s="382"/>
      <c r="VBZ112" s="382"/>
      <c r="VCA112" s="382"/>
      <c r="VCB112" s="382"/>
      <c r="VCC112" s="77"/>
      <c r="VCD112" s="382"/>
      <c r="VCE112" s="382"/>
      <c r="VCF112" s="77"/>
      <c r="VCG112" s="78"/>
      <c r="VCH112" s="77"/>
      <c r="VCI112" s="382"/>
      <c r="VCJ112" s="382"/>
      <c r="VCK112" s="382"/>
      <c r="VCL112" s="382"/>
      <c r="VCM112" s="382"/>
      <c r="VCN112" s="382"/>
      <c r="VCO112" s="382"/>
      <c r="VCP112" s="382"/>
      <c r="VCQ112" s="382"/>
      <c r="VCR112" s="382"/>
      <c r="VCS112" s="382"/>
      <c r="VCT112" s="382"/>
      <c r="VCU112" s="77"/>
      <c r="VCV112" s="382"/>
      <c r="VCW112" s="382"/>
      <c r="VCX112" s="77"/>
      <c r="VCY112" s="78"/>
      <c r="VCZ112" s="77"/>
      <c r="VDA112" s="382"/>
      <c r="VDB112" s="382"/>
      <c r="VDC112" s="382"/>
      <c r="VDD112" s="382"/>
      <c r="VDE112" s="382"/>
      <c r="VDF112" s="382"/>
      <c r="VDG112" s="382"/>
      <c r="VDH112" s="382"/>
      <c r="VDI112" s="382"/>
      <c r="VDJ112" s="382"/>
      <c r="VDK112" s="382"/>
      <c r="VDL112" s="382"/>
      <c r="VDM112" s="77"/>
      <c r="VDN112" s="382"/>
      <c r="VDO112" s="382"/>
      <c r="VDP112" s="77"/>
      <c r="VDQ112" s="78"/>
      <c r="VDR112" s="77"/>
      <c r="VDS112" s="382"/>
      <c r="VDT112" s="382"/>
      <c r="VDU112" s="382"/>
      <c r="VDV112" s="382"/>
      <c r="VDW112" s="382"/>
      <c r="VDX112" s="382"/>
      <c r="VDY112" s="382"/>
      <c r="VDZ112" s="382"/>
      <c r="VEA112" s="382"/>
      <c r="VEB112" s="382"/>
      <c r="VEC112" s="382"/>
      <c r="VED112" s="382"/>
      <c r="VEE112" s="77"/>
      <c r="VEF112" s="382"/>
      <c r="VEG112" s="382"/>
      <c r="VEH112" s="77"/>
      <c r="VEI112" s="78"/>
      <c r="VEJ112" s="77"/>
      <c r="VEK112" s="382"/>
      <c r="VEL112" s="382"/>
      <c r="VEM112" s="382"/>
      <c r="VEN112" s="382"/>
      <c r="VEO112" s="382"/>
      <c r="VEP112" s="382"/>
      <c r="VEQ112" s="382"/>
      <c r="VER112" s="382"/>
      <c r="VES112" s="382"/>
      <c r="VET112" s="382"/>
      <c r="VEU112" s="382"/>
      <c r="VEV112" s="382"/>
      <c r="VEW112" s="77"/>
      <c r="VEX112" s="382"/>
      <c r="VEY112" s="382"/>
      <c r="VEZ112" s="77"/>
      <c r="VFA112" s="78"/>
      <c r="VFB112" s="77"/>
      <c r="VFC112" s="382"/>
      <c r="VFD112" s="382"/>
      <c r="VFE112" s="382"/>
      <c r="VFF112" s="382"/>
      <c r="VFG112" s="382"/>
      <c r="VFH112" s="382"/>
      <c r="VFI112" s="382"/>
      <c r="VFJ112" s="382"/>
      <c r="VFK112" s="382"/>
      <c r="VFL112" s="382"/>
      <c r="VFM112" s="382"/>
      <c r="VFN112" s="382"/>
      <c r="VFO112" s="77"/>
      <c r="VFP112" s="382"/>
      <c r="VFQ112" s="382"/>
      <c r="VFR112" s="77"/>
      <c r="VFS112" s="78"/>
      <c r="VFT112" s="77"/>
      <c r="VFU112" s="382"/>
      <c r="VFV112" s="382"/>
      <c r="VFW112" s="382"/>
      <c r="VFX112" s="382"/>
      <c r="VFY112" s="382"/>
      <c r="VFZ112" s="382"/>
      <c r="VGA112" s="382"/>
      <c r="VGB112" s="382"/>
      <c r="VGC112" s="382"/>
      <c r="VGD112" s="382"/>
      <c r="VGE112" s="382"/>
      <c r="VGF112" s="382"/>
      <c r="VGG112" s="77"/>
      <c r="VGH112" s="382"/>
      <c r="VGI112" s="382"/>
      <c r="VGJ112" s="77"/>
      <c r="VGK112" s="78"/>
      <c r="VGL112" s="77"/>
      <c r="VGM112" s="382"/>
      <c r="VGN112" s="382"/>
      <c r="VGO112" s="382"/>
      <c r="VGP112" s="382"/>
      <c r="VGQ112" s="382"/>
      <c r="VGR112" s="382"/>
      <c r="VGS112" s="382"/>
      <c r="VGT112" s="382"/>
      <c r="VGU112" s="382"/>
      <c r="VGV112" s="382"/>
      <c r="VGW112" s="382"/>
      <c r="VGX112" s="382"/>
      <c r="VGY112" s="77"/>
      <c r="VGZ112" s="382"/>
      <c r="VHA112" s="382"/>
      <c r="VHB112" s="77"/>
      <c r="VHC112" s="78"/>
      <c r="VHD112" s="77"/>
      <c r="VHE112" s="382"/>
      <c r="VHF112" s="382"/>
      <c r="VHG112" s="382"/>
      <c r="VHH112" s="382"/>
      <c r="VHI112" s="382"/>
      <c r="VHJ112" s="382"/>
      <c r="VHK112" s="382"/>
      <c r="VHL112" s="382"/>
      <c r="VHM112" s="382"/>
      <c r="VHN112" s="382"/>
      <c r="VHO112" s="382"/>
      <c r="VHP112" s="382"/>
      <c r="VHQ112" s="77"/>
      <c r="VHR112" s="382"/>
      <c r="VHS112" s="382"/>
      <c r="VHT112" s="77"/>
      <c r="VHU112" s="78"/>
      <c r="VHV112" s="77"/>
      <c r="VHW112" s="382"/>
      <c r="VHX112" s="382"/>
      <c r="VHY112" s="382"/>
      <c r="VHZ112" s="382"/>
      <c r="VIA112" s="382"/>
      <c r="VIB112" s="382"/>
      <c r="VIC112" s="382"/>
      <c r="VID112" s="382"/>
      <c r="VIE112" s="382"/>
      <c r="VIF112" s="382"/>
      <c r="VIG112" s="382"/>
      <c r="VIH112" s="382"/>
      <c r="VII112" s="77"/>
      <c r="VIJ112" s="382"/>
      <c r="VIK112" s="382"/>
      <c r="VIL112" s="77"/>
      <c r="VIM112" s="78"/>
      <c r="VIN112" s="77"/>
      <c r="VIO112" s="382"/>
      <c r="VIP112" s="382"/>
      <c r="VIQ112" s="382"/>
      <c r="VIR112" s="382"/>
      <c r="VIS112" s="382"/>
      <c r="VIT112" s="382"/>
      <c r="VIU112" s="382"/>
      <c r="VIV112" s="382"/>
      <c r="VIW112" s="382"/>
      <c r="VIX112" s="382"/>
      <c r="VIY112" s="382"/>
      <c r="VIZ112" s="382"/>
      <c r="VJA112" s="77"/>
      <c r="VJB112" s="382"/>
      <c r="VJC112" s="382"/>
      <c r="VJD112" s="77"/>
      <c r="VJE112" s="78"/>
      <c r="VJF112" s="77"/>
      <c r="VJG112" s="382"/>
      <c r="VJH112" s="382"/>
      <c r="VJI112" s="382"/>
      <c r="VJJ112" s="382"/>
      <c r="VJK112" s="382"/>
      <c r="VJL112" s="382"/>
      <c r="VJM112" s="382"/>
      <c r="VJN112" s="382"/>
      <c r="VJO112" s="382"/>
      <c r="VJP112" s="382"/>
      <c r="VJQ112" s="382"/>
      <c r="VJR112" s="382"/>
      <c r="VJS112" s="77"/>
      <c r="VJT112" s="382"/>
      <c r="VJU112" s="382"/>
      <c r="VJV112" s="77"/>
      <c r="VJW112" s="78"/>
      <c r="VJX112" s="77"/>
      <c r="VJY112" s="382"/>
      <c r="VJZ112" s="382"/>
      <c r="VKA112" s="382"/>
      <c r="VKB112" s="382"/>
      <c r="VKC112" s="382"/>
      <c r="VKD112" s="382"/>
      <c r="VKE112" s="382"/>
      <c r="VKF112" s="382"/>
      <c r="VKG112" s="382"/>
      <c r="VKH112" s="382"/>
      <c r="VKI112" s="382"/>
      <c r="VKJ112" s="382"/>
      <c r="VKK112" s="77"/>
      <c r="VKL112" s="382"/>
      <c r="VKM112" s="382"/>
      <c r="VKN112" s="77"/>
      <c r="VKO112" s="78"/>
      <c r="VKP112" s="77"/>
      <c r="VKQ112" s="382"/>
      <c r="VKR112" s="382"/>
      <c r="VKS112" s="382"/>
      <c r="VKT112" s="382"/>
      <c r="VKU112" s="382"/>
      <c r="VKV112" s="382"/>
      <c r="VKW112" s="382"/>
      <c r="VKX112" s="382"/>
      <c r="VKY112" s="382"/>
      <c r="VKZ112" s="382"/>
      <c r="VLA112" s="382"/>
      <c r="VLB112" s="382"/>
      <c r="VLC112" s="77"/>
      <c r="VLD112" s="382"/>
      <c r="VLE112" s="382"/>
      <c r="VLF112" s="77"/>
      <c r="VLG112" s="78"/>
      <c r="VLH112" s="77"/>
      <c r="VLI112" s="382"/>
      <c r="VLJ112" s="382"/>
      <c r="VLK112" s="382"/>
      <c r="VLL112" s="382"/>
      <c r="VLM112" s="382"/>
      <c r="VLN112" s="382"/>
      <c r="VLO112" s="382"/>
      <c r="VLP112" s="382"/>
      <c r="VLQ112" s="382"/>
      <c r="VLR112" s="382"/>
      <c r="VLS112" s="382"/>
      <c r="VLT112" s="382"/>
      <c r="VLU112" s="77"/>
      <c r="VLV112" s="382"/>
      <c r="VLW112" s="382"/>
      <c r="VLX112" s="77"/>
      <c r="VLY112" s="78"/>
      <c r="VLZ112" s="77"/>
      <c r="VMA112" s="382"/>
      <c r="VMB112" s="382"/>
      <c r="VMC112" s="382"/>
      <c r="VMD112" s="382"/>
      <c r="VME112" s="382"/>
      <c r="VMF112" s="382"/>
      <c r="VMG112" s="382"/>
      <c r="VMH112" s="382"/>
      <c r="VMI112" s="382"/>
      <c r="VMJ112" s="382"/>
      <c r="VMK112" s="382"/>
      <c r="VML112" s="382"/>
      <c r="VMM112" s="77"/>
      <c r="VMN112" s="382"/>
      <c r="VMO112" s="382"/>
      <c r="VMP112" s="77"/>
      <c r="VMQ112" s="78"/>
      <c r="VMR112" s="77"/>
      <c r="VMS112" s="382"/>
      <c r="VMT112" s="382"/>
      <c r="VMU112" s="382"/>
      <c r="VMV112" s="382"/>
      <c r="VMW112" s="382"/>
      <c r="VMX112" s="382"/>
      <c r="VMY112" s="382"/>
      <c r="VMZ112" s="382"/>
      <c r="VNA112" s="382"/>
      <c r="VNB112" s="382"/>
      <c r="VNC112" s="382"/>
      <c r="VND112" s="382"/>
      <c r="VNE112" s="77"/>
      <c r="VNF112" s="382"/>
      <c r="VNG112" s="382"/>
      <c r="VNH112" s="77"/>
      <c r="VNI112" s="78"/>
      <c r="VNJ112" s="77"/>
      <c r="VNK112" s="382"/>
      <c r="VNL112" s="382"/>
      <c r="VNM112" s="382"/>
      <c r="VNN112" s="382"/>
      <c r="VNO112" s="382"/>
      <c r="VNP112" s="382"/>
      <c r="VNQ112" s="382"/>
      <c r="VNR112" s="382"/>
      <c r="VNS112" s="382"/>
      <c r="VNT112" s="382"/>
      <c r="VNU112" s="382"/>
      <c r="VNV112" s="382"/>
      <c r="VNW112" s="77"/>
      <c r="VNX112" s="382"/>
      <c r="VNY112" s="382"/>
      <c r="VNZ112" s="77"/>
      <c r="VOA112" s="78"/>
      <c r="VOB112" s="77"/>
      <c r="VOC112" s="382"/>
      <c r="VOD112" s="382"/>
      <c r="VOE112" s="382"/>
      <c r="VOF112" s="382"/>
      <c r="VOG112" s="382"/>
      <c r="VOH112" s="382"/>
      <c r="VOI112" s="382"/>
      <c r="VOJ112" s="382"/>
      <c r="VOK112" s="382"/>
      <c r="VOL112" s="382"/>
      <c r="VOM112" s="382"/>
      <c r="VON112" s="382"/>
      <c r="VOO112" s="77"/>
      <c r="VOP112" s="382"/>
      <c r="VOQ112" s="382"/>
      <c r="VOR112" s="77"/>
      <c r="VOS112" s="78"/>
      <c r="VOT112" s="77"/>
      <c r="VOU112" s="382"/>
      <c r="VOV112" s="382"/>
      <c r="VOW112" s="382"/>
      <c r="VOX112" s="382"/>
      <c r="VOY112" s="382"/>
      <c r="VOZ112" s="382"/>
      <c r="VPA112" s="382"/>
      <c r="VPB112" s="382"/>
      <c r="VPC112" s="382"/>
      <c r="VPD112" s="382"/>
      <c r="VPE112" s="382"/>
      <c r="VPF112" s="382"/>
      <c r="VPG112" s="77"/>
      <c r="VPH112" s="382"/>
      <c r="VPI112" s="382"/>
      <c r="VPJ112" s="77"/>
      <c r="VPK112" s="78"/>
      <c r="VPL112" s="77"/>
      <c r="VPM112" s="382"/>
      <c r="VPN112" s="382"/>
      <c r="VPO112" s="382"/>
      <c r="VPP112" s="382"/>
      <c r="VPQ112" s="382"/>
      <c r="VPR112" s="382"/>
      <c r="VPS112" s="382"/>
      <c r="VPT112" s="382"/>
      <c r="VPU112" s="382"/>
      <c r="VPV112" s="382"/>
      <c r="VPW112" s="382"/>
      <c r="VPX112" s="382"/>
      <c r="VPY112" s="77"/>
      <c r="VPZ112" s="382"/>
      <c r="VQA112" s="382"/>
      <c r="VQB112" s="77"/>
      <c r="VQC112" s="78"/>
      <c r="VQD112" s="77"/>
      <c r="VQE112" s="382"/>
      <c r="VQF112" s="382"/>
      <c r="VQG112" s="382"/>
      <c r="VQH112" s="382"/>
      <c r="VQI112" s="382"/>
      <c r="VQJ112" s="382"/>
      <c r="VQK112" s="382"/>
      <c r="VQL112" s="382"/>
      <c r="VQM112" s="382"/>
      <c r="VQN112" s="382"/>
      <c r="VQO112" s="382"/>
      <c r="VQP112" s="382"/>
      <c r="VQQ112" s="77"/>
      <c r="VQR112" s="382"/>
      <c r="VQS112" s="382"/>
      <c r="VQT112" s="77"/>
      <c r="VQU112" s="78"/>
      <c r="VQV112" s="77"/>
      <c r="VQW112" s="382"/>
      <c r="VQX112" s="382"/>
      <c r="VQY112" s="382"/>
      <c r="VQZ112" s="382"/>
      <c r="VRA112" s="382"/>
      <c r="VRB112" s="382"/>
      <c r="VRC112" s="382"/>
      <c r="VRD112" s="382"/>
      <c r="VRE112" s="382"/>
      <c r="VRF112" s="382"/>
      <c r="VRG112" s="382"/>
      <c r="VRH112" s="382"/>
      <c r="VRI112" s="77"/>
      <c r="VRJ112" s="382"/>
      <c r="VRK112" s="382"/>
      <c r="VRL112" s="77"/>
      <c r="VRM112" s="78"/>
      <c r="VRN112" s="77"/>
      <c r="VRO112" s="382"/>
      <c r="VRP112" s="382"/>
      <c r="VRQ112" s="382"/>
      <c r="VRR112" s="382"/>
      <c r="VRS112" s="382"/>
      <c r="VRT112" s="382"/>
      <c r="VRU112" s="382"/>
      <c r="VRV112" s="382"/>
      <c r="VRW112" s="382"/>
      <c r="VRX112" s="382"/>
      <c r="VRY112" s="382"/>
      <c r="VRZ112" s="382"/>
      <c r="VSA112" s="77"/>
      <c r="VSB112" s="382"/>
      <c r="VSC112" s="382"/>
      <c r="VSD112" s="77"/>
      <c r="VSE112" s="78"/>
      <c r="VSF112" s="77"/>
      <c r="VSG112" s="382"/>
      <c r="VSH112" s="382"/>
      <c r="VSI112" s="382"/>
      <c r="VSJ112" s="382"/>
      <c r="VSK112" s="382"/>
      <c r="VSL112" s="382"/>
      <c r="VSM112" s="382"/>
      <c r="VSN112" s="382"/>
      <c r="VSO112" s="382"/>
      <c r="VSP112" s="382"/>
      <c r="VSQ112" s="382"/>
      <c r="VSR112" s="382"/>
      <c r="VSS112" s="77"/>
      <c r="VST112" s="382"/>
      <c r="VSU112" s="382"/>
      <c r="VSV112" s="77"/>
      <c r="VSW112" s="78"/>
      <c r="VSX112" s="77"/>
      <c r="VSY112" s="382"/>
      <c r="VSZ112" s="382"/>
      <c r="VTA112" s="382"/>
      <c r="VTB112" s="382"/>
      <c r="VTC112" s="382"/>
      <c r="VTD112" s="382"/>
      <c r="VTE112" s="382"/>
      <c r="VTF112" s="382"/>
      <c r="VTG112" s="382"/>
      <c r="VTH112" s="382"/>
      <c r="VTI112" s="382"/>
      <c r="VTJ112" s="382"/>
      <c r="VTK112" s="77"/>
      <c r="VTL112" s="382"/>
      <c r="VTM112" s="382"/>
      <c r="VTN112" s="77"/>
      <c r="VTO112" s="78"/>
      <c r="VTP112" s="77"/>
      <c r="VTQ112" s="382"/>
      <c r="VTR112" s="382"/>
      <c r="VTS112" s="382"/>
      <c r="VTT112" s="382"/>
      <c r="VTU112" s="382"/>
      <c r="VTV112" s="382"/>
      <c r="VTW112" s="382"/>
      <c r="VTX112" s="382"/>
      <c r="VTY112" s="382"/>
      <c r="VTZ112" s="382"/>
      <c r="VUA112" s="382"/>
      <c r="VUB112" s="382"/>
      <c r="VUC112" s="77"/>
      <c r="VUD112" s="382"/>
      <c r="VUE112" s="382"/>
      <c r="VUF112" s="77"/>
      <c r="VUG112" s="78"/>
      <c r="VUH112" s="77"/>
      <c r="VUI112" s="382"/>
      <c r="VUJ112" s="382"/>
      <c r="VUK112" s="382"/>
      <c r="VUL112" s="382"/>
      <c r="VUM112" s="382"/>
      <c r="VUN112" s="382"/>
      <c r="VUO112" s="382"/>
      <c r="VUP112" s="382"/>
      <c r="VUQ112" s="382"/>
      <c r="VUR112" s="382"/>
      <c r="VUS112" s="382"/>
      <c r="VUT112" s="382"/>
      <c r="VUU112" s="77"/>
      <c r="VUV112" s="382"/>
      <c r="VUW112" s="382"/>
      <c r="VUX112" s="77"/>
      <c r="VUY112" s="78"/>
      <c r="VUZ112" s="77"/>
      <c r="VVA112" s="382"/>
      <c r="VVB112" s="382"/>
      <c r="VVC112" s="382"/>
      <c r="VVD112" s="382"/>
      <c r="VVE112" s="382"/>
      <c r="VVF112" s="382"/>
      <c r="VVG112" s="382"/>
      <c r="VVH112" s="382"/>
      <c r="VVI112" s="382"/>
      <c r="VVJ112" s="382"/>
      <c r="VVK112" s="382"/>
      <c r="VVL112" s="382"/>
      <c r="VVM112" s="77"/>
      <c r="VVN112" s="382"/>
      <c r="VVO112" s="382"/>
      <c r="VVP112" s="77"/>
      <c r="VVQ112" s="78"/>
      <c r="VVR112" s="77"/>
      <c r="VVS112" s="382"/>
      <c r="VVT112" s="382"/>
      <c r="VVU112" s="382"/>
      <c r="VVV112" s="382"/>
      <c r="VVW112" s="382"/>
      <c r="VVX112" s="382"/>
      <c r="VVY112" s="382"/>
      <c r="VVZ112" s="382"/>
      <c r="VWA112" s="382"/>
      <c r="VWB112" s="382"/>
      <c r="VWC112" s="382"/>
      <c r="VWD112" s="382"/>
      <c r="VWE112" s="77"/>
      <c r="VWF112" s="382"/>
      <c r="VWG112" s="382"/>
      <c r="VWH112" s="77"/>
      <c r="VWI112" s="78"/>
      <c r="VWJ112" s="77"/>
      <c r="VWK112" s="382"/>
      <c r="VWL112" s="382"/>
      <c r="VWM112" s="382"/>
      <c r="VWN112" s="382"/>
      <c r="VWO112" s="382"/>
      <c r="VWP112" s="382"/>
      <c r="VWQ112" s="382"/>
      <c r="VWR112" s="382"/>
      <c r="VWS112" s="382"/>
      <c r="VWT112" s="382"/>
      <c r="VWU112" s="382"/>
      <c r="VWV112" s="382"/>
      <c r="VWW112" s="77"/>
      <c r="VWX112" s="382"/>
      <c r="VWY112" s="382"/>
      <c r="VWZ112" s="77"/>
      <c r="VXA112" s="78"/>
      <c r="VXB112" s="77"/>
      <c r="VXC112" s="382"/>
      <c r="VXD112" s="382"/>
      <c r="VXE112" s="382"/>
      <c r="VXF112" s="382"/>
      <c r="VXG112" s="382"/>
      <c r="VXH112" s="382"/>
      <c r="VXI112" s="382"/>
      <c r="VXJ112" s="382"/>
      <c r="VXK112" s="382"/>
      <c r="VXL112" s="382"/>
      <c r="VXM112" s="382"/>
      <c r="VXN112" s="382"/>
      <c r="VXO112" s="77"/>
      <c r="VXP112" s="382"/>
      <c r="VXQ112" s="382"/>
      <c r="VXR112" s="77"/>
      <c r="VXS112" s="78"/>
      <c r="VXT112" s="77"/>
      <c r="VXU112" s="382"/>
      <c r="VXV112" s="382"/>
      <c r="VXW112" s="382"/>
      <c r="VXX112" s="382"/>
      <c r="VXY112" s="382"/>
      <c r="VXZ112" s="382"/>
      <c r="VYA112" s="382"/>
      <c r="VYB112" s="382"/>
      <c r="VYC112" s="382"/>
      <c r="VYD112" s="382"/>
      <c r="VYE112" s="382"/>
      <c r="VYF112" s="382"/>
      <c r="VYG112" s="77"/>
      <c r="VYH112" s="382"/>
      <c r="VYI112" s="382"/>
      <c r="VYJ112" s="77"/>
      <c r="VYK112" s="78"/>
      <c r="VYL112" s="77"/>
      <c r="VYM112" s="382"/>
      <c r="VYN112" s="382"/>
      <c r="VYO112" s="382"/>
      <c r="VYP112" s="382"/>
      <c r="VYQ112" s="382"/>
      <c r="VYR112" s="382"/>
      <c r="VYS112" s="382"/>
      <c r="VYT112" s="382"/>
      <c r="VYU112" s="382"/>
      <c r="VYV112" s="382"/>
      <c r="VYW112" s="382"/>
      <c r="VYX112" s="382"/>
      <c r="VYY112" s="77"/>
      <c r="VYZ112" s="382"/>
      <c r="VZA112" s="382"/>
      <c r="VZB112" s="77"/>
      <c r="VZC112" s="78"/>
      <c r="VZD112" s="77"/>
      <c r="VZE112" s="382"/>
      <c r="VZF112" s="382"/>
      <c r="VZG112" s="382"/>
      <c r="VZH112" s="382"/>
      <c r="VZI112" s="382"/>
      <c r="VZJ112" s="382"/>
      <c r="VZK112" s="382"/>
      <c r="VZL112" s="382"/>
      <c r="VZM112" s="382"/>
      <c r="VZN112" s="382"/>
      <c r="VZO112" s="382"/>
      <c r="VZP112" s="382"/>
      <c r="VZQ112" s="77"/>
      <c r="VZR112" s="382"/>
      <c r="VZS112" s="382"/>
      <c r="VZT112" s="77"/>
      <c r="VZU112" s="78"/>
      <c r="VZV112" s="77"/>
      <c r="VZW112" s="382"/>
      <c r="VZX112" s="382"/>
      <c r="VZY112" s="382"/>
      <c r="VZZ112" s="382"/>
      <c r="WAA112" s="382"/>
      <c r="WAB112" s="382"/>
      <c r="WAC112" s="382"/>
      <c r="WAD112" s="382"/>
      <c r="WAE112" s="382"/>
      <c r="WAF112" s="382"/>
      <c r="WAG112" s="382"/>
      <c r="WAH112" s="382"/>
      <c r="WAI112" s="77"/>
      <c r="WAJ112" s="382"/>
      <c r="WAK112" s="382"/>
      <c r="WAL112" s="77"/>
      <c r="WAM112" s="78"/>
      <c r="WAN112" s="77"/>
      <c r="WAO112" s="382"/>
      <c r="WAP112" s="382"/>
      <c r="WAQ112" s="382"/>
      <c r="WAR112" s="382"/>
      <c r="WAS112" s="382"/>
      <c r="WAT112" s="382"/>
      <c r="WAU112" s="382"/>
      <c r="WAV112" s="382"/>
      <c r="WAW112" s="382"/>
      <c r="WAX112" s="382"/>
      <c r="WAY112" s="382"/>
      <c r="WAZ112" s="382"/>
      <c r="WBA112" s="77"/>
      <c r="WBB112" s="382"/>
      <c r="WBC112" s="382"/>
      <c r="WBD112" s="77"/>
      <c r="WBE112" s="78"/>
      <c r="WBF112" s="77"/>
      <c r="WBG112" s="382"/>
      <c r="WBH112" s="382"/>
      <c r="WBI112" s="382"/>
      <c r="WBJ112" s="382"/>
      <c r="WBK112" s="382"/>
      <c r="WBL112" s="382"/>
      <c r="WBM112" s="382"/>
      <c r="WBN112" s="382"/>
      <c r="WBO112" s="382"/>
      <c r="WBP112" s="382"/>
      <c r="WBQ112" s="382"/>
      <c r="WBR112" s="382"/>
      <c r="WBS112" s="77"/>
      <c r="WBT112" s="382"/>
      <c r="WBU112" s="382"/>
      <c r="WBV112" s="77"/>
      <c r="WBW112" s="78"/>
      <c r="WBX112" s="77"/>
      <c r="WBY112" s="382"/>
      <c r="WBZ112" s="382"/>
      <c r="WCA112" s="382"/>
      <c r="WCB112" s="382"/>
      <c r="WCC112" s="382"/>
      <c r="WCD112" s="382"/>
      <c r="WCE112" s="382"/>
      <c r="WCF112" s="382"/>
      <c r="WCG112" s="382"/>
      <c r="WCH112" s="382"/>
      <c r="WCI112" s="382"/>
      <c r="WCJ112" s="382"/>
      <c r="WCK112" s="77"/>
      <c r="WCL112" s="382"/>
      <c r="WCM112" s="382"/>
      <c r="WCN112" s="77"/>
      <c r="WCO112" s="78"/>
      <c r="WCP112" s="77"/>
      <c r="WCQ112" s="382"/>
      <c r="WCR112" s="382"/>
      <c r="WCS112" s="382"/>
      <c r="WCT112" s="382"/>
      <c r="WCU112" s="382"/>
      <c r="WCV112" s="382"/>
      <c r="WCW112" s="382"/>
      <c r="WCX112" s="382"/>
      <c r="WCY112" s="382"/>
      <c r="WCZ112" s="382"/>
      <c r="WDA112" s="382"/>
      <c r="WDB112" s="382"/>
      <c r="WDC112" s="77"/>
      <c r="WDD112" s="382"/>
      <c r="WDE112" s="382"/>
      <c r="WDF112" s="77"/>
      <c r="WDG112" s="78"/>
      <c r="WDH112" s="77"/>
      <c r="WDI112" s="382"/>
      <c r="WDJ112" s="382"/>
      <c r="WDK112" s="382"/>
      <c r="WDL112" s="382"/>
      <c r="WDM112" s="382"/>
      <c r="WDN112" s="382"/>
      <c r="WDO112" s="382"/>
      <c r="WDP112" s="382"/>
      <c r="WDQ112" s="382"/>
      <c r="WDR112" s="382"/>
      <c r="WDS112" s="382"/>
      <c r="WDT112" s="382"/>
      <c r="WDU112" s="77"/>
      <c r="WDV112" s="382"/>
      <c r="WDW112" s="382"/>
      <c r="WDX112" s="77"/>
      <c r="WDY112" s="78"/>
      <c r="WDZ112" s="77"/>
      <c r="WEA112" s="382"/>
      <c r="WEB112" s="382"/>
      <c r="WEC112" s="382"/>
      <c r="WED112" s="382"/>
      <c r="WEE112" s="382"/>
      <c r="WEF112" s="382"/>
      <c r="WEG112" s="382"/>
      <c r="WEH112" s="382"/>
      <c r="WEI112" s="382"/>
      <c r="WEJ112" s="382"/>
      <c r="WEK112" s="382"/>
      <c r="WEL112" s="382"/>
      <c r="WEM112" s="77"/>
      <c r="WEN112" s="382"/>
      <c r="WEO112" s="382"/>
      <c r="WEP112" s="77"/>
      <c r="WEQ112" s="78"/>
      <c r="WER112" s="77"/>
      <c r="WES112" s="382"/>
      <c r="WET112" s="382"/>
      <c r="WEU112" s="382"/>
      <c r="WEV112" s="382"/>
      <c r="WEW112" s="382"/>
      <c r="WEX112" s="382"/>
      <c r="WEY112" s="382"/>
      <c r="WEZ112" s="382"/>
      <c r="WFA112" s="382"/>
      <c r="WFB112" s="382"/>
      <c r="WFC112" s="382"/>
      <c r="WFD112" s="382"/>
      <c r="WFE112" s="77"/>
      <c r="WFF112" s="382"/>
      <c r="WFG112" s="382"/>
      <c r="WFH112" s="77"/>
      <c r="WFI112" s="78"/>
      <c r="WFJ112" s="77"/>
      <c r="WFK112" s="382"/>
      <c r="WFL112" s="382"/>
      <c r="WFM112" s="382"/>
      <c r="WFN112" s="382"/>
      <c r="WFO112" s="382"/>
      <c r="WFP112" s="382"/>
      <c r="WFQ112" s="382"/>
      <c r="WFR112" s="382"/>
      <c r="WFS112" s="382"/>
      <c r="WFT112" s="382"/>
      <c r="WFU112" s="382"/>
      <c r="WFV112" s="382"/>
      <c r="WFW112" s="77"/>
      <c r="WFX112" s="382"/>
      <c r="WFY112" s="382"/>
      <c r="WFZ112" s="77"/>
      <c r="WGA112" s="78"/>
      <c r="WGB112" s="77"/>
      <c r="WGC112" s="382"/>
      <c r="WGD112" s="382"/>
      <c r="WGE112" s="382"/>
      <c r="WGF112" s="382"/>
      <c r="WGG112" s="382"/>
      <c r="WGH112" s="382"/>
      <c r="WGI112" s="382"/>
      <c r="WGJ112" s="382"/>
      <c r="WGK112" s="382"/>
      <c r="WGL112" s="382"/>
      <c r="WGM112" s="382"/>
      <c r="WGN112" s="382"/>
      <c r="WGO112" s="77"/>
      <c r="WGP112" s="382"/>
      <c r="WGQ112" s="382"/>
      <c r="WGR112" s="77"/>
      <c r="WGS112" s="78"/>
      <c r="WGT112" s="77"/>
      <c r="WGU112" s="382"/>
      <c r="WGV112" s="382"/>
      <c r="WGW112" s="382"/>
      <c r="WGX112" s="382"/>
      <c r="WGY112" s="382"/>
      <c r="WGZ112" s="382"/>
      <c r="WHA112" s="382"/>
      <c r="WHB112" s="382"/>
      <c r="WHC112" s="382"/>
      <c r="WHD112" s="382"/>
      <c r="WHE112" s="382"/>
      <c r="WHF112" s="382"/>
      <c r="WHG112" s="77"/>
      <c r="WHH112" s="382"/>
      <c r="WHI112" s="382"/>
      <c r="WHJ112" s="77"/>
      <c r="WHK112" s="78"/>
      <c r="WHL112" s="77"/>
      <c r="WHM112" s="382"/>
      <c r="WHN112" s="382"/>
      <c r="WHO112" s="382"/>
      <c r="WHP112" s="382"/>
      <c r="WHQ112" s="382"/>
      <c r="WHR112" s="382"/>
      <c r="WHS112" s="382"/>
      <c r="WHT112" s="382"/>
      <c r="WHU112" s="382"/>
      <c r="WHV112" s="382"/>
      <c r="WHW112" s="382"/>
      <c r="WHX112" s="382"/>
      <c r="WHY112" s="77"/>
      <c r="WHZ112" s="382"/>
      <c r="WIA112" s="382"/>
      <c r="WIB112" s="77"/>
      <c r="WIC112" s="78"/>
      <c r="WID112" s="77"/>
      <c r="WIE112" s="382"/>
      <c r="WIF112" s="382"/>
      <c r="WIG112" s="382"/>
      <c r="WIH112" s="382"/>
      <c r="WII112" s="382"/>
      <c r="WIJ112" s="382"/>
      <c r="WIK112" s="382"/>
      <c r="WIL112" s="382"/>
      <c r="WIM112" s="382"/>
      <c r="WIN112" s="382"/>
      <c r="WIO112" s="382"/>
      <c r="WIP112" s="382"/>
      <c r="WIQ112" s="77"/>
      <c r="WIR112" s="382"/>
      <c r="WIS112" s="382"/>
      <c r="WIT112" s="77"/>
      <c r="WIU112" s="78"/>
      <c r="WIV112" s="77"/>
      <c r="WIW112" s="382"/>
      <c r="WIX112" s="382"/>
      <c r="WIY112" s="382"/>
      <c r="WIZ112" s="382"/>
      <c r="WJA112" s="382"/>
      <c r="WJB112" s="382"/>
      <c r="WJC112" s="382"/>
      <c r="WJD112" s="382"/>
      <c r="WJE112" s="382"/>
      <c r="WJF112" s="382"/>
      <c r="WJG112" s="382"/>
      <c r="WJH112" s="382"/>
      <c r="WJI112" s="77"/>
      <c r="WJJ112" s="382"/>
      <c r="WJK112" s="382"/>
      <c r="WJL112" s="77"/>
      <c r="WJM112" s="78"/>
      <c r="WJN112" s="77"/>
      <c r="WJO112" s="382"/>
      <c r="WJP112" s="382"/>
      <c r="WJQ112" s="382"/>
      <c r="WJR112" s="382"/>
      <c r="WJS112" s="382"/>
      <c r="WJT112" s="382"/>
      <c r="WJU112" s="382"/>
      <c r="WJV112" s="382"/>
      <c r="WJW112" s="382"/>
      <c r="WJX112" s="382"/>
      <c r="WJY112" s="382"/>
      <c r="WJZ112" s="382"/>
      <c r="WKA112" s="77"/>
      <c r="WKB112" s="382"/>
      <c r="WKC112" s="382"/>
      <c r="WKD112" s="77"/>
      <c r="WKE112" s="78"/>
      <c r="WKF112" s="77"/>
      <c r="WKG112" s="382"/>
      <c r="WKH112" s="382"/>
      <c r="WKI112" s="382"/>
      <c r="WKJ112" s="382"/>
      <c r="WKK112" s="382"/>
      <c r="WKL112" s="382"/>
      <c r="WKM112" s="382"/>
      <c r="WKN112" s="382"/>
      <c r="WKO112" s="382"/>
      <c r="WKP112" s="382"/>
      <c r="WKQ112" s="382"/>
      <c r="WKR112" s="382"/>
      <c r="WKS112" s="77"/>
      <c r="WKT112" s="382"/>
      <c r="WKU112" s="382"/>
      <c r="WKV112" s="77"/>
      <c r="WKW112" s="78"/>
      <c r="WKX112" s="77"/>
      <c r="WKY112" s="382"/>
      <c r="WKZ112" s="382"/>
      <c r="WLA112" s="382"/>
      <c r="WLB112" s="382"/>
      <c r="WLC112" s="382"/>
      <c r="WLD112" s="382"/>
      <c r="WLE112" s="382"/>
      <c r="WLF112" s="382"/>
      <c r="WLG112" s="382"/>
      <c r="WLH112" s="382"/>
      <c r="WLI112" s="382"/>
      <c r="WLJ112" s="382"/>
      <c r="WLK112" s="77"/>
      <c r="WLL112" s="382"/>
      <c r="WLM112" s="382"/>
      <c r="WLN112" s="77"/>
      <c r="WLO112" s="78"/>
      <c r="WLP112" s="77"/>
      <c r="WLQ112" s="382"/>
      <c r="WLR112" s="382"/>
      <c r="WLS112" s="382"/>
      <c r="WLT112" s="382"/>
      <c r="WLU112" s="382"/>
      <c r="WLV112" s="382"/>
      <c r="WLW112" s="382"/>
      <c r="WLX112" s="382"/>
      <c r="WLY112" s="382"/>
      <c r="WLZ112" s="382"/>
      <c r="WMA112" s="382"/>
      <c r="WMB112" s="382"/>
      <c r="WMC112" s="77"/>
      <c r="WMD112" s="382"/>
      <c r="WME112" s="382"/>
      <c r="WMF112" s="77"/>
      <c r="WMG112" s="78"/>
      <c r="WMH112" s="77"/>
      <c r="WMI112" s="382"/>
      <c r="WMJ112" s="382"/>
      <c r="WMK112" s="382"/>
      <c r="WML112" s="382"/>
      <c r="WMM112" s="382"/>
      <c r="WMN112" s="382"/>
      <c r="WMO112" s="382"/>
      <c r="WMP112" s="382"/>
      <c r="WMQ112" s="382"/>
      <c r="WMR112" s="382"/>
      <c r="WMS112" s="382"/>
      <c r="WMT112" s="382"/>
      <c r="WMU112" s="77"/>
      <c r="WMV112" s="382"/>
      <c r="WMW112" s="382"/>
      <c r="WMX112" s="77"/>
      <c r="WMY112" s="78"/>
      <c r="WMZ112" s="77"/>
      <c r="WNA112" s="382"/>
      <c r="WNB112" s="382"/>
      <c r="WNC112" s="382"/>
      <c r="WND112" s="382"/>
      <c r="WNE112" s="382"/>
      <c r="WNF112" s="382"/>
      <c r="WNG112" s="382"/>
      <c r="WNH112" s="382"/>
      <c r="WNI112" s="382"/>
      <c r="WNJ112" s="382"/>
      <c r="WNK112" s="382"/>
      <c r="WNL112" s="382"/>
      <c r="WNM112" s="77"/>
      <c r="WNN112" s="382"/>
      <c r="WNO112" s="382"/>
      <c r="WNP112" s="77"/>
      <c r="WNQ112" s="78"/>
      <c r="WNR112" s="77"/>
      <c r="WNS112" s="382"/>
      <c r="WNT112" s="382"/>
      <c r="WNU112" s="382"/>
      <c r="WNV112" s="382"/>
      <c r="WNW112" s="382"/>
      <c r="WNX112" s="382"/>
      <c r="WNY112" s="382"/>
      <c r="WNZ112" s="382"/>
      <c r="WOA112" s="382"/>
      <c r="WOB112" s="382"/>
      <c r="WOC112" s="382"/>
      <c r="WOD112" s="382"/>
      <c r="WOE112" s="77"/>
      <c r="WOF112" s="382"/>
      <c r="WOG112" s="382"/>
      <c r="WOH112" s="77"/>
      <c r="WOI112" s="78"/>
      <c r="WOJ112" s="77"/>
      <c r="WOK112" s="382"/>
      <c r="WOL112" s="382"/>
      <c r="WOM112" s="382"/>
      <c r="WON112" s="382"/>
      <c r="WOO112" s="382"/>
      <c r="WOP112" s="382"/>
      <c r="WOQ112" s="382"/>
      <c r="WOR112" s="382"/>
      <c r="WOS112" s="382"/>
      <c r="WOT112" s="382"/>
      <c r="WOU112" s="382"/>
      <c r="WOV112" s="382"/>
      <c r="WOW112" s="77"/>
      <c r="WOX112" s="382"/>
      <c r="WOY112" s="382"/>
      <c r="WOZ112" s="77"/>
      <c r="WPA112" s="78"/>
      <c r="WPB112" s="77"/>
      <c r="WPC112" s="382"/>
      <c r="WPD112" s="382"/>
      <c r="WPE112" s="382"/>
      <c r="WPF112" s="382"/>
      <c r="WPG112" s="382"/>
      <c r="WPH112" s="382"/>
      <c r="WPI112" s="382"/>
      <c r="WPJ112" s="382"/>
      <c r="WPK112" s="382"/>
      <c r="WPL112" s="382"/>
      <c r="WPM112" s="382"/>
      <c r="WPN112" s="382"/>
      <c r="WPO112" s="77"/>
      <c r="WPP112" s="382"/>
      <c r="WPQ112" s="382"/>
      <c r="WPR112" s="77"/>
      <c r="WPS112" s="78"/>
      <c r="WPT112" s="77"/>
      <c r="WPU112" s="382"/>
      <c r="WPV112" s="382"/>
      <c r="WPW112" s="382"/>
      <c r="WPX112" s="382"/>
      <c r="WPY112" s="382"/>
      <c r="WPZ112" s="382"/>
      <c r="WQA112" s="382"/>
      <c r="WQB112" s="382"/>
      <c r="WQC112" s="382"/>
      <c r="WQD112" s="382"/>
      <c r="WQE112" s="382"/>
      <c r="WQF112" s="382"/>
      <c r="WQG112" s="77"/>
      <c r="WQH112" s="382"/>
      <c r="WQI112" s="382"/>
      <c r="WQJ112" s="77"/>
      <c r="WQK112" s="78"/>
      <c r="WQL112" s="77"/>
      <c r="WQM112" s="382"/>
      <c r="WQN112" s="382"/>
      <c r="WQO112" s="382"/>
      <c r="WQP112" s="382"/>
      <c r="WQQ112" s="382"/>
      <c r="WQR112" s="382"/>
      <c r="WQS112" s="382"/>
      <c r="WQT112" s="382"/>
      <c r="WQU112" s="382"/>
      <c r="WQV112" s="382"/>
      <c r="WQW112" s="382"/>
      <c r="WQX112" s="382"/>
      <c r="WQY112" s="77"/>
      <c r="WQZ112" s="382"/>
      <c r="WRA112" s="382"/>
      <c r="WRB112" s="77"/>
      <c r="WRC112" s="78"/>
      <c r="WRD112" s="77"/>
      <c r="WRE112" s="382"/>
      <c r="WRF112" s="382"/>
      <c r="WRG112" s="382"/>
      <c r="WRH112" s="382"/>
      <c r="WRI112" s="382"/>
      <c r="WRJ112" s="382"/>
      <c r="WRK112" s="382"/>
      <c r="WRL112" s="382"/>
      <c r="WRM112" s="382"/>
      <c r="WRN112" s="382"/>
      <c r="WRO112" s="382"/>
      <c r="WRP112" s="382"/>
      <c r="WRQ112" s="77"/>
      <c r="WRR112" s="382"/>
      <c r="WRS112" s="382"/>
      <c r="WRT112" s="77"/>
      <c r="WRU112" s="78"/>
      <c r="WRV112" s="77"/>
      <c r="WRW112" s="382"/>
      <c r="WRX112" s="382"/>
      <c r="WRY112" s="382"/>
      <c r="WRZ112" s="382"/>
      <c r="WSA112" s="382"/>
      <c r="WSB112" s="382"/>
      <c r="WSC112" s="382"/>
      <c r="WSD112" s="382"/>
      <c r="WSE112" s="382"/>
      <c r="WSF112" s="382"/>
      <c r="WSG112" s="382"/>
      <c r="WSH112" s="382"/>
      <c r="WSI112" s="77"/>
      <c r="WSJ112" s="382"/>
      <c r="WSK112" s="382"/>
      <c r="WSL112" s="77"/>
      <c r="WSM112" s="78"/>
      <c r="WSN112" s="77"/>
      <c r="WSO112" s="382"/>
      <c r="WSP112" s="382"/>
      <c r="WSQ112" s="382"/>
      <c r="WSR112" s="382"/>
      <c r="WSS112" s="382"/>
      <c r="WST112" s="382"/>
      <c r="WSU112" s="382"/>
      <c r="WSV112" s="382"/>
      <c r="WSW112" s="382"/>
      <c r="WSX112" s="382"/>
      <c r="WSY112" s="382"/>
      <c r="WSZ112" s="382"/>
      <c r="WTA112" s="77"/>
      <c r="WTB112" s="382"/>
      <c r="WTC112" s="382"/>
      <c r="WTD112" s="77"/>
      <c r="WTE112" s="78"/>
      <c r="WTF112" s="77"/>
      <c r="WTG112" s="382"/>
      <c r="WTH112" s="382"/>
      <c r="WTI112" s="382"/>
      <c r="WTJ112" s="382"/>
      <c r="WTK112" s="382"/>
      <c r="WTL112" s="382"/>
      <c r="WTM112" s="382"/>
      <c r="WTN112" s="382"/>
      <c r="WTO112" s="382"/>
      <c r="WTP112" s="382"/>
      <c r="WTQ112" s="382"/>
      <c r="WTR112" s="382"/>
      <c r="WTS112" s="77"/>
      <c r="WTT112" s="382"/>
      <c r="WTU112" s="382"/>
      <c r="WTV112" s="77"/>
      <c r="WTW112" s="78"/>
      <c r="WTX112" s="77"/>
      <c r="WTY112" s="382"/>
      <c r="WTZ112" s="382"/>
      <c r="WUA112" s="382"/>
      <c r="WUB112" s="382"/>
      <c r="WUC112" s="382"/>
      <c r="WUD112" s="382"/>
      <c r="WUE112" s="382"/>
      <c r="WUF112" s="382"/>
      <c r="WUG112" s="382"/>
      <c r="WUH112" s="382"/>
      <c r="WUI112" s="382"/>
      <c r="WUJ112" s="382"/>
      <c r="WUK112" s="77"/>
      <c r="WUL112" s="382"/>
      <c r="WUM112" s="382"/>
      <c r="WUN112" s="77"/>
      <c r="WUO112" s="78"/>
      <c r="WUP112" s="77"/>
      <c r="WUQ112" s="382"/>
      <c r="WUR112" s="382"/>
      <c r="WUS112" s="382"/>
      <c r="WUT112" s="382"/>
      <c r="WUU112" s="382"/>
      <c r="WUV112" s="382"/>
      <c r="WUW112" s="382"/>
      <c r="WUX112" s="382"/>
      <c r="WUY112" s="382"/>
      <c r="WUZ112" s="382"/>
      <c r="WVA112" s="382"/>
      <c r="WVB112" s="382"/>
      <c r="WVC112" s="77"/>
      <c r="WVD112" s="382"/>
      <c r="WVE112" s="382"/>
      <c r="WVF112" s="77"/>
      <c r="WVG112" s="78"/>
      <c r="WVH112" s="77"/>
      <c r="WVI112" s="382"/>
      <c r="WVJ112" s="382"/>
      <c r="WVK112" s="382"/>
      <c r="WVL112" s="382"/>
      <c r="WVM112" s="382"/>
      <c r="WVN112" s="382"/>
      <c r="WVO112" s="382"/>
      <c r="WVP112" s="382"/>
      <c r="WVQ112" s="382"/>
      <c r="WVR112" s="382"/>
      <c r="WVS112" s="382"/>
      <c r="WVT112" s="382"/>
      <c r="WVU112" s="77"/>
      <c r="WVV112" s="382"/>
      <c r="WVW112" s="382"/>
      <c r="WVX112" s="77"/>
      <c r="WVY112" s="78"/>
      <c r="WVZ112" s="77"/>
      <c r="WWA112" s="382"/>
      <c r="WWB112" s="382"/>
      <c r="WWC112" s="382"/>
      <c r="WWD112" s="382"/>
      <c r="WWE112" s="382"/>
      <c r="WWF112" s="382"/>
      <c r="WWG112" s="382"/>
      <c r="WWH112" s="382"/>
      <c r="WWI112" s="382"/>
      <c r="WWJ112" s="382"/>
      <c r="WWK112" s="382"/>
      <c r="WWL112" s="382"/>
      <c r="WWM112" s="77"/>
      <c r="WWN112" s="382"/>
      <c r="WWO112" s="382"/>
      <c r="WWP112" s="77"/>
      <c r="WWQ112" s="78"/>
      <c r="WWR112" s="77"/>
      <c r="WWS112" s="382"/>
      <c r="WWT112" s="382"/>
      <c r="WWU112" s="382"/>
      <c r="WWV112" s="382"/>
      <c r="WWW112" s="382"/>
      <c r="WWX112" s="382"/>
      <c r="WWY112" s="382"/>
      <c r="WWZ112" s="382"/>
      <c r="WXA112" s="382"/>
      <c r="WXB112" s="382"/>
      <c r="WXC112" s="382"/>
      <c r="WXD112" s="382"/>
      <c r="WXE112" s="77"/>
      <c r="WXF112" s="382"/>
      <c r="WXG112" s="382"/>
      <c r="WXH112" s="77"/>
      <c r="WXI112" s="78"/>
      <c r="WXJ112" s="77"/>
      <c r="WXK112" s="382"/>
      <c r="WXL112" s="382"/>
      <c r="WXM112" s="382"/>
      <c r="WXN112" s="382"/>
      <c r="WXO112" s="382"/>
      <c r="WXP112" s="382"/>
      <c r="WXQ112" s="382"/>
      <c r="WXR112" s="382"/>
      <c r="WXS112" s="382"/>
      <c r="WXT112" s="382"/>
      <c r="WXU112" s="382"/>
      <c r="WXV112" s="382"/>
      <c r="WXW112" s="77"/>
      <c r="WXX112" s="382"/>
      <c r="WXY112" s="382"/>
      <c r="WXZ112" s="77"/>
      <c r="WYA112" s="78"/>
      <c r="WYB112" s="77"/>
      <c r="WYC112" s="382"/>
      <c r="WYD112" s="382"/>
      <c r="WYE112" s="382"/>
      <c r="WYF112" s="382"/>
      <c r="WYG112" s="382"/>
      <c r="WYH112" s="382"/>
      <c r="WYI112" s="382"/>
      <c r="WYJ112" s="382"/>
      <c r="WYK112" s="382"/>
      <c r="WYL112" s="382"/>
      <c r="WYM112" s="382"/>
      <c r="WYN112" s="382"/>
      <c r="WYO112" s="77"/>
      <c r="WYP112" s="382"/>
      <c r="WYQ112" s="382"/>
      <c r="WYR112" s="77"/>
      <c r="WYS112" s="78"/>
      <c r="WYT112" s="77"/>
      <c r="WYU112" s="382"/>
      <c r="WYV112" s="382"/>
      <c r="WYW112" s="382"/>
      <c r="WYX112" s="382"/>
      <c r="WYY112" s="382"/>
      <c r="WYZ112" s="382"/>
      <c r="WZA112" s="382"/>
      <c r="WZB112" s="382"/>
      <c r="WZC112" s="382"/>
      <c r="WZD112" s="382"/>
      <c r="WZE112" s="382"/>
      <c r="WZF112" s="382"/>
      <c r="WZG112" s="77"/>
      <c r="WZH112" s="382"/>
      <c r="WZI112" s="382"/>
      <c r="WZJ112" s="77"/>
      <c r="WZK112" s="78"/>
      <c r="WZL112" s="77"/>
      <c r="WZM112" s="382"/>
      <c r="WZN112" s="382"/>
      <c r="WZO112" s="382"/>
      <c r="WZP112" s="382"/>
      <c r="WZQ112" s="382"/>
      <c r="WZR112" s="382"/>
      <c r="WZS112" s="382"/>
      <c r="WZT112" s="382"/>
      <c r="WZU112" s="382"/>
      <c r="WZV112" s="382"/>
      <c r="WZW112" s="382"/>
      <c r="WZX112" s="382"/>
      <c r="WZY112" s="77"/>
      <c r="WZZ112" s="382"/>
      <c r="XAA112" s="382"/>
      <c r="XAB112" s="77"/>
      <c r="XAC112" s="78"/>
      <c r="XAD112" s="77"/>
      <c r="XAE112" s="382"/>
      <c r="XAF112" s="382"/>
      <c r="XAG112" s="382"/>
      <c r="XAH112" s="382"/>
      <c r="XAI112" s="382"/>
      <c r="XAJ112" s="382"/>
      <c r="XAK112" s="382"/>
      <c r="XAL112" s="382"/>
      <c r="XAM112" s="382"/>
      <c r="XAN112" s="382"/>
      <c r="XAO112" s="382"/>
      <c r="XAP112" s="382"/>
      <c r="XAQ112" s="77"/>
      <c r="XAR112" s="382"/>
      <c r="XAS112" s="382"/>
      <c r="XAT112" s="77"/>
      <c r="XAU112" s="78"/>
      <c r="XAV112" s="77"/>
      <c r="XAW112" s="382"/>
      <c r="XAX112" s="382"/>
      <c r="XAY112" s="382"/>
      <c r="XAZ112" s="382"/>
      <c r="XBA112" s="382"/>
      <c r="XBB112" s="382"/>
      <c r="XBC112" s="382"/>
      <c r="XBD112" s="382"/>
      <c r="XBE112" s="382"/>
      <c r="XBF112" s="382"/>
      <c r="XBG112" s="382"/>
      <c r="XBH112" s="382"/>
      <c r="XBI112" s="77"/>
      <c r="XBJ112" s="382"/>
      <c r="XBK112" s="382"/>
      <c r="XBL112" s="77"/>
      <c r="XBM112" s="78"/>
      <c r="XBN112" s="77"/>
      <c r="XBO112" s="382"/>
      <c r="XBP112" s="382"/>
      <c r="XBQ112" s="382"/>
      <c r="XBR112" s="382"/>
      <c r="XBS112" s="382"/>
      <c r="XBT112" s="382"/>
      <c r="XBU112" s="382"/>
      <c r="XBV112" s="382"/>
      <c r="XBW112" s="382"/>
      <c r="XBX112" s="382"/>
      <c r="XBY112" s="382"/>
      <c r="XBZ112" s="382"/>
      <c r="XCA112" s="77"/>
      <c r="XCB112" s="382"/>
      <c r="XCC112" s="382"/>
      <c r="XCD112" s="77"/>
      <c r="XCE112" s="78"/>
      <c r="XCF112" s="77"/>
      <c r="XCG112" s="382"/>
      <c r="XCH112" s="382"/>
      <c r="XCI112" s="382"/>
      <c r="XCJ112" s="382"/>
      <c r="XCK112" s="382"/>
      <c r="XCL112" s="382"/>
      <c r="XCM112" s="382"/>
      <c r="XCN112" s="382"/>
      <c r="XCO112" s="382"/>
      <c r="XCP112" s="382"/>
      <c r="XCQ112" s="382"/>
      <c r="XCR112" s="382"/>
      <c r="XCS112" s="77"/>
      <c r="XCT112" s="382"/>
      <c r="XCU112" s="382"/>
      <c r="XCV112" s="77"/>
      <c r="XCW112" s="78"/>
      <c r="XCX112" s="77"/>
      <c r="XCY112" s="382"/>
      <c r="XCZ112" s="382"/>
      <c r="XDA112" s="382"/>
      <c r="XDB112" s="382"/>
      <c r="XDC112" s="382"/>
      <c r="XDD112" s="382"/>
      <c r="XDE112" s="382"/>
      <c r="XDF112" s="382"/>
      <c r="XDG112" s="382"/>
      <c r="XDH112" s="382"/>
      <c r="XDI112" s="382"/>
      <c r="XDJ112" s="382"/>
      <c r="XDK112" s="77"/>
      <c r="XDL112" s="382"/>
      <c r="XDM112" s="382"/>
      <c r="XDN112" s="77"/>
      <c r="XDO112" s="78"/>
      <c r="XDP112" s="77"/>
      <c r="XDQ112" s="382"/>
      <c r="XDR112" s="382"/>
      <c r="XDS112" s="382"/>
      <c r="XDT112" s="382"/>
      <c r="XDU112" s="382"/>
      <c r="XDV112" s="382"/>
      <c r="XDW112" s="382"/>
      <c r="XDX112" s="382"/>
      <c r="XDY112" s="382"/>
      <c r="XDZ112" s="382"/>
      <c r="XEA112" s="382"/>
      <c r="XEB112" s="382"/>
      <c r="XEC112" s="77"/>
      <c r="XED112" s="382"/>
      <c r="XEE112" s="382"/>
      <c r="XEF112" s="77"/>
      <c r="XEG112" s="78"/>
      <c r="XEH112" s="77"/>
      <c r="XEI112" s="382"/>
      <c r="XEJ112" s="382"/>
      <c r="XEK112" s="382"/>
      <c r="XEL112" s="382"/>
      <c r="XEM112" s="382"/>
      <c r="XEN112" s="382"/>
      <c r="XEO112" s="382"/>
      <c r="XEP112" s="382"/>
      <c r="XEQ112" s="382"/>
      <c r="XER112" s="382"/>
      <c r="XES112" s="382"/>
      <c r="XET112" s="382"/>
      <c r="XEU112" s="77"/>
      <c r="XEV112" s="382"/>
      <c r="XEW112" s="382"/>
      <c r="XEX112" s="77"/>
      <c r="XEY112" s="78"/>
      <c r="XEZ112" s="77"/>
      <c r="XFA112" s="382"/>
      <c r="XFB112" s="382"/>
      <c r="XFC112" s="382"/>
      <c r="XFD112" s="382"/>
    </row>
    <row r="113" spans="1:2047 2050:3060 3073:4086 4099:5112 5125:6138 6151:7164 7177:8190 8203:9216 9229:11263 11266:12276 12289:13302 13315:14328 14341:15354 15367:16380" s="76" customFormat="1">
      <c r="A113" s="379" t="s">
        <v>598</v>
      </c>
      <c r="B113" s="380"/>
      <c r="C113" s="380"/>
      <c r="D113" s="380"/>
      <c r="E113" s="380"/>
      <c r="F113" s="380"/>
      <c r="G113" s="380"/>
      <c r="H113" s="380"/>
      <c r="I113" s="380"/>
      <c r="J113" s="380"/>
      <c r="K113" s="380"/>
      <c r="L113" s="381"/>
      <c r="M113" s="160">
        <f>+M39+M112</f>
        <v>6622065</v>
      </c>
      <c r="N113" s="165"/>
      <c r="O113" s="165"/>
      <c r="P113" s="160">
        <f>+P39+P112</f>
        <v>2248558</v>
      </c>
      <c r="Q113" s="161"/>
      <c r="R113" s="160">
        <f>+R39+R112</f>
        <v>0</v>
      </c>
      <c r="AE113" s="77"/>
      <c r="AH113" s="77"/>
      <c r="AI113" s="78"/>
      <c r="AJ113" s="77"/>
      <c r="AW113" s="77"/>
      <c r="AZ113" s="77"/>
      <c r="BA113" s="78"/>
      <c r="BB113" s="77"/>
      <c r="BO113" s="77"/>
      <c r="BR113" s="77"/>
      <c r="BS113" s="78"/>
      <c r="BT113" s="77"/>
      <c r="CG113" s="77"/>
      <c r="CJ113" s="77"/>
      <c r="CK113" s="78"/>
      <c r="CL113" s="77"/>
      <c r="CY113" s="77"/>
      <c r="DB113" s="77"/>
      <c r="DC113" s="78"/>
      <c r="DD113" s="77"/>
      <c r="DQ113" s="77"/>
      <c r="DT113" s="77"/>
      <c r="DU113" s="78"/>
      <c r="DV113" s="77"/>
      <c r="EI113" s="77"/>
      <c r="EL113" s="77"/>
      <c r="EM113" s="78"/>
      <c r="EN113" s="77"/>
      <c r="FA113" s="77"/>
      <c r="FD113" s="77"/>
      <c r="FE113" s="78"/>
      <c r="FF113" s="77"/>
      <c r="FS113" s="77"/>
      <c r="FV113" s="77"/>
      <c r="FW113" s="78"/>
      <c r="FX113" s="77"/>
      <c r="GK113" s="77"/>
      <c r="GN113" s="77"/>
      <c r="GO113" s="78"/>
      <c r="GP113" s="77"/>
      <c r="HC113" s="77"/>
      <c r="HF113" s="77"/>
      <c r="HG113" s="78"/>
      <c r="HH113" s="77"/>
      <c r="HU113" s="77"/>
      <c r="HX113" s="77"/>
      <c r="HY113" s="78"/>
      <c r="HZ113" s="77"/>
      <c r="IM113" s="77"/>
      <c r="IP113" s="77"/>
      <c r="IQ113" s="78"/>
      <c r="IR113" s="77"/>
      <c r="JE113" s="77"/>
      <c r="JH113" s="77"/>
      <c r="JI113" s="78"/>
      <c r="JJ113" s="77"/>
      <c r="JW113" s="77"/>
      <c r="JZ113" s="77"/>
      <c r="KA113" s="78"/>
      <c r="KB113" s="77"/>
      <c r="KO113" s="77"/>
      <c r="KR113" s="77"/>
      <c r="KS113" s="78"/>
      <c r="KT113" s="77"/>
      <c r="LG113" s="77"/>
      <c r="LJ113" s="77"/>
      <c r="LK113" s="78"/>
      <c r="LL113" s="77"/>
      <c r="LY113" s="77"/>
      <c r="MB113" s="77"/>
      <c r="MC113" s="78"/>
      <c r="MD113" s="77"/>
      <c r="MQ113" s="77"/>
      <c r="MT113" s="77"/>
      <c r="MU113" s="78"/>
      <c r="MV113" s="77"/>
      <c r="NI113" s="77"/>
      <c r="NL113" s="77"/>
      <c r="NM113" s="78"/>
      <c r="NN113" s="77"/>
      <c r="OA113" s="77"/>
      <c r="OD113" s="77"/>
      <c r="OE113" s="78"/>
      <c r="OF113" s="77"/>
      <c r="OS113" s="77"/>
      <c r="OV113" s="77"/>
      <c r="OW113" s="78"/>
      <c r="OX113" s="77"/>
      <c r="PK113" s="77"/>
      <c r="PN113" s="77"/>
      <c r="PO113" s="78"/>
      <c r="PP113" s="77"/>
      <c r="QC113" s="77"/>
      <c r="QF113" s="77"/>
      <c r="QG113" s="78"/>
      <c r="QH113" s="77"/>
      <c r="QU113" s="77"/>
      <c r="QX113" s="77"/>
      <c r="QY113" s="78"/>
      <c r="QZ113" s="77"/>
      <c r="RM113" s="77"/>
      <c r="RP113" s="77"/>
      <c r="RQ113" s="78"/>
      <c r="RR113" s="77"/>
      <c r="SE113" s="77"/>
      <c r="SH113" s="77"/>
      <c r="SI113" s="78"/>
      <c r="SJ113" s="77"/>
      <c r="SW113" s="77"/>
      <c r="SZ113" s="77"/>
      <c r="TA113" s="78"/>
      <c r="TB113" s="77"/>
      <c r="TO113" s="77"/>
      <c r="TR113" s="77"/>
      <c r="TS113" s="78"/>
      <c r="TT113" s="77"/>
      <c r="UG113" s="77"/>
      <c r="UJ113" s="77"/>
      <c r="UK113" s="78"/>
      <c r="UL113" s="77"/>
      <c r="UY113" s="77"/>
      <c r="VB113" s="77"/>
      <c r="VC113" s="78"/>
      <c r="VD113" s="77"/>
      <c r="VQ113" s="77"/>
      <c r="VT113" s="77"/>
      <c r="VU113" s="78"/>
      <c r="VV113" s="77"/>
      <c r="WI113" s="77"/>
      <c r="WL113" s="77"/>
      <c r="WM113" s="78"/>
      <c r="WN113" s="77"/>
      <c r="XA113" s="77"/>
      <c r="XD113" s="77"/>
      <c r="XE113" s="78"/>
      <c r="XF113" s="77"/>
      <c r="XS113" s="77"/>
      <c r="XV113" s="77"/>
      <c r="XW113" s="78"/>
      <c r="XX113" s="77"/>
      <c r="YK113" s="77"/>
      <c r="YN113" s="77"/>
      <c r="YO113" s="78"/>
      <c r="YP113" s="77"/>
      <c r="ZC113" s="77"/>
      <c r="ZF113" s="77"/>
      <c r="ZG113" s="78"/>
      <c r="ZH113" s="77"/>
      <c r="ZU113" s="77"/>
      <c r="ZX113" s="77"/>
      <c r="ZY113" s="78"/>
      <c r="ZZ113" s="77"/>
      <c r="AAM113" s="77"/>
      <c r="AAP113" s="77"/>
      <c r="AAQ113" s="78"/>
      <c r="AAR113" s="77"/>
      <c r="ABE113" s="77"/>
      <c r="ABH113" s="77"/>
      <c r="ABI113" s="78"/>
      <c r="ABJ113" s="77"/>
      <c r="ABW113" s="77"/>
      <c r="ABZ113" s="77"/>
      <c r="ACA113" s="78"/>
      <c r="ACB113" s="77"/>
      <c r="ACO113" s="77"/>
      <c r="ACR113" s="77"/>
      <c r="ACS113" s="78"/>
      <c r="ACT113" s="77"/>
      <c r="ADG113" s="77"/>
      <c r="ADJ113" s="77"/>
      <c r="ADK113" s="78"/>
      <c r="ADL113" s="77"/>
      <c r="ADY113" s="77"/>
      <c r="AEB113" s="77"/>
      <c r="AEC113" s="78"/>
      <c r="AED113" s="77"/>
      <c r="AEQ113" s="77"/>
      <c r="AET113" s="77"/>
      <c r="AEU113" s="78"/>
      <c r="AEV113" s="77"/>
      <c r="AFI113" s="77"/>
      <c r="AFL113" s="77"/>
      <c r="AFM113" s="78"/>
      <c r="AFN113" s="77"/>
      <c r="AGA113" s="77"/>
      <c r="AGD113" s="77"/>
      <c r="AGE113" s="78"/>
      <c r="AGF113" s="77"/>
      <c r="AGS113" s="77"/>
      <c r="AGV113" s="77"/>
      <c r="AGW113" s="78"/>
      <c r="AGX113" s="77"/>
      <c r="AHK113" s="77"/>
      <c r="AHN113" s="77"/>
      <c r="AHO113" s="78"/>
      <c r="AHP113" s="77"/>
      <c r="AIC113" s="77"/>
      <c r="AIF113" s="77"/>
      <c r="AIG113" s="78"/>
      <c r="AIH113" s="77"/>
      <c r="AIU113" s="77"/>
      <c r="AIX113" s="77"/>
      <c r="AIY113" s="78"/>
      <c r="AIZ113" s="77"/>
      <c r="AJM113" s="77"/>
      <c r="AJP113" s="77"/>
      <c r="AJQ113" s="78"/>
      <c r="AJR113" s="77"/>
      <c r="AKE113" s="77"/>
      <c r="AKH113" s="77"/>
      <c r="AKI113" s="78"/>
      <c r="AKJ113" s="77"/>
      <c r="AKW113" s="77"/>
      <c r="AKZ113" s="77"/>
      <c r="ALA113" s="78"/>
      <c r="ALB113" s="77"/>
      <c r="ALO113" s="77"/>
      <c r="ALR113" s="77"/>
      <c r="ALS113" s="78"/>
      <c r="ALT113" s="77"/>
      <c r="AMG113" s="77"/>
      <c r="AMJ113" s="77"/>
      <c r="AMK113" s="78"/>
      <c r="AML113" s="77"/>
      <c r="AMY113" s="77"/>
      <c r="ANB113" s="77"/>
      <c r="ANC113" s="78"/>
      <c r="AND113" s="77"/>
      <c r="ANQ113" s="77"/>
      <c r="ANT113" s="77"/>
      <c r="ANU113" s="78"/>
      <c r="ANV113" s="77"/>
      <c r="AOI113" s="77"/>
      <c r="AOL113" s="77"/>
      <c r="AOM113" s="78"/>
      <c r="AON113" s="77"/>
      <c r="APA113" s="77"/>
      <c r="APD113" s="77"/>
      <c r="APE113" s="78"/>
      <c r="APF113" s="77"/>
      <c r="APS113" s="77"/>
      <c r="APV113" s="77"/>
      <c r="APW113" s="78"/>
      <c r="APX113" s="77"/>
      <c r="AQK113" s="77"/>
      <c r="AQN113" s="77"/>
      <c r="AQO113" s="78"/>
      <c r="AQP113" s="77"/>
      <c r="ARC113" s="77"/>
      <c r="ARF113" s="77"/>
      <c r="ARG113" s="78"/>
      <c r="ARH113" s="77"/>
      <c r="ARU113" s="77"/>
      <c r="ARX113" s="77"/>
      <c r="ARY113" s="78"/>
      <c r="ARZ113" s="77"/>
      <c r="ASM113" s="77"/>
      <c r="ASP113" s="77"/>
      <c r="ASQ113" s="78"/>
      <c r="ASR113" s="77"/>
      <c r="ATE113" s="77"/>
      <c r="ATH113" s="77"/>
      <c r="ATI113" s="78"/>
      <c r="ATJ113" s="77"/>
      <c r="ATW113" s="77"/>
      <c r="ATZ113" s="77"/>
      <c r="AUA113" s="78"/>
      <c r="AUB113" s="77"/>
      <c r="AUO113" s="77"/>
      <c r="AUR113" s="77"/>
      <c r="AUS113" s="78"/>
      <c r="AUT113" s="77"/>
      <c r="AVG113" s="77"/>
      <c r="AVJ113" s="77"/>
      <c r="AVK113" s="78"/>
      <c r="AVL113" s="77"/>
      <c r="AVY113" s="77"/>
      <c r="AWB113" s="77"/>
      <c r="AWC113" s="78"/>
      <c r="AWD113" s="77"/>
      <c r="AWQ113" s="77"/>
      <c r="AWT113" s="77"/>
      <c r="AWU113" s="78"/>
      <c r="AWV113" s="77"/>
      <c r="AXI113" s="77"/>
      <c r="AXL113" s="77"/>
      <c r="AXM113" s="78"/>
      <c r="AXN113" s="77"/>
      <c r="AYA113" s="77"/>
      <c r="AYD113" s="77"/>
      <c r="AYE113" s="78"/>
      <c r="AYF113" s="77"/>
      <c r="AYS113" s="77"/>
      <c r="AYV113" s="77"/>
      <c r="AYW113" s="78"/>
      <c r="AYX113" s="77"/>
      <c r="AZK113" s="77"/>
      <c r="AZN113" s="77"/>
      <c r="AZO113" s="78"/>
      <c r="AZP113" s="77"/>
      <c r="BAC113" s="77"/>
      <c r="BAF113" s="77"/>
      <c r="BAG113" s="78"/>
      <c r="BAH113" s="77"/>
      <c r="BAU113" s="77"/>
      <c r="BAX113" s="77"/>
      <c r="BAY113" s="78"/>
      <c r="BAZ113" s="77"/>
      <c r="BBM113" s="77"/>
      <c r="BBP113" s="77"/>
      <c r="BBQ113" s="78"/>
      <c r="BBR113" s="77"/>
      <c r="BCE113" s="77"/>
      <c r="BCH113" s="77"/>
      <c r="BCI113" s="78"/>
      <c r="BCJ113" s="77"/>
      <c r="BCW113" s="77"/>
      <c r="BCZ113" s="77"/>
      <c r="BDA113" s="78"/>
      <c r="BDB113" s="77"/>
      <c r="BDO113" s="77"/>
      <c r="BDR113" s="77"/>
      <c r="BDS113" s="78"/>
      <c r="BDT113" s="77"/>
      <c r="BEG113" s="77"/>
      <c r="BEJ113" s="77"/>
      <c r="BEK113" s="78"/>
      <c r="BEL113" s="77"/>
      <c r="BEY113" s="77"/>
      <c r="BFB113" s="77"/>
      <c r="BFC113" s="78"/>
      <c r="BFD113" s="77"/>
      <c r="BFQ113" s="77"/>
      <c r="BFT113" s="77"/>
      <c r="BFU113" s="78"/>
      <c r="BFV113" s="77"/>
      <c r="BGI113" s="77"/>
      <c r="BGL113" s="77"/>
      <c r="BGM113" s="78"/>
      <c r="BGN113" s="77"/>
      <c r="BHA113" s="77"/>
      <c r="BHD113" s="77"/>
      <c r="BHE113" s="78"/>
      <c r="BHF113" s="77"/>
      <c r="BHS113" s="77"/>
      <c r="BHV113" s="77"/>
      <c r="BHW113" s="78"/>
      <c r="BHX113" s="77"/>
      <c r="BIK113" s="77"/>
      <c r="BIN113" s="77"/>
      <c r="BIO113" s="78"/>
      <c r="BIP113" s="77"/>
      <c r="BJC113" s="77"/>
      <c r="BJF113" s="77"/>
      <c r="BJG113" s="78"/>
      <c r="BJH113" s="77"/>
      <c r="BJU113" s="77"/>
      <c r="BJX113" s="77"/>
      <c r="BJY113" s="78"/>
      <c r="BJZ113" s="77"/>
      <c r="BKM113" s="77"/>
      <c r="BKP113" s="77"/>
      <c r="BKQ113" s="78"/>
      <c r="BKR113" s="77"/>
      <c r="BLE113" s="77"/>
      <c r="BLH113" s="77"/>
      <c r="BLI113" s="78"/>
      <c r="BLJ113" s="77"/>
      <c r="BLW113" s="77"/>
      <c r="BLZ113" s="77"/>
      <c r="BMA113" s="78"/>
      <c r="BMB113" s="77"/>
      <c r="BMO113" s="77"/>
      <c r="BMR113" s="77"/>
      <c r="BMS113" s="78"/>
      <c r="BMT113" s="77"/>
      <c r="BNG113" s="77"/>
      <c r="BNJ113" s="77"/>
      <c r="BNK113" s="78"/>
      <c r="BNL113" s="77"/>
      <c r="BNY113" s="77"/>
      <c r="BOB113" s="77"/>
      <c r="BOC113" s="78"/>
      <c r="BOD113" s="77"/>
      <c r="BOQ113" s="77"/>
      <c r="BOT113" s="77"/>
      <c r="BOU113" s="78"/>
      <c r="BOV113" s="77"/>
      <c r="BPI113" s="77"/>
      <c r="BPL113" s="77"/>
      <c r="BPM113" s="78"/>
      <c r="BPN113" s="77"/>
      <c r="BQA113" s="77"/>
      <c r="BQD113" s="77"/>
      <c r="BQE113" s="78"/>
      <c r="BQF113" s="77"/>
      <c r="BQS113" s="77"/>
      <c r="BQV113" s="77"/>
      <c r="BQW113" s="78"/>
      <c r="BQX113" s="77"/>
      <c r="BRK113" s="77"/>
      <c r="BRN113" s="77"/>
      <c r="BRO113" s="78"/>
      <c r="BRP113" s="77"/>
      <c r="BSC113" s="77"/>
      <c r="BSF113" s="77"/>
      <c r="BSG113" s="78"/>
      <c r="BSH113" s="77"/>
      <c r="BSU113" s="77"/>
      <c r="BSX113" s="77"/>
      <c r="BSY113" s="78"/>
      <c r="BSZ113" s="77"/>
      <c r="BTM113" s="77"/>
      <c r="BTP113" s="77"/>
      <c r="BTQ113" s="78"/>
      <c r="BTR113" s="77"/>
      <c r="BUE113" s="77"/>
      <c r="BUH113" s="77"/>
      <c r="BUI113" s="78"/>
      <c r="BUJ113" s="77"/>
      <c r="BUW113" s="77"/>
      <c r="BUZ113" s="77"/>
      <c r="BVA113" s="78"/>
      <c r="BVB113" s="77"/>
      <c r="BVO113" s="77"/>
      <c r="BVR113" s="77"/>
      <c r="BVS113" s="78"/>
      <c r="BVT113" s="77"/>
      <c r="BWG113" s="77"/>
      <c r="BWJ113" s="77"/>
      <c r="BWK113" s="78"/>
      <c r="BWL113" s="77"/>
      <c r="BWY113" s="77"/>
      <c r="BXB113" s="77"/>
      <c r="BXC113" s="78"/>
      <c r="BXD113" s="77"/>
      <c r="BXQ113" s="77"/>
      <c r="BXT113" s="77"/>
      <c r="BXU113" s="78"/>
      <c r="BXV113" s="77"/>
      <c r="BYI113" s="77"/>
      <c r="BYL113" s="77"/>
      <c r="BYM113" s="78"/>
      <c r="BYN113" s="77"/>
      <c r="BZA113" s="77"/>
      <c r="BZD113" s="77"/>
      <c r="BZE113" s="78"/>
      <c r="BZF113" s="77"/>
      <c r="BZS113" s="77"/>
      <c r="BZV113" s="77"/>
      <c r="BZW113" s="78"/>
      <c r="BZX113" s="77"/>
      <c r="CAK113" s="77"/>
      <c r="CAN113" s="77"/>
      <c r="CAO113" s="78"/>
      <c r="CAP113" s="77"/>
      <c r="CBC113" s="77"/>
      <c r="CBF113" s="77"/>
      <c r="CBG113" s="78"/>
      <c r="CBH113" s="77"/>
      <c r="CBU113" s="77"/>
      <c r="CBX113" s="77"/>
      <c r="CBY113" s="78"/>
      <c r="CBZ113" s="77"/>
      <c r="CCM113" s="77"/>
      <c r="CCP113" s="77"/>
      <c r="CCQ113" s="78"/>
      <c r="CCR113" s="77"/>
      <c r="CDE113" s="77"/>
      <c r="CDH113" s="77"/>
      <c r="CDI113" s="78"/>
      <c r="CDJ113" s="77"/>
      <c r="CDW113" s="77"/>
      <c r="CDZ113" s="77"/>
      <c r="CEA113" s="78"/>
      <c r="CEB113" s="77"/>
      <c r="CEO113" s="77"/>
      <c r="CER113" s="77"/>
      <c r="CES113" s="78"/>
      <c r="CET113" s="77"/>
      <c r="CFG113" s="77"/>
      <c r="CFJ113" s="77"/>
      <c r="CFK113" s="78"/>
      <c r="CFL113" s="77"/>
      <c r="CFY113" s="77"/>
      <c r="CGB113" s="77"/>
      <c r="CGC113" s="78"/>
      <c r="CGD113" s="77"/>
      <c r="CGQ113" s="77"/>
      <c r="CGT113" s="77"/>
      <c r="CGU113" s="78"/>
      <c r="CGV113" s="77"/>
      <c r="CHI113" s="77"/>
      <c r="CHL113" s="77"/>
      <c r="CHM113" s="78"/>
      <c r="CHN113" s="77"/>
      <c r="CIA113" s="77"/>
      <c r="CID113" s="77"/>
      <c r="CIE113" s="78"/>
      <c r="CIF113" s="77"/>
      <c r="CIS113" s="77"/>
      <c r="CIV113" s="77"/>
      <c r="CIW113" s="78"/>
      <c r="CIX113" s="77"/>
      <c r="CJK113" s="77"/>
      <c r="CJN113" s="77"/>
      <c r="CJO113" s="78"/>
      <c r="CJP113" s="77"/>
      <c r="CKC113" s="77"/>
      <c r="CKF113" s="77"/>
      <c r="CKG113" s="78"/>
      <c r="CKH113" s="77"/>
      <c r="CKU113" s="77"/>
      <c r="CKX113" s="77"/>
      <c r="CKY113" s="78"/>
      <c r="CKZ113" s="77"/>
      <c r="CLM113" s="77"/>
      <c r="CLP113" s="77"/>
      <c r="CLQ113" s="78"/>
      <c r="CLR113" s="77"/>
      <c r="CME113" s="77"/>
      <c r="CMH113" s="77"/>
      <c r="CMI113" s="78"/>
      <c r="CMJ113" s="77"/>
      <c r="CMW113" s="77"/>
      <c r="CMZ113" s="77"/>
      <c r="CNA113" s="78"/>
      <c r="CNB113" s="77"/>
      <c r="CNO113" s="77"/>
      <c r="CNR113" s="77"/>
      <c r="CNS113" s="78"/>
      <c r="CNT113" s="77"/>
      <c r="COG113" s="77"/>
      <c r="COJ113" s="77"/>
      <c r="COK113" s="78"/>
      <c r="COL113" s="77"/>
      <c r="COY113" s="77"/>
      <c r="CPB113" s="77"/>
      <c r="CPC113" s="78"/>
      <c r="CPD113" s="77"/>
      <c r="CPQ113" s="77"/>
      <c r="CPT113" s="77"/>
      <c r="CPU113" s="78"/>
      <c r="CPV113" s="77"/>
      <c r="CQI113" s="77"/>
      <c r="CQL113" s="77"/>
      <c r="CQM113" s="78"/>
      <c r="CQN113" s="77"/>
      <c r="CRA113" s="77"/>
      <c r="CRD113" s="77"/>
      <c r="CRE113" s="78"/>
      <c r="CRF113" s="77"/>
      <c r="CRS113" s="77"/>
      <c r="CRV113" s="77"/>
      <c r="CRW113" s="78"/>
      <c r="CRX113" s="77"/>
      <c r="CSK113" s="77"/>
      <c r="CSN113" s="77"/>
      <c r="CSO113" s="78"/>
      <c r="CSP113" s="77"/>
      <c r="CTC113" s="77"/>
      <c r="CTF113" s="77"/>
      <c r="CTG113" s="78"/>
      <c r="CTH113" s="77"/>
      <c r="CTU113" s="77"/>
      <c r="CTX113" s="77"/>
      <c r="CTY113" s="78"/>
      <c r="CTZ113" s="77"/>
      <c r="CUM113" s="77"/>
      <c r="CUP113" s="77"/>
      <c r="CUQ113" s="78"/>
      <c r="CUR113" s="77"/>
      <c r="CVE113" s="77"/>
      <c r="CVH113" s="77"/>
      <c r="CVI113" s="78"/>
      <c r="CVJ113" s="77"/>
      <c r="CVW113" s="77"/>
      <c r="CVZ113" s="77"/>
      <c r="CWA113" s="78"/>
      <c r="CWB113" s="77"/>
      <c r="CWO113" s="77"/>
      <c r="CWR113" s="77"/>
      <c r="CWS113" s="78"/>
      <c r="CWT113" s="77"/>
      <c r="CXG113" s="77"/>
      <c r="CXJ113" s="77"/>
      <c r="CXK113" s="78"/>
      <c r="CXL113" s="77"/>
      <c r="CXY113" s="77"/>
      <c r="CYB113" s="77"/>
      <c r="CYC113" s="78"/>
      <c r="CYD113" s="77"/>
      <c r="CYQ113" s="77"/>
      <c r="CYT113" s="77"/>
      <c r="CYU113" s="78"/>
      <c r="CYV113" s="77"/>
      <c r="CZI113" s="77"/>
      <c r="CZL113" s="77"/>
      <c r="CZM113" s="78"/>
      <c r="CZN113" s="77"/>
      <c r="DAA113" s="77"/>
      <c r="DAD113" s="77"/>
      <c r="DAE113" s="78"/>
      <c r="DAF113" s="77"/>
      <c r="DAS113" s="77"/>
      <c r="DAV113" s="77"/>
      <c r="DAW113" s="78"/>
      <c r="DAX113" s="77"/>
      <c r="DBK113" s="77"/>
      <c r="DBN113" s="77"/>
      <c r="DBO113" s="78"/>
      <c r="DBP113" s="77"/>
      <c r="DCC113" s="77"/>
      <c r="DCF113" s="77"/>
      <c r="DCG113" s="78"/>
      <c r="DCH113" s="77"/>
      <c r="DCU113" s="77"/>
      <c r="DCX113" s="77"/>
      <c r="DCY113" s="78"/>
      <c r="DCZ113" s="77"/>
      <c r="DDM113" s="77"/>
      <c r="DDP113" s="77"/>
      <c r="DDQ113" s="78"/>
      <c r="DDR113" s="77"/>
      <c r="DEE113" s="77"/>
      <c r="DEH113" s="77"/>
      <c r="DEI113" s="78"/>
      <c r="DEJ113" s="77"/>
      <c r="DEW113" s="77"/>
      <c r="DEZ113" s="77"/>
      <c r="DFA113" s="78"/>
      <c r="DFB113" s="77"/>
      <c r="DFO113" s="77"/>
      <c r="DFR113" s="77"/>
      <c r="DFS113" s="78"/>
      <c r="DFT113" s="77"/>
      <c r="DGG113" s="77"/>
      <c r="DGJ113" s="77"/>
      <c r="DGK113" s="78"/>
      <c r="DGL113" s="77"/>
      <c r="DGY113" s="77"/>
      <c r="DHB113" s="77"/>
      <c r="DHC113" s="78"/>
      <c r="DHD113" s="77"/>
      <c r="DHQ113" s="77"/>
      <c r="DHT113" s="77"/>
      <c r="DHU113" s="78"/>
      <c r="DHV113" s="77"/>
      <c r="DII113" s="77"/>
      <c r="DIL113" s="77"/>
      <c r="DIM113" s="78"/>
      <c r="DIN113" s="77"/>
      <c r="DJA113" s="77"/>
      <c r="DJD113" s="77"/>
      <c r="DJE113" s="78"/>
      <c r="DJF113" s="77"/>
      <c r="DJS113" s="77"/>
      <c r="DJV113" s="77"/>
      <c r="DJW113" s="78"/>
      <c r="DJX113" s="77"/>
      <c r="DKK113" s="77"/>
      <c r="DKN113" s="77"/>
      <c r="DKO113" s="78"/>
      <c r="DKP113" s="77"/>
      <c r="DLC113" s="77"/>
      <c r="DLF113" s="77"/>
      <c r="DLG113" s="78"/>
      <c r="DLH113" s="77"/>
      <c r="DLU113" s="77"/>
      <c r="DLX113" s="77"/>
      <c r="DLY113" s="78"/>
      <c r="DLZ113" s="77"/>
      <c r="DMM113" s="77"/>
      <c r="DMP113" s="77"/>
      <c r="DMQ113" s="78"/>
      <c r="DMR113" s="77"/>
      <c r="DNE113" s="77"/>
      <c r="DNH113" s="77"/>
      <c r="DNI113" s="78"/>
      <c r="DNJ113" s="77"/>
      <c r="DNW113" s="77"/>
      <c r="DNZ113" s="77"/>
      <c r="DOA113" s="78"/>
      <c r="DOB113" s="77"/>
      <c r="DOO113" s="77"/>
      <c r="DOR113" s="77"/>
      <c r="DOS113" s="78"/>
      <c r="DOT113" s="77"/>
      <c r="DPG113" s="77"/>
      <c r="DPJ113" s="77"/>
      <c r="DPK113" s="78"/>
      <c r="DPL113" s="77"/>
      <c r="DPY113" s="77"/>
      <c r="DQB113" s="77"/>
      <c r="DQC113" s="78"/>
      <c r="DQD113" s="77"/>
      <c r="DQQ113" s="77"/>
      <c r="DQT113" s="77"/>
      <c r="DQU113" s="78"/>
      <c r="DQV113" s="77"/>
      <c r="DRI113" s="77"/>
      <c r="DRL113" s="77"/>
      <c r="DRM113" s="78"/>
      <c r="DRN113" s="77"/>
      <c r="DSA113" s="77"/>
      <c r="DSD113" s="77"/>
      <c r="DSE113" s="78"/>
      <c r="DSF113" s="77"/>
      <c r="DSS113" s="77"/>
      <c r="DSV113" s="77"/>
      <c r="DSW113" s="78"/>
      <c r="DSX113" s="77"/>
      <c r="DTK113" s="77"/>
      <c r="DTN113" s="77"/>
      <c r="DTO113" s="78"/>
      <c r="DTP113" s="77"/>
      <c r="DUC113" s="77"/>
      <c r="DUF113" s="77"/>
      <c r="DUG113" s="78"/>
      <c r="DUH113" s="77"/>
      <c r="DUU113" s="77"/>
      <c r="DUX113" s="77"/>
      <c r="DUY113" s="78"/>
      <c r="DUZ113" s="77"/>
      <c r="DVM113" s="77"/>
      <c r="DVP113" s="77"/>
      <c r="DVQ113" s="78"/>
      <c r="DVR113" s="77"/>
      <c r="DWE113" s="77"/>
      <c r="DWH113" s="77"/>
      <c r="DWI113" s="78"/>
      <c r="DWJ113" s="77"/>
      <c r="DWW113" s="77"/>
      <c r="DWZ113" s="77"/>
      <c r="DXA113" s="78"/>
      <c r="DXB113" s="77"/>
      <c r="DXO113" s="77"/>
      <c r="DXR113" s="77"/>
      <c r="DXS113" s="78"/>
      <c r="DXT113" s="77"/>
      <c r="DYG113" s="77"/>
      <c r="DYJ113" s="77"/>
      <c r="DYK113" s="78"/>
      <c r="DYL113" s="77"/>
      <c r="DYY113" s="77"/>
      <c r="DZB113" s="77"/>
      <c r="DZC113" s="78"/>
      <c r="DZD113" s="77"/>
      <c r="DZQ113" s="77"/>
      <c r="DZT113" s="77"/>
      <c r="DZU113" s="78"/>
      <c r="DZV113" s="77"/>
      <c r="EAI113" s="77"/>
      <c r="EAL113" s="77"/>
      <c r="EAM113" s="78"/>
      <c r="EAN113" s="77"/>
      <c r="EBA113" s="77"/>
      <c r="EBD113" s="77"/>
      <c r="EBE113" s="78"/>
      <c r="EBF113" s="77"/>
      <c r="EBS113" s="77"/>
      <c r="EBV113" s="77"/>
      <c r="EBW113" s="78"/>
      <c r="EBX113" s="77"/>
      <c r="ECK113" s="77"/>
      <c r="ECN113" s="77"/>
      <c r="ECO113" s="78"/>
      <c r="ECP113" s="77"/>
      <c r="EDC113" s="77"/>
      <c r="EDF113" s="77"/>
      <c r="EDG113" s="78"/>
      <c r="EDH113" s="77"/>
      <c r="EDU113" s="77"/>
      <c r="EDX113" s="77"/>
      <c r="EDY113" s="78"/>
      <c r="EDZ113" s="77"/>
      <c r="EEM113" s="77"/>
      <c r="EEP113" s="77"/>
      <c r="EEQ113" s="78"/>
      <c r="EER113" s="77"/>
      <c r="EFE113" s="77"/>
      <c r="EFH113" s="77"/>
      <c r="EFI113" s="78"/>
      <c r="EFJ113" s="77"/>
      <c r="EFW113" s="77"/>
      <c r="EFZ113" s="77"/>
      <c r="EGA113" s="78"/>
      <c r="EGB113" s="77"/>
      <c r="EGO113" s="77"/>
      <c r="EGR113" s="77"/>
      <c r="EGS113" s="78"/>
      <c r="EGT113" s="77"/>
      <c r="EHG113" s="77"/>
      <c r="EHJ113" s="77"/>
      <c r="EHK113" s="78"/>
      <c r="EHL113" s="77"/>
      <c r="EHY113" s="77"/>
      <c r="EIB113" s="77"/>
      <c r="EIC113" s="78"/>
      <c r="EID113" s="77"/>
      <c r="EIQ113" s="77"/>
      <c r="EIT113" s="77"/>
      <c r="EIU113" s="78"/>
      <c r="EIV113" s="77"/>
      <c r="EJI113" s="77"/>
      <c r="EJL113" s="77"/>
      <c r="EJM113" s="78"/>
      <c r="EJN113" s="77"/>
      <c r="EKA113" s="77"/>
      <c r="EKD113" s="77"/>
      <c r="EKE113" s="78"/>
      <c r="EKF113" s="77"/>
      <c r="EKS113" s="77"/>
      <c r="EKV113" s="77"/>
      <c r="EKW113" s="78"/>
      <c r="EKX113" s="77"/>
      <c r="ELK113" s="77"/>
      <c r="ELN113" s="77"/>
      <c r="ELO113" s="78"/>
      <c r="ELP113" s="77"/>
      <c r="EMC113" s="77"/>
      <c r="EMF113" s="77"/>
      <c r="EMG113" s="78"/>
      <c r="EMH113" s="77"/>
      <c r="EMU113" s="77"/>
      <c r="EMX113" s="77"/>
      <c r="EMY113" s="78"/>
      <c r="EMZ113" s="77"/>
      <c r="ENM113" s="77"/>
      <c r="ENP113" s="77"/>
      <c r="ENQ113" s="78"/>
      <c r="ENR113" s="77"/>
      <c r="EOE113" s="77"/>
      <c r="EOH113" s="77"/>
      <c r="EOI113" s="78"/>
      <c r="EOJ113" s="77"/>
      <c r="EOW113" s="77"/>
      <c r="EOZ113" s="77"/>
      <c r="EPA113" s="78"/>
      <c r="EPB113" s="77"/>
      <c r="EPO113" s="77"/>
      <c r="EPR113" s="77"/>
      <c r="EPS113" s="78"/>
      <c r="EPT113" s="77"/>
      <c r="EQG113" s="77"/>
      <c r="EQJ113" s="77"/>
      <c r="EQK113" s="78"/>
      <c r="EQL113" s="77"/>
      <c r="EQY113" s="77"/>
      <c r="ERB113" s="77"/>
      <c r="ERC113" s="78"/>
      <c r="ERD113" s="77"/>
      <c r="ERQ113" s="77"/>
      <c r="ERT113" s="77"/>
      <c r="ERU113" s="78"/>
      <c r="ERV113" s="77"/>
      <c r="ESI113" s="77"/>
      <c r="ESL113" s="77"/>
      <c r="ESM113" s="78"/>
      <c r="ESN113" s="77"/>
      <c r="ETA113" s="77"/>
      <c r="ETD113" s="77"/>
      <c r="ETE113" s="78"/>
      <c r="ETF113" s="77"/>
      <c r="ETS113" s="77"/>
      <c r="ETV113" s="77"/>
      <c r="ETW113" s="78"/>
      <c r="ETX113" s="77"/>
      <c r="EUK113" s="77"/>
      <c r="EUN113" s="77"/>
      <c r="EUO113" s="78"/>
      <c r="EUP113" s="77"/>
      <c r="EVC113" s="77"/>
      <c r="EVF113" s="77"/>
      <c r="EVG113" s="78"/>
      <c r="EVH113" s="77"/>
      <c r="EVU113" s="77"/>
      <c r="EVX113" s="77"/>
      <c r="EVY113" s="78"/>
      <c r="EVZ113" s="77"/>
      <c r="EWM113" s="77"/>
      <c r="EWP113" s="77"/>
      <c r="EWQ113" s="78"/>
      <c r="EWR113" s="77"/>
      <c r="EXE113" s="77"/>
      <c r="EXH113" s="77"/>
      <c r="EXI113" s="78"/>
      <c r="EXJ113" s="77"/>
      <c r="EXW113" s="77"/>
      <c r="EXZ113" s="77"/>
      <c r="EYA113" s="78"/>
      <c r="EYB113" s="77"/>
      <c r="EYO113" s="77"/>
      <c r="EYR113" s="77"/>
      <c r="EYS113" s="78"/>
      <c r="EYT113" s="77"/>
      <c r="EZG113" s="77"/>
      <c r="EZJ113" s="77"/>
      <c r="EZK113" s="78"/>
      <c r="EZL113" s="77"/>
      <c r="EZY113" s="77"/>
      <c r="FAB113" s="77"/>
      <c r="FAC113" s="78"/>
      <c r="FAD113" s="77"/>
      <c r="FAQ113" s="77"/>
      <c r="FAT113" s="77"/>
      <c r="FAU113" s="78"/>
      <c r="FAV113" s="77"/>
      <c r="FBI113" s="77"/>
      <c r="FBL113" s="77"/>
      <c r="FBM113" s="78"/>
      <c r="FBN113" s="77"/>
      <c r="FCA113" s="77"/>
      <c r="FCD113" s="77"/>
      <c r="FCE113" s="78"/>
      <c r="FCF113" s="77"/>
      <c r="FCS113" s="77"/>
      <c r="FCV113" s="77"/>
      <c r="FCW113" s="78"/>
      <c r="FCX113" s="77"/>
      <c r="FDK113" s="77"/>
      <c r="FDN113" s="77"/>
      <c r="FDO113" s="78"/>
      <c r="FDP113" s="77"/>
      <c r="FEC113" s="77"/>
      <c r="FEF113" s="77"/>
      <c r="FEG113" s="78"/>
      <c r="FEH113" s="77"/>
      <c r="FEU113" s="77"/>
      <c r="FEX113" s="77"/>
      <c r="FEY113" s="78"/>
      <c r="FEZ113" s="77"/>
      <c r="FFM113" s="77"/>
      <c r="FFP113" s="77"/>
      <c r="FFQ113" s="78"/>
      <c r="FFR113" s="77"/>
      <c r="FGE113" s="77"/>
      <c r="FGH113" s="77"/>
      <c r="FGI113" s="78"/>
      <c r="FGJ113" s="77"/>
      <c r="FGW113" s="77"/>
      <c r="FGZ113" s="77"/>
      <c r="FHA113" s="78"/>
      <c r="FHB113" s="77"/>
      <c r="FHO113" s="77"/>
      <c r="FHR113" s="77"/>
      <c r="FHS113" s="78"/>
      <c r="FHT113" s="77"/>
      <c r="FIG113" s="77"/>
      <c r="FIJ113" s="77"/>
      <c r="FIK113" s="78"/>
      <c r="FIL113" s="77"/>
      <c r="FIY113" s="77"/>
      <c r="FJB113" s="77"/>
      <c r="FJC113" s="78"/>
      <c r="FJD113" s="77"/>
      <c r="FJQ113" s="77"/>
      <c r="FJT113" s="77"/>
      <c r="FJU113" s="78"/>
      <c r="FJV113" s="77"/>
      <c r="FKI113" s="77"/>
      <c r="FKL113" s="77"/>
      <c r="FKM113" s="78"/>
      <c r="FKN113" s="77"/>
      <c r="FLA113" s="77"/>
      <c r="FLD113" s="77"/>
      <c r="FLE113" s="78"/>
      <c r="FLF113" s="77"/>
      <c r="FLS113" s="77"/>
      <c r="FLV113" s="77"/>
      <c r="FLW113" s="78"/>
      <c r="FLX113" s="77"/>
      <c r="FMK113" s="77"/>
      <c r="FMN113" s="77"/>
      <c r="FMO113" s="78"/>
      <c r="FMP113" s="77"/>
      <c r="FNC113" s="77"/>
      <c r="FNF113" s="77"/>
      <c r="FNG113" s="78"/>
      <c r="FNH113" s="77"/>
      <c r="FNU113" s="77"/>
      <c r="FNX113" s="77"/>
      <c r="FNY113" s="78"/>
      <c r="FNZ113" s="77"/>
      <c r="FOM113" s="77"/>
      <c r="FOP113" s="77"/>
      <c r="FOQ113" s="78"/>
      <c r="FOR113" s="77"/>
      <c r="FPE113" s="77"/>
      <c r="FPH113" s="77"/>
      <c r="FPI113" s="78"/>
      <c r="FPJ113" s="77"/>
      <c r="FPW113" s="77"/>
      <c r="FPZ113" s="77"/>
      <c r="FQA113" s="78"/>
      <c r="FQB113" s="77"/>
      <c r="FQO113" s="77"/>
      <c r="FQR113" s="77"/>
      <c r="FQS113" s="78"/>
      <c r="FQT113" s="77"/>
      <c r="FRG113" s="77"/>
      <c r="FRJ113" s="77"/>
      <c r="FRK113" s="78"/>
      <c r="FRL113" s="77"/>
      <c r="FRY113" s="77"/>
      <c r="FSB113" s="77"/>
      <c r="FSC113" s="78"/>
      <c r="FSD113" s="77"/>
      <c r="FSQ113" s="77"/>
      <c r="FST113" s="77"/>
      <c r="FSU113" s="78"/>
      <c r="FSV113" s="77"/>
      <c r="FTI113" s="77"/>
      <c r="FTL113" s="77"/>
      <c r="FTM113" s="78"/>
      <c r="FTN113" s="77"/>
      <c r="FUA113" s="77"/>
      <c r="FUD113" s="77"/>
      <c r="FUE113" s="78"/>
      <c r="FUF113" s="77"/>
      <c r="FUS113" s="77"/>
      <c r="FUV113" s="77"/>
      <c r="FUW113" s="78"/>
      <c r="FUX113" s="77"/>
      <c r="FVK113" s="77"/>
      <c r="FVN113" s="77"/>
      <c r="FVO113" s="78"/>
      <c r="FVP113" s="77"/>
      <c r="FWC113" s="77"/>
      <c r="FWF113" s="77"/>
      <c r="FWG113" s="78"/>
      <c r="FWH113" s="77"/>
      <c r="FWU113" s="77"/>
      <c r="FWX113" s="77"/>
      <c r="FWY113" s="78"/>
      <c r="FWZ113" s="77"/>
      <c r="FXM113" s="77"/>
      <c r="FXP113" s="77"/>
      <c r="FXQ113" s="78"/>
      <c r="FXR113" s="77"/>
      <c r="FYE113" s="77"/>
      <c r="FYH113" s="77"/>
      <c r="FYI113" s="78"/>
      <c r="FYJ113" s="77"/>
      <c r="FYW113" s="77"/>
      <c r="FYZ113" s="77"/>
      <c r="FZA113" s="78"/>
      <c r="FZB113" s="77"/>
      <c r="FZO113" s="77"/>
      <c r="FZR113" s="77"/>
      <c r="FZS113" s="78"/>
      <c r="FZT113" s="77"/>
      <c r="GAG113" s="77"/>
      <c r="GAJ113" s="77"/>
      <c r="GAK113" s="78"/>
      <c r="GAL113" s="77"/>
      <c r="GAY113" s="77"/>
      <c r="GBB113" s="77"/>
      <c r="GBC113" s="78"/>
      <c r="GBD113" s="77"/>
      <c r="GBQ113" s="77"/>
      <c r="GBT113" s="77"/>
      <c r="GBU113" s="78"/>
      <c r="GBV113" s="77"/>
      <c r="GCI113" s="77"/>
      <c r="GCL113" s="77"/>
      <c r="GCM113" s="78"/>
      <c r="GCN113" s="77"/>
      <c r="GDA113" s="77"/>
      <c r="GDD113" s="77"/>
      <c r="GDE113" s="78"/>
      <c r="GDF113" s="77"/>
      <c r="GDS113" s="77"/>
      <c r="GDV113" s="77"/>
      <c r="GDW113" s="78"/>
      <c r="GDX113" s="77"/>
      <c r="GEK113" s="77"/>
      <c r="GEN113" s="77"/>
      <c r="GEO113" s="78"/>
      <c r="GEP113" s="77"/>
      <c r="GFC113" s="77"/>
      <c r="GFF113" s="77"/>
      <c r="GFG113" s="78"/>
      <c r="GFH113" s="77"/>
      <c r="GFU113" s="77"/>
      <c r="GFX113" s="77"/>
      <c r="GFY113" s="78"/>
      <c r="GFZ113" s="77"/>
      <c r="GGM113" s="77"/>
      <c r="GGP113" s="77"/>
      <c r="GGQ113" s="78"/>
      <c r="GGR113" s="77"/>
      <c r="GHE113" s="77"/>
      <c r="GHH113" s="77"/>
      <c r="GHI113" s="78"/>
      <c r="GHJ113" s="77"/>
      <c r="GHW113" s="77"/>
      <c r="GHZ113" s="77"/>
      <c r="GIA113" s="78"/>
      <c r="GIB113" s="77"/>
      <c r="GIO113" s="77"/>
      <c r="GIR113" s="77"/>
      <c r="GIS113" s="78"/>
      <c r="GIT113" s="77"/>
      <c r="GJG113" s="77"/>
      <c r="GJJ113" s="77"/>
      <c r="GJK113" s="78"/>
      <c r="GJL113" s="77"/>
      <c r="GJY113" s="77"/>
      <c r="GKB113" s="77"/>
      <c r="GKC113" s="78"/>
      <c r="GKD113" s="77"/>
      <c r="GKQ113" s="77"/>
      <c r="GKT113" s="77"/>
      <c r="GKU113" s="78"/>
      <c r="GKV113" s="77"/>
      <c r="GLI113" s="77"/>
      <c r="GLL113" s="77"/>
      <c r="GLM113" s="78"/>
      <c r="GLN113" s="77"/>
      <c r="GMA113" s="77"/>
      <c r="GMD113" s="77"/>
      <c r="GME113" s="78"/>
      <c r="GMF113" s="77"/>
      <c r="GMS113" s="77"/>
      <c r="GMV113" s="77"/>
      <c r="GMW113" s="78"/>
      <c r="GMX113" s="77"/>
      <c r="GNK113" s="77"/>
      <c r="GNN113" s="77"/>
      <c r="GNO113" s="78"/>
      <c r="GNP113" s="77"/>
      <c r="GOC113" s="77"/>
      <c r="GOF113" s="77"/>
      <c r="GOG113" s="78"/>
      <c r="GOH113" s="77"/>
      <c r="GOU113" s="77"/>
      <c r="GOX113" s="77"/>
      <c r="GOY113" s="78"/>
      <c r="GOZ113" s="77"/>
      <c r="GPM113" s="77"/>
      <c r="GPP113" s="77"/>
      <c r="GPQ113" s="78"/>
      <c r="GPR113" s="77"/>
      <c r="GQE113" s="77"/>
      <c r="GQH113" s="77"/>
      <c r="GQI113" s="78"/>
      <c r="GQJ113" s="77"/>
      <c r="GQW113" s="77"/>
      <c r="GQZ113" s="77"/>
      <c r="GRA113" s="78"/>
      <c r="GRB113" s="77"/>
      <c r="GRO113" s="77"/>
      <c r="GRR113" s="77"/>
      <c r="GRS113" s="78"/>
      <c r="GRT113" s="77"/>
      <c r="GSG113" s="77"/>
      <c r="GSJ113" s="77"/>
      <c r="GSK113" s="78"/>
      <c r="GSL113" s="77"/>
      <c r="GSY113" s="77"/>
      <c r="GTB113" s="77"/>
      <c r="GTC113" s="78"/>
      <c r="GTD113" s="77"/>
      <c r="GTQ113" s="77"/>
      <c r="GTT113" s="77"/>
      <c r="GTU113" s="78"/>
      <c r="GTV113" s="77"/>
      <c r="GUI113" s="77"/>
      <c r="GUL113" s="77"/>
      <c r="GUM113" s="78"/>
      <c r="GUN113" s="77"/>
      <c r="GVA113" s="77"/>
      <c r="GVD113" s="77"/>
      <c r="GVE113" s="78"/>
      <c r="GVF113" s="77"/>
      <c r="GVS113" s="77"/>
      <c r="GVV113" s="77"/>
      <c r="GVW113" s="78"/>
      <c r="GVX113" s="77"/>
      <c r="GWK113" s="77"/>
      <c r="GWN113" s="77"/>
      <c r="GWO113" s="78"/>
      <c r="GWP113" s="77"/>
      <c r="GXC113" s="77"/>
      <c r="GXF113" s="77"/>
      <c r="GXG113" s="78"/>
      <c r="GXH113" s="77"/>
      <c r="GXU113" s="77"/>
      <c r="GXX113" s="77"/>
      <c r="GXY113" s="78"/>
      <c r="GXZ113" s="77"/>
      <c r="GYM113" s="77"/>
      <c r="GYP113" s="77"/>
      <c r="GYQ113" s="78"/>
      <c r="GYR113" s="77"/>
      <c r="GZE113" s="77"/>
      <c r="GZH113" s="77"/>
      <c r="GZI113" s="78"/>
      <c r="GZJ113" s="77"/>
      <c r="GZW113" s="77"/>
      <c r="GZZ113" s="77"/>
      <c r="HAA113" s="78"/>
      <c r="HAB113" s="77"/>
      <c r="HAO113" s="77"/>
      <c r="HAR113" s="77"/>
      <c r="HAS113" s="78"/>
      <c r="HAT113" s="77"/>
      <c r="HBG113" s="77"/>
      <c r="HBJ113" s="77"/>
      <c r="HBK113" s="78"/>
      <c r="HBL113" s="77"/>
      <c r="HBY113" s="77"/>
      <c r="HCB113" s="77"/>
      <c r="HCC113" s="78"/>
      <c r="HCD113" s="77"/>
      <c r="HCQ113" s="77"/>
      <c r="HCT113" s="77"/>
      <c r="HCU113" s="78"/>
      <c r="HCV113" s="77"/>
      <c r="HDI113" s="77"/>
      <c r="HDL113" s="77"/>
      <c r="HDM113" s="78"/>
      <c r="HDN113" s="77"/>
      <c r="HEA113" s="77"/>
      <c r="HED113" s="77"/>
      <c r="HEE113" s="78"/>
      <c r="HEF113" s="77"/>
      <c r="HES113" s="77"/>
      <c r="HEV113" s="77"/>
      <c r="HEW113" s="78"/>
      <c r="HEX113" s="77"/>
      <c r="HFK113" s="77"/>
      <c r="HFN113" s="77"/>
      <c r="HFO113" s="78"/>
      <c r="HFP113" s="77"/>
      <c r="HGC113" s="77"/>
      <c r="HGF113" s="77"/>
      <c r="HGG113" s="78"/>
      <c r="HGH113" s="77"/>
      <c r="HGU113" s="77"/>
      <c r="HGX113" s="77"/>
      <c r="HGY113" s="78"/>
      <c r="HGZ113" s="77"/>
      <c r="HHM113" s="77"/>
      <c r="HHP113" s="77"/>
      <c r="HHQ113" s="78"/>
      <c r="HHR113" s="77"/>
      <c r="HIE113" s="77"/>
      <c r="HIH113" s="77"/>
      <c r="HII113" s="78"/>
      <c r="HIJ113" s="77"/>
      <c r="HIW113" s="77"/>
      <c r="HIZ113" s="77"/>
      <c r="HJA113" s="78"/>
      <c r="HJB113" s="77"/>
      <c r="HJO113" s="77"/>
      <c r="HJR113" s="77"/>
      <c r="HJS113" s="78"/>
      <c r="HJT113" s="77"/>
      <c r="HKG113" s="77"/>
      <c r="HKJ113" s="77"/>
      <c r="HKK113" s="78"/>
      <c r="HKL113" s="77"/>
      <c r="HKY113" s="77"/>
      <c r="HLB113" s="77"/>
      <c r="HLC113" s="78"/>
      <c r="HLD113" s="77"/>
      <c r="HLQ113" s="77"/>
      <c r="HLT113" s="77"/>
      <c r="HLU113" s="78"/>
      <c r="HLV113" s="77"/>
      <c r="HMI113" s="77"/>
      <c r="HML113" s="77"/>
      <c r="HMM113" s="78"/>
      <c r="HMN113" s="77"/>
      <c r="HNA113" s="77"/>
      <c r="HND113" s="77"/>
      <c r="HNE113" s="78"/>
      <c r="HNF113" s="77"/>
      <c r="HNS113" s="77"/>
      <c r="HNV113" s="77"/>
      <c r="HNW113" s="78"/>
      <c r="HNX113" s="77"/>
      <c r="HOK113" s="77"/>
      <c r="HON113" s="77"/>
      <c r="HOO113" s="78"/>
      <c r="HOP113" s="77"/>
      <c r="HPC113" s="77"/>
      <c r="HPF113" s="77"/>
      <c r="HPG113" s="78"/>
      <c r="HPH113" s="77"/>
      <c r="HPU113" s="77"/>
      <c r="HPX113" s="77"/>
      <c r="HPY113" s="78"/>
      <c r="HPZ113" s="77"/>
      <c r="HQM113" s="77"/>
      <c r="HQP113" s="77"/>
      <c r="HQQ113" s="78"/>
      <c r="HQR113" s="77"/>
      <c r="HRE113" s="77"/>
      <c r="HRH113" s="77"/>
      <c r="HRI113" s="78"/>
      <c r="HRJ113" s="77"/>
      <c r="HRW113" s="77"/>
      <c r="HRZ113" s="77"/>
      <c r="HSA113" s="78"/>
      <c r="HSB113" s="77"/>
      <c r="HSO113" s="77"/>
      <c r="HSR113" s="77"/>
      <c r="HSS113" s="78"/>
      <c r="HST113" s="77"/>
      <c r="HTG113" s="77"/>
      <c r="HTJ113" s="77"/>
      <c r="HTK113" s="78"/>
      <c r="HTL113" s="77"/>
      <c r="HTY113" s="77"/>
      <c r="HUB113" s="77"/>
      <c r="HUC113" s="78"/>
      <c r="HUD113" s="77"/>
      <c r="HUQ113" s="77"/>
      <c r="HUT113" s="77"/>
      <c r="HUU113" s="78"/>
      <c r="HUV113" s="77"/>
      <c r="HVI113" s="77"/>
      <c r="HVL113" s="77"/>
      <c r="HVM113" s="78"/>
      <c r="HVN113" s="77"/>
      <c r="HWA113" s="77"/>
      <c r="HWD113" s="77"/>
      <c r="HWE113" s="78"/>
      <c r="HWF113" s="77"/>
      <c r="HWS113" s="77"/>
      <c r="HWV113" s="77"/>
      <c r="HWW113" s="78"/>
      <c r="HWX113" s="77"/>
      <c r="HXK113" s="77"/>
      <c r="HXN113" s="77"/>
      <c r="HXO113" s="78"/>
      <c r="HXP113" s="77"/>
      <c r="HYC113" s="77"/>
      <c r="HYF113" s="77"/>
      <c r="HYG113" s="78"/>
      <c r="HYH113" s="77"/>
      <c r="HYU113" s="77"/>
      <c r="HYX113" s="77"/>
      <c r="HYY113" s="78"/>
      <c r="HYZ113" s="77"/>
      <c r="HZM113" s="77"/>
      <c r="HZP113" s="77"/>
      <c r="HZQ113" s="78"/>
      <c r="HZR113" s="77"/>
      <c r="IAE113" s="77"/>
      <c r="IAH113" s="77"/>
      <c r="IAI113" s="78"/>
      <c r="IAJ113" s="77"/>
      <c r="IAW113" s="77"/>
      <c r="IAZ113" s="77"/>
      <c r="IBA113" s="78"/>
      <c r="IBB113" s="77"/>
      <c r="IBO113" s="77"/>
      <c r="IBR113" s="77"/>
      <c r="IBS113" s="78"/>
      <c r="IBT113" s="77"/>
      <c r="ICG113" s="77"/>
      <c r="ICJ113" s="77"/>
      <c r="ICK113" s="78"/>
      <c r="ICL113" s="77"/>
      <c r="ICY113" s="77"/>
      <c r="IDB113" s="77"/>
      <c r="IDC113" s="78"/>
      <c r="IDD113" s="77"/>
      <c r="IDQ113" s="77"/>
      <c r="IDT113" s="77"/>
      <c r="IDU113" s="78"/>
      <c r="IDV113" s="77"/>
      <c r="IEI113" s="77"/>
      <c r="IEL113" s="77"/>
      <c r="IEM113" s="78"/>
      <c r="IEN113" s="77"/>
      <c r="IFA113" s="77"/>
      <c r="IFD113" s="77"/>
      <c r="IFE113" s="78"/>
      <c r="IFF113" s="77"/>
      <c r="IFS113" s="77"/>
      <c r="IFV113" s="77"/>
      <c r="IFW113" s="78"/>
      <c r="IFX113" s="77"/>
      <c r="IGK113" s="77"/>
      <c r="IGN113" s="77"/>
      <c r="IGO113" s="78"/>
      <c r="IGP113" s="77"/>
      <c r="IHC113" s="77"/>
      <c r="IHF113" s="77"/>
      <c r="IHG113" s="78"/>
      <c r="IHH113" s="77"/>
      <c r="IHU113" s="77"/>
      <c r="IHX113" s="77"/>
      <c r="IHY113" s="78"/>
      <c r="IHZ113" s="77"/>
      <c r="IIM113" s="77"/>
      <c r="IIP113" s="77"/>
      <c r="IIQ113" s="78"/>
      <c r="IIR113" s="77"/>
      <c r="IJE113" s="77"/>
      <c r="IJH113" s="77"/>
      <c r="IJI113" s="78"/>
      <c r="IJJ113" s="77"/>
      <c r="IJW113" s="77"/>
      <c r="IJZ113" s="77"/>
      <c r="IKA113" s="78"/>
      <c r="IKB113" s="77"/>
      <c r="IKO113" s="77"/>
      <c r="IKR113" s="77"/>
      <c r="IKS113" s="78"/>
      <c r="IKT113" s="77"/>
      <c r="ILG113" s="77"/>
      <c r="ILJ113" s="77"/>
      <c r="ILK113" s="78"/>
      <c r="ILL113" s="77"/>
      <c r="ILY113" s="77"/>
      <c r="IMB113" s="77"/>
      <c r="IMC113" s="78"/>
      <c r="IMD113" s="77"/>
      <c r="IMQ113" s="77"/>
      <c r="IMT113" s="77"/>
      <c r="IMU113" s="78"/>
      <c r="IMV113" s="77"/>
      <c r="INI113" s="77"/>
      <c r="INL113" s="77"/>
      <c r="INM113" s="78"/>
      <c r="INN113" s="77"/>
      <c r="IOA113" s="77"/>
      <c r="IOD113" s="77"/>
      <c r="IOE113" s="78"/>
      <c r="IOF113" s="77"/>
      <c r="IOS113" s="77"/>
      <c r="IOV113" s="77"/>
      <c r="IOW113" s="78"/>
      <c r="IOX113" s="77"/>
      <c r="IPK113" s="77"/>
      <c r="IPN113" s="77"/>
      <c r="IPO113" s="78"/>
      <c r="IPP113" s="77"/>
      <c r="IQC113" s="77"/>
      <c r="IQF113" s="77"/>
      <c r="IQG113" s="78"/>
      <c r="IQH113" s="77"/>
      <c r="IQU113" s="77"/>
      <c r="IQX113" s="77"/>
      <c r="IQY113" s="78"/>
      <c r="IQZ113" s="77"/>
      <c r="IRM113" s="77"/>
      <c r="IRP113" s="77"/>
      <c r="IRQ113" s="78"/>
      <c r="IRR113" s="77"/>
      <c r="ISE113" s="77"/>
      <c r="ISH113" s="77"/>
      <c r="ISI113" s="78"/>
      <c r="ISJ113" s="77"/>
      <c r="ISW113" s="77"/>
      <c r="ISZ113" s="77"/>
      <c r="ITA113" s="78"/>
      <c r="ITB113" s="77"/>
      <c r="ITO113" s="77"/>
      <c r="ITR113" s="77"/>
      <c r="ITS113" s="78"/>
      <c r="ITT113" s="77"/>
      <c r="IUG113" s="77"/>
      <c r="IUJ113" s="77"/>
      <c r="IUK113" s="78"/>
      <c r="IUL113" s="77"/>
      <c r="IUY113" s="77"/>
      <c r="IVB113" s="77"/>
      <c r="IVC113" s="78"/>
      <c r="IVD113" s="77"/>
      <c r="IVQ113" s="77"/>
      <c r="IVT113" s="77"/>
      <c r="IVU113" s="78"/>
      <c r="IVV113" s="77"/>
      <c r="IWI113" s="77"/>
      <c r="IWL113" s="77"/>
      <c r="IWM113" s="78"/>
      <c r="IWN113" s="77"/>
      <c r="IXA113" s="77"/>
      <c r="IXD113" s="77"/>
      <c r="IXE113" s="78"/>
      <c r="IXF113" s="77"/>
      <c r="IXS113" s="77"/>
      <c r="IXV113" s="77"/>
      <c r="IXW113" s="78"/>
      <c r="IXX113" s="77"/>
      <c r="IYK113" s="77"/>
      <c r="IYN113" s="77"/>
      <c r="IYO113" s="78"/>
      <c r="IYP113" s="77"/>
      <c r="IZC113" s="77"/>
      <c r="IZF113" s="77"/>
      <c r="IZG113" s="78"/>
      <c r="IZH113" s="77"/>
      <c r="IZU113" s="77"/>
      <c r="IZX113" s="77"/>
      <c r="IZY113" s="78"/>
      <c r="IZZ113" s="77"/>
      <c r="JAM113" s="77"/>
      <c r="JAP113" s="77"/>
      <c r="JAQ113" s="78"/>
      <c r="JAR113" s="77"/>
      <c r="JBE113" s="77"/>
      <c r="JBH113" s="77"/>
      <c r="JBI113" s="78"/>
      <c r="JBJ113" s="77"/>
      <c r="JBW113" s="77"/>
      <c r="JBZ113" s="77"/>
      <c r="JCA113" s="78"/>
      <c r="JCB113" s="77"/>
      <c r="JCO113" s="77"/>
      <c r="JCR113" s="77"/>
      <c r="JCS113" s="78"/>
      <c r="JCT113" s="77"/>
      <c r="JDG113" s="77"/>
      <c r="JDJ113" s="77"/>
      <c r="JDK113" s="78"/>
      <c r="JDL113" s="77"/>
      <c r="JDY113" s="77"/>
      <c r="JEB113" s="77"/>
      <c r="JEC113" s="78"/>
      <c r="JED113" s="77"/>
      <c r="JEQ113" s="77"/>
      <c r="JET113" s="77"/>
      <c r="JEU113" s="78"/>
      <c r="JEV113" s="77"/>
      <c r="JFI113" s="77"/>
      <c r="JFL113" s="77"/>
      <c r="JFM113" s="78"/>
      <c r="JFN113" s="77"/>
      <c r="JGA113" s="77"/>
      <c r="JGD113" s="77"/>
      <c r="JGE113" s="78"/>
      <c r="JGF113" s="77"/>
      <c r="JGS113" s="77"/>
      <c r="JGV113" s="77"/>
      <c r="JGW113" s="78"/>
      <c r="JGX113" s="77"/>
      <c r="JHK113" s="77"/>
      <c r="JHN113" s="77"/>
      <c r="JHO113" s="78"/>
      <c r="JHP113" s="77"/>
      <c r="JIC113" s="77"/>
      <c r="JIF113" s="77"/>
      <c r="JIG113" s="78"/>
      <c r="JIH113" s="77"/>
      <c r="JIU113" s="77"/>
      <c r="JIX113" s="77"/>
      <c r="JIY113" s="78"/>
      <c r="JIZ113" s="77"/>
      <c r="JJM113" s="77"/>
      <c r="JJP113" s="77"/>
      <c r="JJQ113" s="78"/>
      <c r="JJR113" s="77"/>
      <c r="JKE113" s="77"/>
      <c r="JKH113" s="77"/>
      <c r="JKI113" s="78"/>
      <c r="JKJ113" s="77"/>
      <c r="JKW113" s="77"/>
      <c r="JKZ113" s="77"/>
      <c r="JLA113" s="78"/>
      <c r="JLB113" s="77"/>
      <c r="JLO113" s="77"/>
      <c r="JLR113" s="77"/>
      <c r="JLS113" s="78"/>
      <c r="JLT113" s="77"/>
      <c r="JMG113" s="77"/>
      <c r="JMJ113" s="77"/>
      <c r="JMK113" s="78"/>
      <c r="JML113" s="77"/>
      <c r="JMY113" s="77"/>
      <c r="JNB113" s="77"/>
      <c r="JNC113" s="78"/>
      <c r="JND113" s="77"/>
      <c r="JNQ113" s="77"/>
      <c r="JNT113" s="77"/>
      <c r="JNU113" s="78"/>
      <c r="JNV113" s="77"/>
      <c r="JOI113" s="77"/>
      <c r="JOL113" s="77"/>
      <c r="JOM113" s="78"/>
      <c r="JON113" s="77"/>
      <c r="JPA113" s="77"/>
      <c r="JPD113" s="77"/>
      <c r="JPE113" s="78"/>
      <c r="JPF113" s="77"/>
      <c r="JPS113" s="77"/>
      <c r="JPV113" s="77"/>
      <c r="JPW113" s="78"/>
      <c r="JPX113" s="77"/>
      <c r="JQK113" s="77"/>
      <c r="JQN113" s="77"/>
      <c r="JQO113" s="78"/>
      <c r="JQP113" s="77"/>
      <c r="JRC113" s="77"/>
      <c r="JRF113" s="77"/>
      <c r="JRG113" s="78"/>
      <c r="JRH113" s="77"/>
      <c r="JRU113" s="77"/>
      <c r="JRX113" s="77"/>
      <c r="JRY113" s="78"/>
      <c r="JRZ113" s="77"/>
      <c r="JSM113" s="77"/>
      <c r="JSP113" s="77"/>
      <c r="JSQ113" s="78"/>
      <c r="JSR113" s="77"/>
      <c r="JTE113" s="77"/>
      <c r="JTH113" s="77"/>
      <c r="JTI113" s="78"/>
      <c r="JTJ113" s="77"/>
      <c r="JTW113" s="77"/>
      <c r="JTZ113" s="77"/>
      <c r="JUA113" s="78"/>
      <c r="JUB113" s="77"/>
      <c r="JUO113" s="77"/>
      <c r="JUR113" s="77"/>
      <c r="JUS113" s="78"/>
      <c r="JUT113" s="77"/>
      <c r="JVG113" s="77"/>
      <c r="JVJ113" s="77"/>
      <c r="JVK113" s="78"/>
      <c r="JVL113" s="77"/>
      <c r="JVY113" s="77"/>
      <c r="JWB113" s="77"/>
      <c r="JWC113" s="78"/>
      <c r="JWD113" s="77"/>
      <c r="JWQ113" s="77"/>
      <c r="JWT113" s="77"/>
      <c r="JWU113" s="78"/>
      <c r="JWV113" s="77"/>
      <c r="JXI113" s="77"/>
      <c r="JXL113" s="77"/>
      <c r="JXM113" s="78"/>
      <c r="JXN113" s="77"/>
      <c r="JYA113" s="77"/>
      <c r="JYD113" s="77"/>
      <c r="JYE113" s="78"/>
      <c r="JYF113" s="77"/>
      <c r="JYS113" s="77"/>
      <c r="JYV113" s="77"/>
      <c r="JYW113" s="78"/>
      <c r="JYX113" s="77"/>
      <c r="JZK113" s="77"/>
      <c r="JZN113" s="77"/>
      <c r="JZO113" s="78"/>
      <c r="JZP113" s="77"/>
      <c r="KAC113" s="77"/>
      <c r="KAF113" s="77"/>
      <c r="KAG113" s="78"/>
      <c r="KAH113" s="77"/>
      <c r="KAU113" s="77"/>
      <c r="KAX113" s="77"/>
      <c r="KAY113" s="78"/>
      <c r="KAZ113" s="77"/>
      <c r="KBM113" s="77"/>
      <c r="KBP113" s="77"/>
      <c r="KBQ113" s="78"/>
      <c r="KBR113" s="77"/>
      <c r="KCE113" s="77"/>
      <c r="KCH113" s="77"/>
      <c r="KCI113" s="78"/>
      <c r="KCJ113" s="77"/>
      <c r="KCW113" s="77"/>
      <c r="KCZ113" s="77"/>
      <c r="KDA113" s="78"/>
      <c r="KDB113" s="77"/>
      <c r="KDO113" s="77"/>
      <c r="KDR113" s="77"/>
      <c r="KDS113" s="78"/>
      <c r="KDT113" s="77"/>
      <c r="KEG113" s="77"/>
      <c r="KEJ113" s="77"/>
      <c r="KEK113" s="78"/>
      <c r="KEL113" s="77"/>
      <c r="KEY113" s="77"/>
      <c r="KFB113" s="77"/>
      <c r="KFC113" s="78"/>
      <c r="KFD113" s="77"/>
      <c r="KFQ113" s="77"/>
      <c r="KFT113" s="77"/>
      <c r="KFU113" s="78"/>
      <c r="KFV113" s="77"/>
      <c r="KGI113" s="77"/>
      <c r="KGL113" s="77"/>
      <c r="KGM113" s="78"/>
      <c r="KGN113" s="77"/>
      <c r="KHA113" s="77"/>
      <c r="KHD113" s="77"/>
      <c r="KHE113" s="78"/>
      <c r="KHF113" s="77"/>
      <c r="KHS113" s="77"/>
      <c r="KHV113" s="77"/>
      <c r="KHW113" s="78"/>
      <c r="KHX113" s="77"/>
      <c r="KIK113" s="77"/>
      <c r="KIN113" s="77"/>
      <c r="KIO113" s="78"/>
      <c r="KIP113" s="77"/>
      <c r="KJC113" s="77"/>
      <c r="KJF113" s="77"/>
      <c r="KJG113" s="78"/>
      <c r="KJH113" s="77"/>
      <c r="KJU113" s="77"/>
      <c r="KJX113" s="77"/>
      <c r="KJY113" s="78"/>
      <c r="KJZ113" s="77"/>
      <c r="KKM113" s="77"/>
      <c r="KKP113" s="77"/>
      <c r="KKQ113" s="78"/>
      <c r="KKR113" s="77"/>
      <c r="KLE113" s="77"/>
      <c r="KLH113" s="77"/>
      <c r="KLI113" s="78"/>
      <c r="KLJ113" s="77"/>
      <c r="KLW113" s="77"/>
      <c r="KLZ113" s="77"/>
      <c r="KMA113" s="78"/>
      <c r="KMB113" s="77"/>
      <c r="KMO113" s="77"/>
      <c r="KMR113" s="77"/>
      <c r="KMS113" s="78"/>
      <c r="KMT113" s="77"/>
      <c r="KNG113" s="77"/>
      <c r="KNJ113" s="77"/>
      <c r="KNK113" s="78"/>
      <c r="KNL113" s="77"/>
      <c r="KNY113" s="77"/>
      <c r="KOB113" s="77"/>
      <c r="KOC113" s="78"/>
      <c r="KOD113" s="77"/>
      <c r="KOQ113" s="77"/>
      <c r="KOT113" s="77"/>
      <c r="KOU113" s="78"/>
      <c r="KOV113" s="77"/>
      <c r="KPI113" s="77"/>
      <c r="KPL113" s="77"/>
      <c r="KPM113" s="78"/>
      <c r="KPN113" s="77"/>
      <c r="KQA113" s="77"/>
      <c r="KQD113" s="77"/>
      <c r="KQE113" s="78"/>
      <c r="KQF113" s="77"/>
      <c r="KQS113" s="77"/>
      <c r="KQV113" s="77"/>
      <c r="KQW113" s="78"/>
      <c r="KQX113" s="77"/>
      <c r="KRK113" s="77"/>
      <c r="KRN113" s="77"/>
      <c r="KRO113" s="78"/>
      <c r="KRP113" s="77"/>
      <c r="KSC113" s="77"/>
      <c r="KSF113" s="77"/>
      <c r="KSG113" s="78"/>
      <c r="KSH113" s="77"/>
      <c r="KSU113" s="77"/>
      <c r="KSX113" s="77"/>
      <c r="KSY113" s="78"/>
      <c r="KSZ113" s="77"/>
      <c r="KTM113" s="77"/>
      <c r="KTP113" s="77"/>
      <c r="KTQ113" s="78"/>
      <c r="KTR113" s="77"/>
      <c r="KUE113" s="77"/>
      <c r="KUH113" s="77"/>
      <c r="KUI113" s="78"/>
      <c r="KUJ113" s="77"/>
      <c r="KUW113" s="77"/>
      <c r="KUZ113" s="77"/>
      <c r="KVA113" s="78"/>
      <c r="KVB113" s="77"/>
      <c r="KVO113" s="77"/>
      <c r="KVR113" s="77"/>
      <c r="KVS113" s="78"/>
      <c r="KVT113" s="77"/>
      <c r="KWG113" s="77"/>
      <c r="KWJ113" s="77"/>
      <c r="KWK113" s="78"/>
      <c r="KWL113" s="77"/>
      <c r="KWY113" s="77"/>
      <c r="KXB113" s="77"/>
      <c r="KXC113" s="78"/>
      <c r="KXD113" s="77"/>
      <c r="KXQ113" s="77"/>
      <c r="KXT113" s="77"/>
      <c r="KXU113" s="78"/>
      <c r="KXV113" s="77"/>
      <c r="KYI113" s="77"/>
      <c r="KYL113" s="77"/>
      <c r="KYM113" s="78"/>
      <c r="KYN113" s="77"/>
      <c r="KZA113" s="77"/>
      <c r="KZD113" s="77"/>
      <c r="KZE113" s="78"/>
      <c r="KZF113" s="77"/>
      <c r="KZS113" s="77"/>
      <c r="KZV113" s="77"/>
      <c r="KZW113" s="78"/>
      <c r="KZX113" s="77"/>
      <c r="LAK113" s="77"/>
      <c r="LAN113" s="77"/>
      <c r="LAO113" s="78"/>
      <c r="LAP113" s="77"/>
      <c r="LBC113" s="77"/>
      <c r="LBF113" s="77"/>
      <c r="LBG113" s="78"/>
      <c r="LBH113" s="77"/>
      <c r="LBU113" s="77"/>
      <c r="LBX113" s="77"/>
      <c r="LBY113" s="78"/>
      <c r="LBZ113" s="77"/>
      <c r="LCM113" s="77"/>
      <c r="LCP113" s="77"/>
      <c r="LCQ113" s="78"/>
      <c r="LCR113" s="77"/>
      <c r="LDE113" s="77"/>
      <c r="LDH113" s="77"/>
      <c r="LDI113" s="78"/>
      <c r="LDJ113" s="77"/>
      <c r="LDW113" s="77"/>
      <c r="LDZ113" s="77"/>
      <c r="LEA113" s="78"/>
      <c r="LEB113" s="77"/>
      <c r="LEO113" s="77"/>
      <c r="LER113" s="77"/>
      <c r="LES113" s="78"/>
      <c r="LET113" s="77"/>
      <c r="LFG113" s="77"/>
      <c r="LFJ113" s="77"/>
      <c r="LFK113" s="78"/>
      <c r="LFL113" s="77"/>
      <c r="LFY113" s="77"/>
      <c r="LGB113" s="77"/>
      <c r="LGC113" s="78"/>
      <c r="LGD113" s="77"/>
      <c r="LGQ113" s="77"/>
      <c r="LGT113" s="77"/>
      <c r="LGU113" s="78"/>
      <c r="LGV113" s="77"/>
      <c r="LHI113" s="77"/>
      <c r="LHL113" s="77"/>
      <c r="LHM113" s="78"/>
      <c r="LHN113" s="77"/>
      <c r="LIA113" s="77"/>
      <c r="LID113" s="77"/>
      <c r="LIE113" s="78"/>
      <c r="LIF113" s="77"/>
      <c r="LIS113" s="77"/>
      <c r="LIV113" s="77"/>
      <c r="LIW113" s="78"/>
      <c r="LIX113" s="77"/>
      <c r="LJK113" s="77"/>
      <c r="LJN113" s="77"/>
      <c r="LJO113" s="78"/>
      <c r="LJP113" s="77"/>
      <c r="LKC113" s="77"/>
      <c r="LKF113" s="77"/>
      <c r="LKG113" s="78"/>
      <c r="LKH113" s="77"/>
      <c r="LKU113" s="77"/>
      <c r="LKX113" s="77"/>
      <c r="LKY113" s="78"/>
      <c r="LKZ113" s="77"/>
      <c r="LLM113" s="77"/>
      <c r="LLP113" s="77"/>
      <c r="LLQ113" s="78"/>
      <c r="LLR113" s="77"/>
      <c r="LME113" s="77"/>
      <c r="LMH113" s="77"/>
      <c r="LMI113" s="78"/>
      <c r="LMJ113" s="77"/>
      <c r="LMW113" s="77"/>
      <c r="LMZ113" s="77"/>
      <c r="LNA113" s="78"/>
      <c r="LNB113" s="77"/>
      <c r="LNO113" s="77"/>
      <c r="LNR113" s="77"/>
      <c r="LNS113" s="78"/>
      <c r="LNT113" s="77"/>
      <c r="LOG113" s="77"/>
      <c r="LOJ113" s="77"/>
      <c r="LOK113" s="78"/>
      <c r="LOL113" s="77"/>
      <c r="LOY113" s="77"/>
      <c r="LPB113" s="77"/>
      <c r="LPC113" s="78"/>
      <c r="LPD113" s="77"/>
      <c r="LPQ113" s="77"/>
      <c r="LPT113" s="77"/>
      <c r="LPU113" s="78"/>
      <c r="LPV113" s="77"/>
      <c r="LQI113" s="77"/>
      <c r="LQL113" s="77"/>
      <c r="LQM113" s="78"/>
      <c r="LQN113" s="77"/>
      <c r="LRA113" s="77"/>
      <c r="LRD113" s="77"/>
      <c r="LRE113" s="78"/>
      <c r="LRF113" s="77"/>
      <c r="LRS113" s="77"/>
      <c r="LRV113" s="77"/>
      <c r="LRW113" s="78"/>
      <c r="LRX113" s="77"/>
      <c r="LSK113" s="77"/>
      <c r="LSN113" s="77"/>
      <c r="LSO113" s="78"/>
      <c r="LSP113" s="77"/>
      <c r="LTC113" s="77"/>
      <c r="LTF113" s="77"/>
      <c r="LTG113" s="78"/>
      <c r="LTH113" s="77"/>
      <c r="LTU113" s="77"/>
      <c r="LTX113" s="77"/>
      <c r="LTY113" s="78"/>
      <c r="LTZ113" s="77"/>
      <c r="LUM113" s="77"/>
      <c r="LUP113" s="77"/>
      <c r="LUQ113" s="78"/>
      <c r="LUR113" s="77"/>
      <c r="LVE113" s="77"/>
      <c r="LVH113" s="77"/>
      <c r="LVI113" s="78"/>
      <c r="LVJ113" s="77"/>
      <c r="LVW113" s="77"/>
      <c r="LVZ113" s="77"/>
      <c r="LWA113" s="78"/>
      <c r="LWB113" s="77"/>
      <c r="LWO113" s="77"/>
      <c r="LWR113" s="77"/>
      <c r="LWS113" s="78"/>
      <c r="LWT113" s="77"/>
      <c r="LXG113" s="77"/>
      <c r="LXJ113" s="77"/>
      <c r="LXK113" s="78"/>
      <c r="LXL113" s="77"/>
      <c r="LXY113" s="77"/>
      <c r="LYB113" s="77"/>
      <c r="LYC113" s="78"/>
      <c r="LYD113" s="77"/>
      <c r="LYQ113" s="77"/>
      <c r="LYT113" s="77"/>
      <c r="LYU113" s="78"/>
      <c r="LYV113" s="77"/>
      <c r="LZI113" s="77"/>
      <c r="LZL113" s="77"/>
      <c r="LZM113" s="78"/>
      <c r="LZN113" s="77"/>
      <c r="MAA113" s="77"/>
      <c r="MAD113" s="77"/>
      <c r="MAE113" s="78"/>
      <c r="MAF113" s="77"/>
      <c r="MAS113" s="77"/>
      <c r="MAV113" s="77"/>
      <c r="MAW113" s="78"/>
      <c r="MAX113" s="77"/>
      <c r="MBK113" s="77"/>
      <c r="MBN113" s="77"/>
      <c r="MBO113" s="78"/>
      <c r="MBP113" s="77"/>
      <c r="MCC113" s="77"/>
      <c r="MCF113" s="77"/>
      <c r="MCG113" s="78"/>
      <c r="MCH113" s="77"/>
      <c r="MCU113" s="77"/>
      <c r="MCX113" s="77"/>
      <c r="MCY113" s="78"/>
      <c r="MCZ113" s="77"/>
      <c r="MDM113" s="77"/>
      <c r="MDP113" s="77"/>
      <c r="MDQ113" s="78"/>
      <c r="MDR113" s="77"/>
      <c r="MEE113" s="77"/>
      <c r="MEH113" s="77"/>
      <c r="MEI113" s="78"/>
      <c r="MEJ113" s="77"/>
      <c r="MEW113" s="77"/>
      <c r="MEZ113" s="77"/>
      <c r="MFA113" s="78"/>
      <c r="MFB113" s="77"/>
      <c r="MFO113" s="77"/>
      <c r="MFR113" s="77"/>
      <c r="MFS113" s="78"/>
      <c r="MFT113" s="77"/>
      <c r="MGG113" s="77"/>
      <c r="MGJ113" s="77"/>
      <c r="MGK113" s="78"/>
      <c r="MGL113" s="77"/>
      <c r="MGY113" s="77"/>
      <c r="MHB113" s="77"/>
      <c r="MHC113" s="78"/>
      <c r="MHD113" s="77"/>
      <c r="MHQ113" s="77"/>
      <c r="MHT113" s="77"/>
      <c r="MHU113" s="78"/>
      <c r="MHV113" s="77"/>
      <c r="MII113" s="77"/>
      <c r="MIL113" s="77"/>
      <c r="MIM113" s="78"/>
      <c r="MIN113" s="77"/>
      <c r="MJA113" s="77"/>
      <c r="MJD113" s="77"/>
      <c r="MJE113" s="78"/>
      <c r="MJF113" s="77"/>
      <c r="MJS113" s="77"/>
      <c r="MJV113" s="77"/>
      <c r="MJW113" s="78"/>
      <c r="MJX113" s="77"/>
      <c r="MKK113" s="77"/>
      <c r="MKN113" s="77"/>
      <c r="MKO113" s="78"/>
      <c r="MKP113" s="77"/>
      <c r="MLC113" s="77"/>
      <c r="MLF113" s="77"/>
      <c r="MLG113" s="78"/>
      <c r="MLH113" s="77"/>
      <c r="MLU113" s="77"/>
      <c r="MLX113" s="77"/>
      <c r="MLY113" s="78"/>
      <c r="MLZ113" s="77"/>
      <c r="MMM113" s="77"/>
      <c r="MMP113" s="77"/>
      <c r="MMQ113" s="78"/>
      <c r="MMR113" s="77"/>
      <c r="MNE113" s="77"/>
      <c r="MNH113" s="77"/>
      <c r="MNI113" s="78"/>
      <c r="MNJ113" s="77"/>
      <c r="MNW113" s="77"/>
      <c r="MNZ113" s="77"/>
      <c r="MOA113" s="78"/>
      <c r="MOB113" s="77"/>
      <c r="MOO113" s="77"/>
      <c r="MOR113" s="77"/>
      <c r="MOS113" s="78"/>
      <c r="MOT113" s="77"/>
      <c r="MPG113" s="77"/>
      <c r="MPJ113" s="77"/>
      <c r="MPK113" s="78"/>
      <c r="MPL113" s="77"/>
      <c r="MPY113" s="77"/>
      <c r="MQB113" s="77"/>
      <c r="MQC113" s="78"/>
      <c r="MQD113" s="77"/>
      <c r="MQQ113" s="77"/>
      <c r="MQT113" s="77"/>
      <c r="MQU113" s="78"/>
      <c r="MQV113" s="77"/>
      <c r="MRI113" s="77"/>
      <c r="MRL113" s="77"/>
      <c r="MRM113" s="78"/>
      <c r="MRN113" s="77"/>
      <c r="MSA113" s="77"/>
      <c r="MSD113" s="77"/>
      <c r="MSE113" s="78"/>
      <c r="MSF113" s="77"/>
      <c r="MSS113" s="77"/>
      <c r="MSV113" s="77"/>
      <c r="MSW113" s="78"/>
      <c r="MSX113" s="77"/>
      <c r="MTK113" s="77"/>
      <c r="MTN113" s="77"/>
      <c r="MTO113" s="78"/>
      <c r="MTP113" s="77"/>
      <c r="MUC113" s="77"/>
      <c r="MUF113" s="77"/>
      <c r="MUG113" s="78"/>
      <c r="MUH113" s="77"/>
      <c r="MUU113" s="77"/>
      <c r="MUX113" s="77"/>
      <c r="MUY113" s="78"/>
      <c r="MUZ113" s="77"/>
      <c r="MVM113" s="77"/>
      <c r="MVP113" s="77"/>
      <c r="MVQ113" s="78"/>
      <c r="MVR113" s="77"/>
      <c r="MWE113" s="77"/>
      <c r="MWH113" s="77"/>
      <c r="MWI113" s="78"/>
      <c r="MWJ113" s="77"/>
      <c r="MWW113" s="77"/>
      <c r="MWZ113" s="77"/>
      <c r="MXA113" s="78"/>
      <c r="MXB113" s="77"/>
      <c r="MXO113" s="77"/>
      <c r="MXR113" s="77"/>
      <c r="MXS113" s="78"/>
      <c r="MXT113" s="77"/>
      <c r="MYG113" s="77"/>
      <c r="MYJ113" s="77"/>
      <c r="MYK113" s="78"/>
      <c r="MYL113" s="77"/>
      <c r="MYY113" s="77"/>
      <c r="MZB113" s="77"/>
      <c r="MZC113" s="78"/>
      <c r="MZD113" s="77"/>
      <c r="MZQ113" s="77"/>
      <c r="MZT113" s="77"/>
      <c r="MZU113" s="78"/>
      <c r="MZV113" s="77"/>
      <c r="NAI113" s="77"/>
      <c r="NAL113" s="77"/>
      <c r="NAM113" s="78"/>
      <c r="NAN113" s="77"/>
      <c r="NBA113" s="77"/>
      <c r="NBD113" s="77"/>
      <c r="NBE113" s="78"/>
      <c r="NBF113" s="77"/>
      <c r="NBS113" s="77"/>
      <c r="NBV113" s="77"/>
      <c r="NBW113" s="78"/>
      <c r="NBX113" s="77"/>
      <c r="NCK113" s="77"/>
      <c r="NCN113" s="77"/>
      <c r="NCO113" s="78"/>
      <c r="NCP113" s="77"/>
      <c r="NDC113" s="77"/>
      <c r="NDF113" s="77"/>
      <c r="NDG113" s="78"/>
      <c r="NDH113" s="77"/>
      <c r="NDU113" s="77"/>
      <c r="NDX113" s="77"/>
      <c r="NDY113" s="78"/>
      <c r="NDZ113" s="77"/>
      <c r="NEM113" s="77"/>
      <c r="NEP113" s="77"/>
      <c r="NEQ113" s="78"/>
      <c r="NER113" s="77"/>
      <c r="NFE113" s="77"/>
      <c r="NFH113" s="77"/>
      <c r="NFI113" s="78"/>
      <c r="NFJ113" s="77"/>
      <c r="NFW113" s="77"/>
      <c r="NFZ113" s="77"/>
      <c r="NGA113" s="78"/>
      <c r="NGB113" s="77"/>
      <c r="NGO113" s="77"/>
      <c r="NGR113" s="77"/>
      <c r="NGS113" s="78"/>
      <c r="NGT113" s="77"/>
      <c r="NHG113" s="77"/>
      <c r="NHJ113" s="77"/>
      <c r="NHK113" s="78"/>
      <c r="NHL113" s="77"/>
      <c r="NHY113" s="77"/>
      <c r="NIB113" s="77"/>
      <c r="NIC113" s="78"/>
      <c r="NID113" s="77"/>
      <c r="NIQ113" s="77"/>
      <c r="NIT113" s="77"/>
      <c r="NIU113" s="78"/>
      <c r="NIV113" s="77"/>
      <c r="NJI113" s="77"/>
      <c r="NJL113" s="77"/>
      <c r="NJM113" s="78"/>
      <c r="NJN113" s="77"/>
      <c r="NKA113" s="77"/>
      <c r="NKD113" s="77"/>
      <c r="NKE113" s="78"/>
      <c r="NKF113" s="77"/>
      <c r="NKS113" s="77"/>
      <c r="NKV113" s="77"/>
      <c r="NKW113" s="78"/>
      <c r="NKX113" s="77"/>
      <c r="NLK113" s="77"/>
      <c r="NLN113" s="77"/>
      <c r="NLO113" s="78"/>
      <c r="NLP113" s="77"/>
      <c r="NMC113" s="77"/>
      <c r="NMF113" s="77"/>
      <c r="NMG113" s="78"/>
      <c r="NMH113" s="77"/>
      <c r="NMU113" s="77"/>
      <c r="NMX113" s="77"/>
      <c r="NMY113" s="78"/>
      <c r="NMZ113" s="77"/>
      <c r="NNM113" s="77"/>
      <c r="NNP113" s="77"/>
      <c r="NNQ113" s="78"/>
      <c r="NNR113" s="77"/>
      <c r="NOE113" s="77"/>
      <c r="NOH113" s="77"/>
      <c r="NOI113" s="78"/>
      <c r="NOJ113" s="77"/>
      <c r="NOW113" s="77"/>
      <c r="NOZ113" s="77"/>
      <c r="NPA113" s="78"/>
      <c r="NPB113" s="77"/>
      <c r="NPO113" s="77"/>
      <c r="NPR113" s="77"/>
      <c r="NPS113" s="78"/>
      <c r="NPT113" s="77"/>
      <c r="NQG113" s="77"/>
      <c r="NQJ113" s="77"/>
      <c r="NQK113" s="78"/>
      <c r="NQL113" s="77"/>
      <c r="NQY113" s="77"/>
      <c r="NRB113" s="77"/>
      <c r="NRC113" s="78"/>
      <c r="NRD113" s="77"/>
      <c r="NRQ113" s="77"/>
      <c r="NRT113" s="77"/>
      <c r="NRU113" s="78"/>
      <c r="NRV113" s="77"/>
      <c r="NSI113" s="77"/>
      <c r="NSL113" s="77"/>
      <c r="NSM113" s="78"/>
      <c r="NSN113" s="77"/>
      <c r="NTA113" s="77"/>
      <c r="NTD113" s="77"/>
      <c r="NTE113" s="78"/>
      <c r="NTF113" s="77"/>
      <c r="NTS113" s="77"/>
      <c r="NTV113" s="77"/>
      <c r="NTW113" s="78"/>
      <c r="NTX113" s="77"/>
      <c r="NUK113" s="77"/>
      <c r="NUN113" s="77"/>
      <c r="NUO113" s="78"/>
      <c r="NUP113" s="77"/>
      <c r="NVC113" s="77"/>
      <c r="NVF113" s="77"/>
      <c r="NVG113" s="78"/>
      <c r="NVH113" s="77"/>
      <c r="NVU113" s="77"/>
      <c r="NVX113" s="77"/>
      <c r="NVY113" s="78"/>
      <c r="NVZ113" s="77"/>
      <c r="NWM113" s="77"/>
      <c r="NWP113" s="77"/>
      <c r="NWQ113" s="78"/>
      <c r="NWR113" s="77"/>
      <c r="NXE113" s="77"/>
      <c r="NXH113" s="77"/>
      <c r="NXI113" s="78"/>
      <c r="NXJ113" s="77"/>
      <c r="NXW113" s="77"/>
      <c r="NXZ113" s="77"/>
      <c r="NYA113" s="78"/>
      <c r="NYB113" s="77"/>
      <c r="NYO113" s="77"/>
      <c r="NYR113" s="77"/>
      <c r="NYS113" s="78"/>
      <c r="NYT113" s="77"/>
      <c r="NZG113" s="77"/>
      <c r="NZJ113" s="77"/>
      <c r="NZK113" s="78"/>
      <c r="NZL113" s="77"/>
      <c r="NZY113" s="77"/>
      <c r="OAB113" s="77"/>
      <c r="OAC113" s="78"/>
      <c r="OAD113" s="77"/>
      <c r="OAQ113" s="77"/>
      <c r="OAT113" s="77"/>
      <c r="OAU113" s="78"/>
      <c r="OAV113" s="77"/>
      <c r="OBI113" s="77"/>
      <c r="OBL113" s="77"/>
      <c r="OBM113" s="78"/>
      <c r="OBN113" s="77"/>
      <c r="OCA113" s="77"/>
      <c r="OCD113" s="77"/>
      <c r="OCE113" s="78"/>
      <c r="OCF113" s="77"/>
      <c r="OCS113" s="77"/>
      <c r="OCV113" s="77"/>
      <c r="OCW113" s="78"/>
      <c r="OCX113" s="77"/>
      <c r="ODK113" s="77"/>
      <c r="ODN113" s="77"/>
      <c r="ODO113" s="78"/>
      <c r="ODP113" s="77"/>
      <c r="OEC113" s="77"/>
      <c r="OEF113" s="77"/>
      <c r="OEG113" s="78"/>
      <c r="OEH113" s="77"/>
      <c r="OEU113" s="77"/>
      <c r="OEX113" s="77"/>
      <c r="OEY113" s="78"/>
      <c r="OEZ113" s="77"/>
      <c r="OFM113" s="77"/>
      <c r="OFP113" s="77"/>
      <c r="OFQ113" s="78"/>
      <c r="OFR113" s="77"/>
      <c r="OGE113" s="77"/>
      <c r="OGH113" s="77"/>
      <c r="OGI113" s="78"/>
      <c r="OGJ113" s="77"/>
      <c r="OGW113" s="77"/>
      <c r="OGZ113" s="77"/>
      <c r="OHA113" s="78"/>
      <c r="OHB113" s="77"/>
      <c r="OHO113" s="77"/>
      <c r="OHR113" s="77"/>
      <c r="OHS113" s="78"/>
      <c r="OHT113" s="77"/>
      <c r="OIG113" s="77"/>
      <c r="OIJ113" s="77"/>
      <c r="OIK113" s="78"/>
      <c r="OIL113" s="77"/>
      <c r="OIY113" s="77"/>
      <c r="OJB113" s="77"/>
      <c r="OJC113" s="78"/>
      <c r="OJD113" s="77"/>
      <c r="OJQ113" s="77"/>
      <c r="OJT113" s="77"/>
      <c r="OJU113" s="78"/>
      <c r="OJV113" s="77"/>
      <c r="OKI113" s="77"/>
      <c r="OKL113" s="77"/>
      <c r="OKM113" s="78"/>
      <c r="OKN113" s="77"/>
      <c r="OLA113" s="77"/>
      <c r="OLD113" s="77"/>
      <c r="OLE113" s="78"/>
      <c r="OLF113" s="77"/>
      <c r="OLS113" s="77"/>
      <c r="OLV113" s="77"/>
      <c r="OLW113" s="78"/>
      <c r="OLX113" s="77"/>
      <c r="OMK113" s="77"/>
      <c r="OMN113" s="77"/>
      <c r="OMO113" s="78"/>
      <c r="OMP113" s="77"/>
      <c r="ONC113" s="77"/>
      <c r="ONF113" s="77"/>
      <c r="ONG113" s="78"/>
      <c r="ONH113" s="77"/>
      <c r="ONU113" s="77"/>
      <c r="ONX113" s="77"/>
      <c r="ONY113" s="78"/>
      <c r="ONZ113" s="77"/>
      <c r="OOM113" s="77"/>
      <c r="OOP113" s="77"/>
      <c r="OOQ113" s="78"/>
      <c r="OOR113" s="77"/>
      <c r="OPE113" s="77"/>
      <c r="OPH113" s="77"/>
      <c r="OPI113" s="78"/>
      <c r="OPJ113" s="77"/>
      <c r="OPW113" s="77"/>
      <c r="OPZ113" s="77"/>
      <c r="OQA113" s="78"/>
      <c r="OQB113" s="77"/>
      <c r="OQO113" s="77"/>
      <c r="OQR113" s="77"/>
      <c r="OQS113" s="78"/>
      <c r="OQT113" s="77"/>
      <c r="ORG113" s="77"/>
      <c r="ORJ113" s="77"/>
      <c r="ORK113" s="78"/>
      <c r="ORL113" s="77"/>
      <c r="ORY113" s="77"/>
      <c r="OSB113" s="77"/>
      <c r="OSC113" s="78"/>
      <c r="OSD113" s="77"/>
      <c r="OSQ113" s="77"/>
      <c r="OST113" s="77"/>
      <c r="OSU113" s="78"/>
      <c r="OSV113" s="77"/>
      <c r="OTI113" s="77"/>
      <c r="OTL113" s="77"/>
      <c r="OTM113" s="78"/>
      <c r="OTN113" s="77"/>
      <c r="OUA113" s="77"/>
      <c r="OUD113" s="77"/>
      <c r="OUE113" s="78"/>
      <c r="OUF113" s="77"/>
      <c r="OUS113" s="77"/>
      <c r="OUV113" s="77"/>
      <c r="OUW113" s="78"/>
      <c r="OUX113" s="77"/>
      <c r="OVK113" s="77"/>
      <c r="OVN113" s="77"/>
      <c r="OVO113" s="78"/>
      <c r="OVP113" s="77"/>
      <c r="OWC113" s="77"/>
      <c r="OWF113" s="77"/>
      <c r="OWG113" s="78"/>
      <c r="OWH113" s="77"/>
      <c r="OWU113" s="77"/>
      <c r="OWX113" s="77"/>
      <c r="OWY113" s="78"/>
      <c r="OWZ113" s="77"/>
      <c r="OXM113" s="77"/>
      <c r="OXP113" s="77"/>
      <c r="OXQ113" s="78"/>
      <c r="OXR113" s="77"/>
      <c r="OYE113" s="77"/>
      <c r="OYH113" s="77"/>
      <c r="OYI113" s="78"/>
      <c r="OYJ113" s="77"/>
      <c r="OYW113" s="77"/>
      <c r="OYZ113" s="77"/>
      <c r="OZA113" s="78"/>
      <c r="OZB113" s="77"/>
      <c r="OZO113" s="77"/>
      <c r="OZR113" s="77"/>
      <c r="OZS113" s="78"/>
      <c r="OZT113" s="77"/>
      <c r="PAG113" s="77"/>
      <c r="PAJ113" s="77"/>
      <c r="PAK113" s="78"/>
      <c r="PAL113" s="77"/>
      <c r="PAY113" s="77"/>
      <c r="PBB113" s="77"/>
      <c r="PBC113" s="78"/>
      <c r="PBD113" s="77"/>
      <c r="PBQ113" s="77"/>
      <c r="PBT113" s="77"/>
      <c r="PBU113" s="78"/>
      <c r="PBV113" s="77"/>
      <c r="PCI113" s="77"/>
      <c r="PCL113" s="77"/>
      <c r="PCM113" s="78"/>
      <c r="PCN113" s="77"/>
      <c r="PDA113" s="77"/>
      <c r="PDD113" s="77"/>
      <c r="PDE113" s="78"/>
      <c r="PDF113" s="77"/>
      <c r="PDS113" s="77"/>
      <c r="PDV113" s="77"/>
      <c r="PDW113" s="78"/>
      <c r="PDX113" s="77"/>
      <c r="PEK113" s="77"/>
      <c r="PEN113" s="77"/>
      <c r="PEO113" s="78"/>
      <c r="PEP113" s="77"/>
      <c r="PFC113" s="77"/>
      <c r="PFF113" s="77"/>
      <c r="PFG113" s="78"/>
      <c r="PFH113" s="77"/>
      <c r="PFU113" s="77"/>
      <c r="PFX113" s="77"/>
      <c r="PFY113" s="78"/>
      <c r="PFZ113" s="77"/>
      <c r="PGM113" s="77"/>
      <c r="PGP113" s="77"/>
      <c r="PGQ113" s="78"/>
      <c r="PGR113" s="77"/>
      <c r="PHE113" s="77"/>
      <c r="PHH113" s="77"/>
      <c r="PHI113" s="78"/>
      <c r="PHJ113" s="77"/>
      <c r="PHW113" s="77"/>
      <c r="PHZ113" s="77"/>
      <c r="PIA113" s="78"/>
      <c r="PIB113" s="77"/>
      <c r="PIO113" s="77"/>
      <c r="PIR113" s="77"/>
      <c r="PIS113" s="78"/>
      <c r="PIT113" s="77"/>
      <c r="PJG113" s="77"/>
      <c r="PJJ113" s="77"/>
      <c r="PJK113" s="78"/>
      <c r="PJL113" s="77"/>
      <c r="PJY113" s="77"/>
      <c r="PKB113" s="77"/>
      <c r="PKC113" s="78"/>
      <c r="PKD113" s="77"/>
      <c r="PKQ113" s="77"/>
      <c r="PKT113" s="77"/>
      <c r="PKU113" s="78"/>
      <c r="PKV113" s="77"/>
      <c r="PLI113" s="77"/>
      <c r="PLL113" s="77"/>
      <c r="PLM113" s="78"/>
      <c r="PLN113" s="77"/>
      <c r="PMA113" s="77"/>
      <c r="PMD113" s="77"/>
      <c r="PME113" s="78"/>
      <c r="PMF113" s="77"/>
      <c r="PMS113" s="77"/>
      <c r="PMV113" s="77"/>
      <c r="PMW113" s="78"/>
      <c r="PMX113" s="77"/>
      <c r="PNK113" s="77"/>
      <c r="PNN113" s="77"/>
      <c r="PNO113" s="78"/>
      <c r="PNP113" s="77"/>
      <c r="POC113" s="77"/>
      <c r="POF113" s="77"/>
      <c r="POG113" s="78"/>
      <c r="POH113" s="77"/>
      <c r="POU113" s="77"/>
      <c r="POX113" s="77"/>
      <c r="POY113" s="78"/>
      <c r="POZ113" s="77"/>
      <c r="PPM113" s="77"/>
      <c r="PPP113" s="77"/>
      <c r="PPQ113" s="78"/>
      <c r="PPR113" s="77"/>
      <c r="PQE113" s="77"/>
      <c r="PQH113" s="77"/>
      <c r="PQI113" s="78"/>
      <c r="PQJ113" s="77"/>
      <c r="PQW113" s="77"/>
      <c r="PQZ113" s="77"/>
      <c r="PRA113" s="78"/>
      <c r="PRB113" s="77"/>
      <c r="PRO113" s="77"/>
      <c r="PRR113" s="77"/>
      <c r="PRS113" s="78"/>
      <c r="PRT113" s="77"/>
      <c r="PSG113" s="77"/>
      <c r="PSJ113" s="77"/>
      <c r="PSK113" s="78"/>
      <c r="PSL113" s="77"/>
      <c r="PSY113" s="77"/>
      <c r="PTB113" s="77"/>
      <c r="PTC113" s="78"/>
      <c r="PTD113" s="77"/>
      <c r="PTQ113" s="77"/>
      <c r="PTT113" s="77"/>
      <c r="PTU113" s="78"/>
      <c r="PTV113" s="77"/>
      <c r="PUI113" s="77"/>
      <c r="PUL113" s="77"/>
      <c r="PUM113" s="78"/>
      <c r="PUN113" s="77"/>
      <c r="PVA113" s="77"/>
      <c r="PVD113" s="77"/>
      <c r="PVE113" s="78"/>
      <c r="PVF113" s="77"/>
      <c r="PVS113" s="77"/>
      <c r="PVV113" s="77"/>
      <c r="PVW113" s="78"/>
      <c r="PVX113" s="77"/>
      <c r="PWK113" s="77"/>
      <c r="PWN113" s="77"/>
      <c r="PWO113" s="78"/>
      <c r="PWP113" s="77"/>
      <c r="PXC113" s="77"/>
      <c r="PXF113" s="77"/>
      <c r="PXG113" s="78"/>
      <c r="PXH113" s="77"/>
      <c r="PXU113" s="77"/>
      <c r="PXX113" s="77"/>
      <c r="PXY113" s="78"/>
      <c r="PXZ113" s="77"/>
      <c r="PYM113" s="77"/>
      <c r="PYP113" s="77"/>
      <c r="PYQ113" s="78"/>
      <c r="PYR113" s="77"/>
      <c r="PZE113" s="77"/>
      <c r="PZH113" s="77"/>
      <c r="PZI113" s="78"/>
      <c r="PZJ113" s="77"/>
      <c r="PZW113" s="77"/>
      <c r="PZZ113" s="77"/>
      <c r="QAA113" s="78"/>
      <c r="QAB113" s="77"/>
      <c r="QAO113" s="77"/>
      <c r="QAR113" s="77"/>
      <c r="QAS113" s="78"/>
      <c r="QAT113" s="77"/>
      <c r="QBG113" s="77"/>
      <c r="QBJ113" s="77"/>
      <c r="QBK113" s="78"/>
      <c r="QBL113" s="77"/>
      <c r="QBY113" s="77"/>
      <c r="QCB113" s="77"/>
      <c r="QCC113" s="78"/>
      <c r="QCD113" s="77"/>
      <c r="QCQ113" s="77"/>
      <c r="QCT113" s="77"/>
      <c r="QCU113" s="78"/>
      <c r="QCV113" s="77"/>
      <c r="QDI113" s="77"/>
      <c r="QDL113" s="77"/>
      <c r="QDM113" s="78"/>
      <c r="QDN113" s="77"/>
      <c r="QEA113" s="77"/>
      <c r="QED113" s="77"/>
      <c r="QEE113" s="78"/>
      <c r="QEF113" s="77"/>
      <c r="QES113" s="77"/>
      <c r="QEV113" s="77"/>
      <c r="QEW113" s="78"/>
      <c r="QEX113" s="77"/>
      <c r="QFK113" s="77"/>
      <c r="QFN113" s="77"/>
      <c r="QFO113" s="78"/>
      <c r="QFP113" s="77"/>
      <c r="QGC113" s="77"/>
      <c r="QGF113" s="77"/>
      <c r="QGG113" s="78"/>
      <c r="QGH113" s="77"/>
      <c r="QGU113" s="77"/>
      <c r="QGX113" s="77"/>
      <c r="QGY113" s="78"/>
      <c r="QGZ113" s="77"/>
      <c r="QHM113" s="77"/>
      <c r="QHP113" s="77"/>
      <c r="QHQ113" s="78"/>
      <c r="QHR113" s="77"/>
      <c r="QIE113" s="77"/>
      <c r="QIH113" s="77"/>
      <c r="QII113" s="78"/>
      <c r="QIJ113" s="77"/>
      <c r="QIW113" s="77"/>
      <c r="QIZ113" s="77"/>
      <c r="QJA113" s="78"/>
      <c r="QJB113" s="77"/>
      <c r="QJO113" s="77"/>
      <c r="QJR113" s="77"/>
      <c r="QJS113" s="78"/>
      <c r="QJT113" s="77"/>
      <c r="QKG113" s="77"/>
      <c r="QKJ113" s="77"/>
      <c r="QKK113" s="78"/>
      <c r="QKL113" s="77"/>
      <c r="QKY113" s="77"/>
      <c r="QLB113" s="77"/>
      <c r="QLC113" s="78"/>
      <c r="QLD113" s="77"/>
      <c r="QLQ113" s="77"/>
      <c r="QLT113" s="77"/>
      <c r="QLU113" s="78"/>
      <c r="QLV113" s="77"/>
      <c r="QMI113" s="77"/>
      <c r="QML113" s="77"/>
      <c r="QMM113" s="78"/>
      <c r="QMN113" s="77"/>
      <c r="QNA113" s="77"/>
      <c r="QND113" s="77"/>
      <c r="QNE113" s="78"/>
      <c r="QNF113" s="77"/>
      <c r="QNS113" s="77"/>
      <c r="QNV113" s="77"/>
      <c r="QNW113" s="78"/>
      <c r="QNX113" s="77"/>
      <c r="QOK113" s="77"/>
      <c r="QON113" s="77"/>
      <c r="QOO113" s="78"/>
      <c r="QOP113" s="77"/>
      <c r="QPC113" s="77"/>
      <c r="QPF113" s="77"/>
      <c r="QPG113" s="78"/>
      <c r="QPH113" s="77"/>
      <c r="QPU113" s="77"/>
      <c r="QPX113" s="77"/>
      <c r="QPY113" s="78"/>
      <c r="QPZ113" s="77"/>
      <c r="QQM113" s="77"/>
      <c r="QQP113" s="77"/>
      <c r="QQQ113" s="78"/>
      <c r="QQR113" s="77"/>
      <c r="QRE113" s="77"/>
      <c r="QRH113" s="77"/>
      <c r="QRI113" s="78"/>
      <c r="QRJ113" s="77"/>
      <c r="QRW113" s="77"/>
      <c r="QRZ113" s="77"/>
      <c r="QSA113" s="78"/>
      <c r="QSB113" s="77"/>
      <c r="QSO113" s="77"/>
      <c r="QSR113" s="77"/>
      <c r="QSS113" s="78"/>
      <c r="QST113" s="77"/>
      <c r="QTG113" s="77"/>
      <c r="QTJ113" s="77"/>
      <c r="QTK113" s="78"/>
      <c r="QTL113" s="77"/>
      <c r="QTY113" s="77"/>
      <c r="QUB113" s="77"/>
      <c r="QUC113" s="78"/>
      <c r="QUD113" s="77"/>
      <c r="QUQ113" s="77"/>
      <c r="QUT113" s="77"/>
      <c r="QUU113" s="78"/>
      <c r="QUV113" s="77"/>
      <c r="QVI113" s="77"/>
      <c r="QVL113" s="77"/>
      <c r="QVM113" s="78"/>
      <c r="QVN113" s="77"/>
      <c r="QWA113" s="77"/>
      <c r="QWD113" s="77"/>
      <c r="QWE113" s="78"/>
      <c r="QWF113" s="77"/>
      <c r="QWS113" s="77"/>
      <c r="QWV113" s="77"/>
      <c r="QWW113" s="78"/>
      <c r="QWX113" s="77"/>
      <c r="QXK113" s="77"/>
      <c r="QXN113" s="77"/>
      <c r="QXO113" s="78"/>
      <c r="QXP113" s="77"/>
      <c r="QYC113" s="77"/>
      <c r="QYF113" s="77"/>
      <c r="QYG113" s="78"/>
      <c r="QYH113" s="77"/>
      <c r="QYU113" s="77"/>
      <c r="QYX113" s="77"/>
      <c r="QYY113" s="78"/>
      <c r="QYZ113" s="77"/>
      <c r="QZM113" s="77"/>
      <c r="QZP113" s="77"/>
      <c r="QZQ113" s="78"/>
      <c r="QZR113" s="77"/>
      <c r="RAE113" s="77"/>
      <c r="RAH113" s="77"/>
      <c r="RAI113" s="78"/>
      <c r="RAJ113" s="77"/>
      <c r="RAW113" s="77"/>
      <c r="RAZ113" s="77"/>
      <c r="RBA113" s="78"/>
      <c r="RBB113" s="77"/>
      <c r="RBO113" s="77"/>
      <c r="RBR113" s="77"/>
      <c r="RBS113" s="78"/>
      <c r="RBT113" s="77"/>
      <c r="RCG113" s="77"/>
      <c r="RCJ113" s="77"/>
      <c r="RCK113" s="78"/>
      <c r="RCL113" s="77"/>
      <c r="RCY113" s="77"/>
      <c r="RDB113" s="77"/>
      <c r="RDC113" s="78"/>
      <c r="RDD113" s="77"/>
      <c r="RDQ113" s="77"/>
      <c r="RDT113" s="77"/>
      <c r="RDU113" s="78"/>
      <c r="RDV113" s="77"/>
      <c r="REI113" s="77"/>
      <c r="REL113" s="77"/>
      <c r="REM113" s="78"/>
      <c r="REN113" s="77"/>
      <c r="RFA113" s="77"/>
      <c r="RFD113" s="77"/>
      <c r="RFE113" s="78"/>
      <c r="RFF113" s="77"/>
      <c r="RFS113" s="77"/>
      <c r="RFV113" s="77"/>
      <c r="RFW113" s="78"/>
      <c r="RFX113" s="77"/>
      <c r="RGK113" s="77"/>
      <c r="RGN113" s="77"/>
      <c r="RGO113" s="78"/>
      <c r="RGP113" s="77"/>
      <c r="RHC113" s="77"/>
      <c r="RHF113" s="77"/>
      <c r="RHG113" s="78"/>
      <c r="RHH113" s="77"/>
      <c r="RHU113" s="77"/>
      <c r="RHX113" s="77"/>
      <c r="RHY113" s="78"/>
      <c r="RHZ113" s="77"/>
      <c r="RIM113" s="77"/>
      <c r="RIP113" s="77"/>
      <c r="RIQ113" s="78"/>
      <c r="RIR113" s="77"/>
      <c r="RJE113" s="77"/>
      <c r="RJH113" s="77"/>
      <c r="RJI113" s="78"/>
      <c r="RJJ113" s="77"/>
      <c r="RJW113" s="77"/>
      <c r="RJZ113" s="77"/>
      <c r="RKA113" s="78"/>
      <c r="RKB113" s="77"/>
      <c r="RKO113" s="77"/>
      <c r="RKR113" s="77"/>
      <c r="RKS113" s="78"/>
      <c r="RKT113" s="77"/>
      <c r="RLG113" s="77"/>
      <c r="RLJ113" s="77"/>
      <c r="RLK113" s="78"/>
      <c r="RLL113" s="77"/>
      <c r="RLY113" s="77"/>
      <c r="RMB113" s="77"/>
      <c r="RMC113" s="78"/>
      <c r="RMD113" s="77"/>
      <c r="RMQ113" s="77"/>
      <c r="RMT113" s="77"/>
      <c r="RMU113" s="78"/>
      <c r="RMV113" s="77"/>
      <c r="RNI113" s="77"/>
      <c r="RNL113" s="77"/>
      <c r="RNM113" s="78"/>
      <c r="RNN113" s="77"/>
      <c r="ROA113" s="77"/>
      <c r="ROD113" s="77"/>
      <c r="ROE113" s="78"/>
      <c r="ROF113" s="77"/>
      <c r="ROS113" s="77"/>
      <c r="ROV113" s="77"/>
      <c r="ROW113" s="78"/>
      <c r="ROX113" s="77"/>
      <c r="RPK113" s="77"/>
      <c r="RPN113" s="77"/>
      <c r="RPO113" s="78"/>
      <c r="RPP113" s="77"/>
      <c r="RQC113" s="77"/>
      <c r="RQF113" s="77"/>
      <c r="RQG113" s="78"/>
      <c r="RQH113" s="77"/>
      <c r="RQU113" s="77"/>
      <c r="RQX113" s="77"/>
      <c r="RQY113" s="78"/>
      <c r="RQZ113" s="77"/>
      <c r="RRM113" s="77"/>
      <c r="RRP113" s="77"/>
      <c r="RRQ113" s="78"/>
      <c r="RRR113" s="77"/>
      <c r="RSE113" s="77"/>
      <c r="RSH113" s="77"/>
      <c r="RSI113" s="78"/>
      <c r="RSJ113" s="77"/>
      <c r="RSW113" s="77"/>
      <c r="RSZ113" s="77"/>
      <c r="RTA113" s="78"/>
      <c r="RTB113" s="77"/>
      <c r="RTO113" s="77"/>
      <c r="RTR113" s="77"/>
      <c r="RTS113" s="78"/>
      <c r="RTT113" s="77"/>
      <c r="RUG113" s="77"/>
      <c r="RUJ113" s="77"/>
      <c r="RUK113" s="78"/>
      <c r="RUL113" s="77"/>
      <c r="RUY113" s="77"/>
      <c r="RVB113" s="77"/>
      <c r="RVC113" s="78"/>
      <c r="RVD113" s="77"/>
      <c r="RVQ113" s="77"/>
      <c r="RVT113" s="77"/>
      <c r="RVU113" s="78"/>
      <c r="RVV113" s="77"/>
      <c r="RWI113" s="77"/>
      <c r="RWL113" s="77"/>
      <c r="RWM113" s="78"/>
      <c r="RWN113" s="77"/>
      <c r="RXA113" s="77"/>
      <c r="RXD113" s="77"/>
      <c r="RXE113" s="78"/>
      <c r="RXF113" s="77"/>
      <c r="RXS113" s="77"/>
      <c r="RXV113" s="77"/>
      <c r="RXW113" s="78"/>
      <c r="RXX113" s="77"/>
      <c r="RYK113" s="77"/>
      <c r="RYN113" s="77"/>
      <c r="RYO113" s="78"/>
      <c r="RYP113" s="77"/>
      <c r="RZC113" s="77"/>
      <c r="RZF113" s="77"/>
      <c r="RZG113" s="78"/>
      <c r="RZH113" s="77"/>
      <c r="RZU113" s="77"/>
      <c r="RZX113" s="77"/>
      <c r="RZY113" s="78"/>
      <c r="RZZ113" s="77"/>
      <c r="SAM113" s="77"/>
      <c r="SAP113" s="77"/>
      <c r="SAQ113" s="78"/>
      <c r="SAR113" s="77"/>
      <c r="SBE113" s="77"/>
      <c r="SBH113" s="77"/>
      <c r="SBI113" s="78"/>
      <c r="SBJ113" s="77"/>
      <c r="SBW113" s="77"/>
      <c r="SBZ113" s="77"/>
      <c r="SCA113" s="78"/>
      <c r="SCB113" s="77"/>
      <c r="SCO113" s="77"/>
      <c r="SCR113" s="77"/>
      <c r="SCS113" s="78"/>
      <c r="SCT113" s="77"/>
      <c r="SDG113" s="77"/>
      <c r="SDJ113" s="77"/>
      <c r="SDK113" s="78"/>
      <c r="SDL113" s="77"/>
      <c r="SDY113" s="77"/>
      <c r="SEB113" s="77"/>
      <c r="SEC113" s="78"/>
      <c r="SED113" s="77"/>
      <c r="SEQ113" s="77"/>
      <c r="SET113" s="77"/>
      <c r="SEU113" s="78"/>
      <c r="SEV113" s="77"/>
      <c r="SFI113" s="77"/>
      <c r="SFL113" s="77"/>
      <c r="SFM113" s="78"/>
      <c r="SFN113" s="77"/>
      <c r="SGA113" s="77"/>
      <c r="SGD113" s="77"/>
      <c r="SGE113" s="78"/>
      <c r="SGF113" s="77"/>
      <c r="SGS113" s="77"/>
      <c r="SGV113" s="77"/>
      <c r="SGW113" s="78"/>
      <c r="SGX113" s="77"/>
      <c r="SHK113" s="77"/>
      <c r="SHN113" s="77"/>
      <c r="SHO113" s="78"/>
      <c r="SHP113" s="77"/>
      <c r="SIC113" s="77"/>
      <c r="SIF113" s="77"/>
      <c r="SIG113" s="78"/>
      <c r="SIH113" s="77"/>
      <c r="SIU113" s="77"/>
      <c r="SIX113" s="77"/>
      <c r="SIY113" s="78"/>
      <c r="SIZ113" s="77"/>
      <c r="SJM113" s="77"/>
      <c r="SJP113" s="77"/>
      <c r="SJQ113" s="78"/>
      <c r="SJR113" s="77"/>
      <c r="SKE113" s="77"/>
      <c r="SKH113" s="77"/>
      <c r="SKI113" s="78"/>
      <c r="SKJ113" s="77"/>
      <c r="SKW113" s="77"/>
      <c r="SKZ113" s="77"/>
      <c r="SLA113" s="78"/>
      <c r="SLB113" s="77"/>
      <c r="SLO113" s="77"/>
      <c r="SLR113" s="77"/>
      <c r="SLS113" s="78"/>
      <c r="SLT113" s="77"/>
      <c r="SMG113" s="77"/>
      <c r="SMJ113" s="77"/>
      <c r="SMK113" s="78"/>
      <c r="SML113" s="77"/>
      <c r="SMY113" s="77"/>
      <c r="SNB113" s="77"/>
      <c r="SNC113" s="78"/>
      <c r="SND113" s="77"/>
      <c r="SNQ113" s="77"/>
      <c r="SNT113" s="77"/>
      <c r="SNU113" s="78"/>
      <c r="SNV113" s="77"/>
      <c r="SOI113" s="77"/>
      <c r="SOL113" s="77"/>
      <c r="SOM113" s="78"/>
      <c r="SON113" s="77"/>
      <c r="SPA113" s="77"/>
      <c r="SPD113" s="77"/>
      <c r="SPE113" s="78"/>
      <c r="SPF113" s="77"/>
      <c r="SPS113" s="77"/>
      <c r="SPV113" s="77"/>
      <c r="SPW113" s="78"/>
      <c r="SPX113" s="77"/>
      <c r="SQK113" s="77"/>
      <c r="SQN113" s="77"/>
      <c r="SQO113" s="78"/>
      <c r="SQP113" s="77"/>
      <c r="SRC113" s="77"/>
      <c r="SRF113" s="77"/>
      <c r="SRG113" s="78"/>
      <c r="SRH113" s="77"/>
      <c r="SRU113" s="77"/>
      <c r="SRX113" s="77"/>
      <c r="SRY113" s="78"/>
      <c r="SRZ113" s="77"/>
      <c r="SSM113" s="77"/>
      <c r="SSP113" s="77"/>
      <c r="SSQ113" s="78"/>
      <c r="SSR113" s="77"/>
      <c r="STE113" s="77"/>
      <c r="STH113" s="77"/>
      <c r="STI113" s="78"/>
      <c r="STJ113" s="77"/>
      <c r="STW113" s="77"/>
      <c r="STZ113" s="77"/>
      <c r="SUA113" s="78"/>
      <c r="SUB113" s="77"/>
      <c r="SUO113" s="77"/>
      <c r="SUR113" s="77"/>
      <c r="SUS113" s="78"/>
      <c r="SUT113" s="77"/>
      <c r="SVG113" s="77"/>
      <c r="SVJ113" s="77"/>
      <c r="SVK113" s="78"/>
      <c r="SVL113" s="77"/>
      <c r="SVY113" s="77"/>
      <c r="SWB113" s="77"/>
      <c r="SWC113" s="78"/>
      <c r="SWD113" s="77"/>
      <c r="SWQ113" s="77"/>
      <c r="SWT113" s="77"/>
      <c r="SWU113" s="78"/>
      <c r="SWV113" s="77"/>
      <c r="SXI113" s="77"/>
      <c r="SXL113" s="77"/>
      <c r="SXM113" s="78"/>
      <c r="SXN113" s="77"/>
      <c r="SYA113" s="77"/>
      <c r="SYD113" s="77"/>
      <c r="SYE113" s="78"/>
      <c r="SYF113" s="77"/>
      <c r="SYS113" s="77"/>
      <c r="SYV113" s="77"/>
      <c r="SYW113" s="78"/>
      <c r="SYX113" s="77"/>
      <c r="SZK113" s="77"/>
      <c r="SZN113" s="77"/>
      <c r="SZO113" s="78"/>
      <c r="SZP113" s="77"/>
      <c r="TAC113" s="77"/>
      <c r="TAF113" s="77"/>
      <c r="TAG113" s="78"/>
      <c r="TAH113" s="77"/>
      <c r="TAU113" s="77"/>
      <c r="TAX113" s="77"/>
      <c r="TAY113" s="78"/>
      <c r="TAZ113" s="77"/>
      <c r="TBM113" s="77"/>
      <c r="TBP113" s="77"/>
      <c r="TBQ113" s="78"/>
      <c r="TBR113" s="77"/>
      <c r="TCE113" s="77"/>
      <c r="TCH113" s="77"/>
      <c r="TCI113" s="78"/>
      <c r="TCJ113" s="77"/>
      <c r="TCW113" s="77"/>
      <c r="TCZ113" s="77"/>
      <c r="TDA113" s="78"/>
      <c r="TDB113" s="77"/>
      <c r="TDO113" s="77"/>
      <c r="TDR113" s="77"/>
      <c r="TDS113" s="78"/>
      <c r="TDT113" s="77"/>
      <c r="TEG113" s="77"/>
      <c r="TEJ113" s="77"/>
      <c r="TEK113" s="78"/>
      <c r="TEL113" s="77"/>
      <c r="TEY113" s="77"/>
      <c r="TFB113" s="77"/>
      <c r="TFC113" s="78"/>
      <c r="TFD113" s="77"/>
      <c r="TFQ113" s="77"/>
      <c r="TFT113" s="77"/>
      <c r="TFU113" s="78"/>
      <c r="TFV113" s="77"/>
      <c r="TGI113" s="77"/>
      <c r="TGL113" s="77"/>
      <c r="TGM113" s="78"/>
      <c r="TGN113" s="77"/>
      <c r="THA113" s="77"/>
      <c r="THD113" s="77"/>
      <c r="THE113" s="78"/>
      <c r="THF113" s="77"/>
      <c r="THS113" s="77"/>
      <c r="THV113" s="77"/>
      <c r="THW113" s="78"/>
      <c r="THX113" s="77"/>
      <c r="TIK113" s="77"/>
      <c r="TIN113" s="77"/>
      <c r="TIO113" s="78"/>
      <c r="TIP113" s="77"/>
      <c r="TJC113" s="77"/>
      <c r="TJF113" s="77"/>
      <c r="TJG113" s="78"/>
      <c r="TJH113" s="77"/>
      <c r="TJU113" s="77"/>
      <c r="TJX113" s="77"/>
      <c r="TJY113" s="78"/>
      <c r="TJZ113" s="77"/>
      <c r="TKM113" s="77"/>
      <c r="TKP113" s="77"/>
      <c r="TKQ113" s="78"/>
      <c r="TKR113" s="77"/>
      <c r="TLE113" s="77"/>
      <c r="TLH113" s="77"/>
      <c r="TLI113" s="78"/>
      <c r="TLJ113" s="77"/>
      <c r="TLW113" s="77"/>
      <c r="TLZ113" s="77"/>
      <c r="TMA113" s="78"/>
      <c r="TMB113" s="77"/>
      <c r="TMO113" s="77"/>
      <c r="TMR113" s="77"/>
      <c r="TMS113" s="78"/>
      <c r="TMT113" s="77"/>
      <c r="TNG113" s="77"/>
      <c r="TNJ113" s="77"/>
      <c r="TNK113" s="78"/>
      <c r="TNL113" s="77"/>
      <c r="TNY113" s="77"/>
      <c r="TOB113" s="77"/>
      <c r="TOC113" s="78"/>
      <c r="TOD113" s="77"/>
      <c r="TOQ113" s="77"/>
      <c r="TOT113" s="77"/>
      <c r="TOU113" s="78"/>
      <c r="TOV113" s="77"/>
      <c r="TPI113" s="77"/>
      <c r="TPL113" s="77"/>
      <c r="TPM113" s="78"/>
      <c r="TPN113" s="77"/>
      <c r="TQA113" s="77"/>
      <c r="TQD113" s="77"/>
      <c r="TQE113" s="78"/>
      <c r="TQF113" s="77"/>
      <c r="TQS113" s="77"/>
      <c r="TQV113" s="77"/>
      <c r="TQW113" s="78"/>
      <c r="TQX113" s="77"/>
      <c r="TRK113" s="77"/>
      <c r="TRN113" s="77"/>
      <c r="TRO113" s="78"/>
      <c r="TRP113" s="77"/>
      <c r="TSC113" s="77"/>
      <c r="TSF113" s="77"/>
      <c r="TSG113" s="78"/>
      <c r="TSH113" s="77"/>
      <c r="TSU113" s="77"/>
      <c r="TSX113" s="77"/>
      <c r="TSY113" s="78"/>
      <c r="TSZ113" s="77"/>
      <c r="TTM113" s="77"/>
      <c r="TTP113" s="77"/>
      <c r="TTQ113" s="78"/>
      <c r="TTR113" s="77"/>
      <c r="TUE113" s="77"/>
      <c r="TUH113" s="77"/>
      <c r="TUI113" s="78"/>
      <c r="TUJ113" s="77"/>
      <c r="TUW113" s="77"/>
      <c r="TUZ113" s="77"/>
      <c r="TVA113" s="78"/>
      <c r="TVB113" s="77"/>
      <c r="TVO113" s="77"/>
      <c r="TVR113" s="77"/>
      <c r="TVS113" s="78"/>
      <c r="TVT113" s="77"/>
      <c r="TWG113" s="77"/>
      <c r="TWJ113" s="77"/>
      <c r="TWK113" s="78"/>
      <c r="TWL113" s="77"/>
      <c r="TWY113" s="77"/>
      <c r="TXB113" s="77"/>
      <c r="TXC113" s="78"/>
      <c r="TXD113" s="77"/>
      <c r="TXQ113" s="77"/>
      <c r="TXT113" s="77"/>
      <c r="TXU113" s="78"/>
      <c r="TXV113" s="77"/>
      <c r="TYI113" s="77"/>
      <c r="TYL113" s="77"/>
      <c r="TYM113" s="78"/>
      <c r="TYN113" s="77"/>
      <c r="TZA113" s="77"/>
      <c r="TZD113" s="77"/>
      <c r="TZE113" s="78"/>
      <c r="TZF113" s="77"/>
      <c r="TZS113" s="77"/>
      <c r="TZV113" s="77"/>
      <c r="TZW113" s="78"/>
      <c r="TZX113" s="77"/>
      <c r="UAK113" s="77"/>
      <c r="UAN113" s="77"/>
      <c r="UAO113" s="78"/>
      <c r="UAP113" s="77"/>
      <c r="UBC113" s="77"/>
      <c r="UBF113" s="77"/>
      <c r="UBG113" s="78"/>
      <c r="UBH113" s="77"/>
      <c r="UBU113" s="77"/>
      <c r="UBX113" s="77"/>
      <c r="UBY113" s="78"/>
      <c r="UBZ113" s="77"/>
      <c r="UCM113" s="77"/>
      <c r="UCP113" s="77"/>
      <c r="UCQ113" s="78"/>
      <c r="UCR113" s="77"/>
      <c r="UDE113" s="77"/>
      <c r="UDH113" s="77"/>
      <c r="UDI113" s="78"/>
      <c r="UDJ113" s="77"/>
      <c r="UDW113" s="77"/>
      <c r="UDZ113" s="77"/>
      <c r="UEA113" s="78"/>
      <c r="UEB113" s="77"/>
      <c r="UEO113" s="77"/>
      <c r="UER113" s="77"/>
      <c r="UES113" s="78"/>
      <c r="UET113" s="77"/>
      <c r="UFG113" s="77"/>
      <c r="UFJ113" s="77"/>
      <c r="UFK113" s="78"/>
      <c r="UFL113" s="77"/>
      <c r="UFY113" s="77"/>
      <c r="UGB113" s="77"/>
      <c r="UGC113" s="78"/>
      <c r="UGD113" s="77"/>
      <c r="UGQ113" s="77"/>
      <c r="UGT113" s="77"/>
      <c r="UGU113" s="78"/>
      <c r="UGV113" s="77"/>
      <c r="UHI113" s="77"/>
      <c r="UHL113" s="77"/>
      <c r="UHM113" s="78"/>
      <c r="UHN113" s="77"/>
      <c r="UIA113" s="77"/>
      <c r="UID113" s="77"/>
      <c r="UIE113" s="78"/>
      <c r="UIF113" s="77"/>
      <c r="UIS113" s="77"/>
      <c r="UIV113" s="77"/>
      <c r="UIW113" s="78"/>
      <c r="UIX113" s="77"/>
      <c r="UJK113" s="77"/>
      <c r="UJN113" s="77"/>
      <c r="UJO113" s="78"/>
      <c r="UJP113" s="77"/>
      <c r="UKC113" s="77"/>
      <c r="UKF113" s="77"/>
      <c r="UKG113" s="78"/>
      <c r="UKH113" s="77"/>
      <c r="UKU113" s="77"/>
      <c r="UKX113" s="77"/>
      <c r="UKY113" s="78"/>
      <c r="UKZ113" s="77"/>
      <c r="ULM113" s="77"/>
      <c r="ULP113" s="77"/>
      <c r="ULQ113" s="78"/>
      <c r="ULR113" s="77"/>
      <c r="UME113" s="77"/>
      <c r="UMH113" s="77"/>
      <c r="UMI113" s="78"/>
      <c r="UMJ113" s="77"/>
      <c r="UMW113" s="77"/>
      <c r="UMZ113" s="77"/>
      <c r="UNA113" s="78"/>
      <c r="UNB113" s="77"/>
      <c r="UNO113" s="77"/>
      <c r="UNR113" s="77"/>
      <c r="UNS113" s="78"/>
      <c r="UNT113" s="77"/>
      <c r="UOG113" s="77"/>
      <c r="UOJ113" s="77"/>
      <c r="UOK113" s="78"/>
      <c r="UOL113" s="77"/>
      <c r="UOY113" s="77"/>
      <c r="UPB113" s="77"/>
      <c r="UPC113" s="78"/>
      <c r="UPD113" s="77"/>
      <c r="UPQ113" s="77"/>
      <c r="UPT113" s="77"/>
      <c r="UPU113" s="78"/>
      <c r="UPV113" s="77"/>
      <c r="UQI113" s="77"/>
      <c r="UQL113" s="77"/>
      <c r="UQM113" s="78"/>
      <c r="UQN113" s="77"/>
      <c r="URA113" s="77"/>
      <c r="URD113" s="77"/>
      <c r="URE113" s="78"/>
      <c r="URF113" s="77"/>
      <c r="URS113" s="77"/>
      <c r="URV113" s="77"/>
      <c r="URW113" s="78"/>
      <c r="URX113" s="77"/>
      <c r="USK113" s="77"/>
      <c r="USN113" s="77"/>
      <c r="USO113" s="78"/>
      <c r="USP113" s="77"/>
      <c r="UTC113" s="77"/>
      <c r="UTF113" s="77"/>
      <c r="UTG113" s="78"/>
      <c r="UTH113" s="77"/>
      <c r="UTU113" s="77"/>
      <c r="UTX113" s="77"/>
      <c r="UTY113" s="78"/>
      <c r="UTZ113" s="77"/>
      <c r="UUM113" s="77"/>
      <c r="UUP113" s="77"/>
      <c r="UUQ113" s="78"/>
      <c r="UUR113" s="77"/>
      <c r="UVE113" s="77"/>
      <c r="UVH113" s="77"/>
      <c r="UVI113" s="78"/>
      <c r="UVJ113" s="77"/>
      <c r="UVW113" s="77"/>
      <c r="UVZ113" s="77"/>
      <c r="UWA113" s="78"/>
      <c r="UWB113" s="77"/>
      <c r="UWO113" s="77"/>
      <c r="UWR113" s="77"/>
      <c r="UWS113" s="78"/>
      <c r="UWT113" s="77"/>
      <c r="UXG113" s="77"/>
      <c r="UXJ113" s="77"/>
      <c r="UXK113" s="78"/>
      <c r="UXL113" s="77"/>
      <c r="UXY113" s="77"/>
      <c r="UYB113" s="77"/>
      <c r="UYC113" s="78"/>
      <c r="UYD113" s="77"/>
      <c r="UYQ113" s="77"/>
      <c r="UYT113" s="77"/>
      <c r="UYU113" s="78"/>
      <c r="UYV113" s="77"/>
      <c r="UZI113" s="77"/>
      <c r="UZL113" s="77"/>
      <c r="UZM113" s="78"/>
      <c r="UZN113" s="77"/>
      <c r="VAA113" s="77"/>
      <c r="VAD113" s="77"/>
      <c r="VAE113" s="78"/>
      <c r="VAF113" s="77"/>
      <c r="VAS113" s="77"/>
      <c r="VAV113" s="77"/>
      <c r="VAW113" s="78"/>
      <c r="VAX113" s="77"/>
      <c r="VBK113" s="77"/>
      <c r="VBN113" s="77"/>
      <c r="VBO113" s="78"/>
      <c r="VBP113" s="77"/>
      <c r="VCC113" s="77"/>
      <c r="VCF113" s="77"/>
      <c r="VCG113" s="78"/>
      <c r="VCH113" s="77"/>
      <c r="VCU113" s="77"/>
      <c r="VCX113" s="77"/>
      <c r="VCY113" s="78"/>
      <c r="VCZ113" s="77"/>
      <c r="VDM113" s="77"/>
      <c r="VDP113" s="77"/>
      <c r="VDQ113" s="78"/>
      <c r="VDR113" s="77"/>
      <c r="VEE113" s="77"/>
      <c r="VEH113" s="77"/>
      <c r="VEI113" s="78"/>
      <c r="VEJ113" s="77"/>
      <c r="VEW113" s="77"/>
      <c r="VEZ113" s="77"/>
      <c r="VFA113" s="78"/>
      <c r="VFB113" s="77"/>
      <c r="VFO113" s="77"/>
      <c r="VFR113" s="77"/>
      <c r="VFS113" s="78"/>
      <c r="VFT113" s="77"/>
      <c r="VGG113" s="77"/>
      <c r="VGJ113" s="77"/>
      <c r="VGK113" s="78"/>
      <c r="VGL113" s="77"/>
      <c r="VGY113" s="77"/>
      <c r="VHB113" s="77"/>
      <c r="VHC113" s="78"/>
      <c r="VHD113" s="77"/>
      <c r="VHQ113" s="77"/>
      <c r="VHT113" s="77"/>
      <c r="VHU113" s="78"/>
      <c r="VHV113" s="77"/>
      <c r="VII113" s="77"/>
      <c r="VIL113" s="77"/>
      <c r="VIM113" s="78"/>
      <c r="VIN113" s="77"/>
      <c r="VJA113" s="77"/>
      <c r="VJD113" s="77"/>
      <c r="VJE113" s="78"/>
      <c r="VJF113" s="77"/>
      <c r="VJS113" s="77"/>
      <c r="VJV113" s="77"/>
      <c r="VJW113" s="78"/>
      <c r="VJX113" s="77"/>
      <c r="VKK113" s="77"/>
      <c r="VKN113" s="77"/>
      <c r="VKO113" s="78"/>
      <c r="VKP113" s="77"/>
      <c r="VLC113" s="77"/>
      <c r="VLF113" s="77"/>
      <c r="VLG113" s="78"/>
      <c r="VLH113" s="77"/>
      <c r="VLU113" s="77"/>
      <c r="VLX113" s="77"/>
      <c r="VLY113" s="78"/>
      <c r="VLZ113" s="77"/>
      <c r="VMM113" s="77"/>
      <c r="VMP113" s="77"/>
      <c r="VMQ113" s="78"/>
      <c r="VMR113" s="77"/>
      <c r="VNE113" s="77"/>
      <c r="VNH113" s="77"/>
      <c r="VNI113" s="78"/>
      <c r="VNJ113" s="77"/>
      <c r="VNW113" s="77"/>
      <c r="VNZ113" s="77"/>
      <c r="VOA113" s="78"/>
      <c r="VOB113" s="77"/>
      <c r="VOO113" s="77"/>
      <c r="VOR113" s="77"/>
      <c r="VOS113" s="78"/>
      <c r="VOT113" s="77"/>
      <c r="VPG113" s="77"/>
      <c r="VPJ113" s="77"/>
      <c r="VPK113" s="78"/>
      <c r="VPL113" s="77"/>
      <c r="VPY113" s="77"/>
      <c r="VQB113" s="77"/>
      <c r="VQC113" s="78"/>
      <c r="VQD113" s="77"/>
      <c r="VQQ113" s="77"/>
      <c r="VQT113" s="77"/>
      <c r="VQU113" s="78"/>
      <c r="VQV113" s="77"/>
      <c r="VRI113" s="77"/>
      <c r="VRL113" s="77"/>
      <c r="VRM113" s="78"/>
      <c r="VRN113" s="77"/>
      <c r="VSA113" s="77"/>
      <c r="VSD113" s="77"/>
      <c r="VSE113" s="78"/>
      <c r="VSF113" s="77"/>
      <c r="VSS113" s="77"/>
      <c r="VSV113" s="77"/>
      <c r="VSW113" s="78"/>
      <c r="VSX113" s="77"/>
      <c r="VTK113" s="77"/>
      <c r="VTN113" s="77"/>
      <c r="VTO113" s="78"/>
      <c r="VTP113" s="77"/>
      <c r="VUC113" s="77"/>
      <c r="VUF113" s="77"/>
      <c r="VUG113" s="78"/>
      <c r="VUH113" s="77"/>
      <c r="VUU113" s="77"/>
      <c r="VUX113" s="77"/>
      <c r="VUY113" s="78"/>
      <c r="VUZ113" s="77"/>
      <c r="VVM113" s="77"/>
      <c r="VVP113" s="77"/>
      <c r="VVQ113" s="78"/>
      <c r="VVR113" s="77"/>
      <c r="VWE113" s="77"/>
      <c r="VWH113" s="77"/>
      <c r="VWI113" s="78"/>
      <c r="VWJ113" s="77"/>
      <c r="VWW113" s="77"/>
      <c r="VWZ113" s="77"/>
      <c r="VXA113" s="78"/>
      <c r="VXB113" s="77"/>
      <c r="VXO113" s="77"/>
      <c r="VXR113" s="77"/>
      <c r="VXS113" s="78"/>
      <c r="VXT113" s="77"/>
      <c r="VYG113" s="77"/>
      <c r="VYJ113" s="77"/>
      <c r="VYK113" s="78"/>
      <c r="VYL113" s="77"/>
      <c r="VYY113" s="77"/>
      <c r="VZB113" s="77"/>
      <c r="VZC113" s="78"/>
      <c r="VZD113" s="77"/>
      <c r="VZQ113" s="77"/>
      <c r="VZT113" s="77"/>
      <c r="VZU113" s="78"/>
      <c r="VZV113" s="77"/>
      <c r="WAI113" s="77"/>
      <c r="WAL113" s="77"/>
      <c r="WAM113" s="78"/>
      <c r="WAN113" s="77"/>
      <c r="WBA113" s="77"/>
      <c r="WBD113" s="77"/>
      <c r="WBE113" s="78"/>
      <c r="WBF113" s="77"/>
      <c r="WBS113" s="77"/>
      <c r="WBV113" s="77"/>
      <c r="WBW113" s="78"/>
      <c r="WBX113" s="77"/>
      <c r="WCK113" s="77"/>
      <c r="WCN113" s="77"/>
      <c r="WCO113" s="78"/>
      <c r="WCP113" s="77"/>
      <c r="WDC113" s="77"/>
      <c r="WDF113" s="77"/>
      <c r="WDG113" s="78"/>
      <c r="WDH113" s="77"/>
      <c r="WDU113" s="77"/>
      <c r="WDX113" s="77"/>
      <c r="WDY113" s="78"/>
      <c r="WDZ113" s="77"/>
      <c r="WEM113" s="77"/>
      <c r="WEP113" s="77"/>
      <c r="WEQ113" s="78"/>
      <c r="WER113" s="77"/>
      <c r="WFE113" s="77"/>
      <c r="WFH113" s="77"/>
      <c r="WFI113" s="78"/>
      <c r="WFJ113" s="77"/>
      <c r="WFW113" s="77"/>
      <c r="WFZ113" s="77"/>
      <c r="WGA113" s="78"/>
      <c r="WGB113" s="77"/>
      <c r="WGO113" s="77"/>
      <c r="WGR113" s="77"/>
      <c r="WGS113" s="78"/>
      <c r="WGT113" s="77"/>
      <c r="WHG113" s="77"/>
      <c r="WHJ113" s="77"/>
      <c r="WHK113" s="78"/>
      <c r="WHL113" s="77"/>
      <c r="WHY113" s="77"/>
      <c r="WIB113" s="77"/>
      <c r="WIC113" s="78"/>
      <c r="WID113" s="77"/>
      <c r="WIQ113" s="77"/>
      <c r="WIT113" s="77"/>
      <c r="WIU113" s="78"/>
      <c r="WIV113" s="77"/>
      <c r="WJI113" s="77"/>
      <c r="WJL113" s="77"/>
      <c r="WJM113" s="78"/>
      <c r="WJN113" s="77"/>
      <c r="WKA113" s="77"/>
      <c r="WKD113" s="77"/>
      <c r="WKE113" s="78"/>
      <c r="WKF113" s="77"/>
      <c r="WKS113" s="77"/>
      <c r="WKV113" s="77"/>
      <c r="WKW113" s="78"/>
      <c r="WKX113" s="77"/>
      <c r="WLK113" s="77"/>
      <c r="WLN113" s="77"/>
      <c r="WLO113" s="78"/>
      <c r="WLP113" s="77"/>
      <c r="WMC113" s="77"/>
      <c r="WMF113" s="77"/>
      <c r="WMG113" s="78"/>
      <c r="WMH113" s="77"/>
      <c r="WMU113" s="77"/>
      <c r="WMX113" s="77"/>
      <c r="WMY113" s="78"/>
      <c r="WMZ113" s="77"/>
      <c r="WNM113" s="77"/>
      <c r="WNP113" s="77"/>
      <c r="WNQ113" s="78"/>
      <c r="WNR113" s="77"/>
      <c r="WOE113" s="77"/>
      <c r="WOH113" s="77"/>
      <c r="WOI113" s="78"/>
      <c r="WOJ113" s="77"/>
      <c r="WOW113" s="77"/>
      <c r="WOZ113" s="77"/>
      <c r="WPA113" s="78"/>
      <c r="WPB113" s="77"/>
      <c r="WPO113" s="77"/>
      <c r="WPR113" s="77"/>
      <c r="WPS113" s="78"/>
      <c r="WPT113" s="77"/>
      <c r="WQG113" s="77"/>
      <c r="WQJ113" s="77"/>
      <c r="WQK113" s="78"/>
      <c r="WQL113" s="77"/>
      <c r="WQY113" s="77"/>
      <c r="WRB113" s="77"/>
      <c r="WRC113" s="78"/>
      <c r="WRD113" s="77"/>
      <c r="WRQ113" s="77"/>
      <c r="WRT113" s="77"/>
      <c r="WRU113" s="78"/>
      <c r="WRV113" s="77"/>
      <c r="WSI113" s="77"/>
      <c r="WSL113" s="77"/>
      <c r="WSM113" s="78"/>
      <c r="WSN113" s="77"/>
      <c r="WTA113" s="77"/>
      <c r="WTD113" s="77"/>
      <c r="WTE113" s="78"/>
      <c r="WTF113" s="77"/>
      <c r="WTS113" s="77"/>
      <c r="WTV113" s="77"/>
      <c r="WTW113" s="78"/>
      <c r="WTX113" s="77"/>
      <c r="WUK113" s="77"/>
      <c r="WUN113" s="77"/>
      <c r="WUO113" s="78"/>
      <c r="WUP113" s="77"/>
      <c r="WVC113" s="77"/>
      <c r="WVF113" s="77"/>
      <c r="WVG113" s="78"/>
      <c r="WVH113" s="77"/>
      <c r="WVU113" s="77"/>
      <c r="WVX113" s="77"/>
      <c r="WVY113" s="78"/>
      <c r="WVZ113" s="77"/>
      <c r="WWM113" s="77"/>
      <c r="WWP113" s="77"/>
      <c r="WWQ113" s="78"/>
      <c r="WWR113" s="77"/>
      <c r="WXE113" s="77"/>
      <c r="WXH113" s="77"/>
      <c r="WXI113" s="78"/>
      <c r="WXJ113" s="77"/>
      <c r="WXW113" s="77"/>
      <c r="WXZ113" s="77"/>
      <c r="WYA113" s="78"/>
      <c r="WYB113" s="77"/>
      <c r="WYO113" s="77"/>
      <c r="WYR113" s="77"/>
      <c r="WYS113" s="78"/>
      <c r="WYT113" s="77"/>
      <c r="WZG113" s="77"/>
      <c r="WZJ113" s="77"/>
      <c r="WZK113" s="78"/>
      <c r="WZL113" s="77"/>
      <c r="WZY113" s="77"/>
      <c r="XAB113" s="77"/>
      <c r="XAC113" s="78"/>
      <c r="XAD113" s="77"/>
      <c r="XAQ113" s="77"/>
      <c r="XAT113" s="77"/>
      <c r="XAU113" s="78"/>
      <c r="XAV113" s="77"/>
      <c r="XBI113" s="77"/>
      <c r="XBL113" s="77"/>
      <c r="XBM113" s="78"/>
      <c r="XBN113" s="77"/>
      <c r="XCA113" s="77"/>
      <c r="XCD113" s="77"/>
      <c r="XCE113" s="78"/>
      <c r="XCF113" s="77"/>
      <c r="XCS113" s="77"/>
      <c r="XCV113" s="77"/>
      <c r="XCW113" s="78"/>
      <c r="XCX113" s="77"/>
      <c r="XDK113" s="77"/>
      <c r="XDN113" s="77"/>
      <c r="XDO113" s="78"/>
      <c r="XDP113" s="77"/>
      <c r="XEC113" s="77"/>
      <c r="XEF113" s="77"/>
      <c r="XEG113" s="78"/>
      <c r="XEH113" s="77"/>
      <c r="XEU113" s="77"/>
      <c r="XEX113" s="77"/>
      <c r="XEY113" s="78"/>
      <c r="XEZ113" s="77"/>
    </row>
    <row r="114" spans="1:2047 2050:3060 3073:4086 4099:5112 5125:6138 6151:7164 7177:8190 8203:9216 9229:11263 11266:12276 12289:13302 13315:14328 14341:15354 15367:16380" ht="24" outlineLevel="1">
      <c r="A114" s="29" t="s">
        <v>1532</v>
      </c>
      <c r="B114" s="45" t="s">
        <v>225</v>
      </c>
      <c r="C114" s="114" t="s">
        <v>130</v>
      </c>
      <c r="D114" s="42">
        <v>2101004006</v>
      </c>
      <c r="E114" s="114" t="s">
        <v>226</v>
      </c>
      <c r="F114" s="114" t="s">
        <v>1533</v>
      </c>
      <c r="G114" s="42" t="s">
        <v>621</v>
      </c>
      <c r="H114" s="33">
        <f>VLOOKUP(K114,[8]NIÑEZ!$A$4:$Q$164,17,0)</f>
        <v>1</v>
      </c>
      <c r="I114" s="116">
        <v>45873</v>
      </c>
      <c r="J114" s="116">
        <v>45875</v>
      </c>
      <c r="K114" s="227">
        <v>286</v>
      </c>
      <c r="L114" s="116">
        <v>45897</v>
      </c>
      <c r="M114" s="228">
        <v>207487</v>
      </c>
      <c r="N114" s="29" t="s">
        <v>1545</v>
      </c>
      <c r="O114" s="298" t="s">
        <v>1551</v>
      </c>
      <c r="P114" s="60">
        <f>VLOOKUP(K114,[9]Hoja2!$C$2:$E$15,3,0)</f>
        <v>612759</v>
      </c>
      <c r="Q114" s="44"/>
      <c r="R114" s="60">
        <v>0</v>
      </c>
    </row>
    <row r="115" spans="1:2047 2050:3060 3073:4086 4099:5112 5125:6138 6151:7164 7177:8190 8203:9216 9229:11263 11266:12276 12289:13302 13315:14328 14341:15354 15367:16380" outlineLevel="1">
      <c r="A115" s="42" t="s">
        <v>228</v>
      </c>
      <c r="B115" s="45" t="s">
        <v>225</v>
      </c>
      <c r="C115" s="114" t="s">
        <v>130</v>
      </c>
      <c r="D115" s="42">
        <v>2101004006</v>
      </c>
      <c r="E115" s="114" t="s">
        <v>226</v>
      </c>
      <c r="F115" s="42" t="s">
        <v>1534</v>
      </c>
      <c r="G115" s="42" t="s">
        <v>290</v>
      </c>
      <c r="H115" s="33">
        <f>VLOOKUP(K115,[8]NIÑEZ!$A$4:$Q$164,17,0)</f>
        <v>1</v>
      </c>
      <c r="I115" s="116">
        <v>45883</v>
      </c>
      <c r="J115" s="116">
        <v>45883</v>
      </c>
      <c r="K115" s="227">
        <v>290</v>
      </c>
      <c r="L115" s="116">
        <v>45897</v>
      </c>
      <c r="M115" s="228">
        <v>34581</v>
      </c>
      <c r="N115" s="44"/>
      <c r="O115" s="116"/>
      <c r="P115" s="60">
        <v>0</v>
      </c>
      <c r="Q115" s="44"/>
      <c r="R115" s="60">
        <v>0</v>
      </c>
    </row>
    <row r="116" spans="1:2047 2050:3060 3073:4086 4099:5112 5125:6138 6151:7164 7177:8190 8203:9216 9229:11263 11266:12276 12289:13302 13315:14328 14341:15354 15367:16380" outlineLevel="1">
      <c r="A116" s="42" t="s">
        <v>228</v>
      </c>
      <c r="B116" s="45" t="s">
        <v>225</v>
      </c>
      <c r="C116" s="114" t="s">
        <v>130</v>
      </c>
      <c r="D116" s="42">
        <v>2101004006</v>
      </c>
      <c r="E116" s="114" t="s">
        <v>226</v>
      </c>
      <c r="F116" s="42" t="s">
        <v>228</v>
      </c>
      <c r="G116" s="42" t="s">
        <v>290</v>
      </c>
      <c r="H116" s="33">
        <f>VLOOKUP(K116,[8]NIÑEZ!$A$4:$Q$164,17,0)</f>
        <v>1</v>
      </c>
      <c r="I116" s="116">
        <v>45889</v>
      </c>
      <c r="J116" s="116">
        <v>45889</v>
      </c>
      <c r="K116" s="227">
        <v>291</v>
      </c>
      <c r="L116" s="116">
        <v>45897</v>
      </c>
      <c r="M116" s="228">
        <v>34581</v>
      </c>
      <c r="N116" s="44"/>
      <c r="O116" s="116"/>
      <c r="P116" s="60">
        <v>0</v>
      </c>
      <c r="Q116" s="44"/>
      <c r="R116" s="60">
        <v>0</v>
      </c>
    </row>
    <row r="117" spans="1:2047 2050:3060 3073:4086 4099:5112 5125:6138 6151:7164 7177:8190 8203:9216 9229:11263 11266:12276 12289:13302 13315:14328 14341:15354 15367:16380" outlineLevel="1">
      <c r="A117" s="42" t="s">
        <v>228</v>
      </c>
      <c r="B117" s="45" t="s">
        <v>225</v>
      </c>
      <c r="C117" s="114" t="s">
        <v>130</v>
      </c>
      <c r="D117" s="42">
        <v>2101004006</v>
      </c>
      <c r="E117" s="114" t="s">
        <v>226</v>
      </c>
      <c r="F117" s="42" t="s">
        <v>228</v>
      </c>
      <c r="G117" s="42" t="s">
        <v>290</v>
      </c>
      <c r="H117" s="33">
        <f>VLOOKUP(K117,[8]NIÑEZ!$A$4:$Q$164,17,0)</f>
        <v>1</v>
      </c>
      <c r="I117" s="116">
        <v>45896</v>
      </c>
      <c r="J117" s="116">
        <v>45896</v>
      </c>
      <c r="K117" s="227">
        <v>316</v>
      </c>
      <c r="L117" s="116">
        <v>45909</v>
      </c>
      <c r="M117" s="228">
        <v>34581</v>
      </c>
      <c r="N117" s="44"/>
      <c r="O117" s="116"/>
      <c r="P117" s="60">
        <v>0</v>
      </c>
      <c r="Q117" s="44"/>
      <c r="R117" s="60">
        <v>0</v>
      </c>
    </row>
    <row r="118" spans="1:2047 2050:3060 3073:4086 4099:5112 5125:6138 6151:7164 7177:8190 8203:9216 9229:11263 11266:12276 12289:13302 13315:14328 14341:15354 15367:16380" ht="24" outlineLevel="1">
      <c r="A118" s="42" t="s">
        <v>228</v>
      </c>
      <c r="B118" s="45" t="s">
        <v>225</v>
      </c>
      <c r="C118" s="114" t="s">
        <v>130</v>
      </c>
      <c r="D118" s="42">
        <v>2101004006</v>
      </c>
      <c r="E118" s="114" t="s">
        <v>226</v>
      </c>
      <c r="F118" s="42" t="s">
        <v>228</v>
      </c>
      <c r="G118" s="42" t="s">
        <v>290</v>
      </c>
      <c r="H118" s="33">
        <f>VLOOKUP(K118,[8]NIÑEZ!$A$4:$Q$164,17,0)</f>
        <v>1</v>
      </c>
      <c r="I118" s="116">
        <v>45902</v>
      </c>
      <c r="J118" s="116">
        <v>45902</v>
      </c>
      <c r="K118" s="227">
        <v>317</v>
      </c>
      <c r="L118" s="116">
        <v>45909</v>
      </c>
      <c r="M118" s="228">
        <v>34581</v>
      </c>
      <c r="N118" s="44"/>
      <c r="O118" s="116"/>
      <c r="P118" s="60">
        <v>0</v>
      </c>
      <c r="Q118" s="44"/>
      <c r="R118" s="60">
        <v>0</v>
      </c>
    </row>
    <row r="119" spans="1:2047 2050:3060 3073:4086 4099:5112 5125:6138 6151:7164 7177:8190 8203:9216 9229:11263 11266:12276 12289:13302 13315:14328 14341:15354 15367:16380" ht="24" outlineLevel="1">
      <c r="A119" s="42" t="s">
        <v>228</v>
      </c>
      <c r="B119" s="45" t="s">
        <v>225</v>
      </c>
      <c r="C119" s="114" t="s">
        <v>130</v>
      </c>
      <c r="D119" s="42">
        <v>2101004006</v>
      </c>
      <c r="E119" s="114" t="s">
        <v>226</v>
      </c>
      <c r="F119" s="42" t="s">
        <v>228</v>
      </c>
      <c r="G119" s="42" t="s">
        <v>290</v>
      </c>
      <c r="H119" s="33">
        <f>VLOOKUP(K119,[8]NIÑEZ!$A$4:$Q$164,17,0)</f>
        <v>1</v>
      </c>
      <c r="I119" s="116">
        <v>45824</v>
      </c>
      <c r="J119" s="116">
        <v>45824</v>
      </c>
      <c r="K119" s="227">
        <v>217</v>
      </c>
      <c r="L119" s="116">
        <v>45845</v>
      </c>
      <c r="M119" s="228">
        <v>34581</v>
      </c>
      <c r="N119" s="44"/>
      <c r="O119" s="116"/>
      <c r="P119" s="60">
        <v>0</v>
      </c>
      <c r="Q119" s="44"/>
      <c r="R119" s="60">
        <v>0</v>
      </c>
    </row>
    <row r="120" spans="1:2047 2050:3060 3073:4086 4099:5112 5125:6138 6151:7164 7177:8190 8203:9216 9229:11263 11266:12276 12289:13302 13315:14328 14341:15354 15367:16380" ht="24" outlineLevel="1">
      <c r="A120" s="42" t="s">
        <v>653</v>
      </c>
      <c r="B120" s="45" t="s">
        <v>225</v>
      </c>
      <c r="C120" s="114" t="s">
        <v>130</v>
      </c>
      <c r="D120" s="42">
        <v>2101004006</v>
      </c>
      <c r="E120" s="114" t="s">
        <v>226</v>
      </c>
      <c r="F120" s="42" t="s">
        <v>670</v>
      </c>
      <c r="G120" s="42" t="s">
        <v>621</v>
      </c>
      <c r="H120" s="33">
        <f>VLOOKUP(K120,[8]NIÑEZ!$A$4:$Q$164,17,0)</f>
        <v>1</v>
      </c>
      <c r="I120" s="116">
        <v>45825</v>
      </c>
      <c r="J120" s="116">
        <v>45827</v>
      </c>
      <c r="K120" s="227">
        <v>218</v>
      </c>
      <c r="L120" s="116">
        <v>45845</v>
      </c>
      <c r="M120" s="228">
        <v>207487</v>
      </c>
      <c r="N120" s="297" t="s">
        <v>1546</v>
      </c>
      <c r="O120" s="298" t="s">
        <v>1552</v>
      </c>
      <c r="P120" s="60">
        <f>VLOOKUP(K120,[9]Hoja2!$C$2:$E$15,3,0)</f>
        <v>345684</v>
      </c>
      <c r="Q120" s="44"/>
      <c r="R120" s="60">
        <v>0</v>
      </c>
    </row>
    <row r="121" spans="1:2047 2050:3060 3073:4086 4099:5112 5125:6138 6151:7164 7177:8190 8203:9216 9229:11263 11266:12276 12289:13302 13315:14328 14341:15354 15367:16380" ht="24" outlineLevel="1">
      <c r="A121" s="42" t="s">
        <v>228</v>
      </c>
      <c r="B121" s="45" t="s">
        <v>225</v>
      </c>
      <c r="C121" s="114" t="s">
        <v>130</v>
      </c>
      <c r="D121" s="42">
        <v>2101004006</v>
      </c>
      <c r="E121" s="114" t="s">
        <v>226</v>
      </c>
      <c r="F121" s="42" t="s">
        <v>1534</v>
      </c>
      <c r="G121" s="42" t="s">
        <v>290</v>
      </c>
      <c r="H121" s="33">
        <f>VLOOKUP(K121,[8]NIÑEZ!$A$4:$Q$164,17,0)</f>
        <v>1</v>
      </c>
      <c r="I121" s="116">
        <v>45842</v>
      </c>
      <c r="J121" s="116">
        <v>45842</v>
      </c>
      <c r="K121" s="227">
        <v>242</v>
      </c>
      <c r="L121" s="116">
        <v>45867</v>
      </c>
      <c r="M121" s="228">
        <v>34581</v>
      </c>
      <c r="N121" s="44"/>
      <c r="O121" s="116"/>
      <c r="P121" s="60">
        <v>0</v>
      </c>
      <c r="Q121" s="44"/>
      <c r="R121" s="60">
        <v>0</v>
      </c>
    </row>
    <row r="122" spans="1:2047 2050:3060 3073:4086 4099:5112 5125:6138 6151:7164 7177:8190 8203:9216 9229:11263 11266:12276 12289:13302 13315:14328 14341:15354 15367:16380" ht="24" outlineLevel="1">
      <c r="A122" s="42" t="s">
        <v>228</v>
      </c>
      <c r="B122" s="45" t="s">
        <v>225</v>
      </c>
      <c r="C122" s="114" t="s">
        <v>130</v>
      </c>
      <c r="D122" s="42">
        <v>2101004006</v>
      </c>
      <c r="E122" s="114" t="s">
        <v>226</v>
      </c>
      <c r="F122" s="42" t="s">
        <v>228</v>
      </c>
      <c r="G122" s="42" t="s">
        <v>290</v>
      </c>
      <c r="H122" s="33">
        <f>VLOOKUP(K122,[8]NIÑEZ!$A$4:$Q$164,17,0)</f>
        <v>1</v>
      </c>
      <c r="I122" s="116">
        <v>45840</v>
      </c>
      <c r="J122" s="116">
        <v>45840</v>
      </c>
      <c r="K122" s="227">
        <v>243</v>
      </c>
      <c r="L122" s="116">
        <v>45867</v>
      </c>
      <c r="M122" s="228">
        <v>34581</v>
      </c>
      <c r="N122" s="44"/>
      <c r="O122" s="116"/>
      <c r="P122" s="60">
        <v>0</v>
      </c>
      <c r="Q122" s="44"/>
      <c r="R122" s="60">
        <v>0</v>
      </c>
    </row>
    <row r="123" spans="1:2047 2050:3060 3073:4086 4099:5112 5125:6138 6151:7164 7177:8190 8203:9216 9229:11263 11266:12276 12289:13302 13315:14328 14341:15354 15367:16380" ht="24" outlineLevel="1">
      <c r="A123" s="42" t="s">
        <v>228</v>
      </c>
      <c r="B123" s="45" t="s">
        <v>225</v>
      </c>
      <c r="C123" s="114" t="s">
        <v>130</v>
      </c>
      <c r="D123" s="42">
        <v>2101004006</v>
      </c>
      <c r="E123" s="114" t="s">
        <v>226</v>
      </c>
      <c r="F123" s="42" t="s">
        <v>228</v>
      </c>
      <c r="G123" s="42" t="s">
        <v>290</v>
      </c>
      <c r="H123" s="33">
        <f>VLOOKUP(K123,[8]NIÑEZ!$A$4:$Q$164,17,0)</f>
        <v>1</v>
      </c>
      <c r="I123" s="116">
        <v>45846</v>
      </c>
      <c r="J123" s="116">
        <v>45846</v>
      </c>
      <c r="K123" s="227">
        <v>244</v>
      </c>
      <c r="L123" s="116">
        <v>45867</v>
      </c>
      <c r="M123" s="228">
        <v>34581</v>
      </c>
      <c r="N123" s="44"/>
      <c r="O123" s="116"/>
      <c r="P123" s="60">
        <v>0</v>
      </c>
      <c r="Q123" s="44"/>
      <c r="R123" s="60">
        <v>0</v>
      </c>
    </row>
    <row r="124" spans="1:2047 2050:3060 3073:4086 4099:5112 5125:6138 6151:7164 7177:8190 8203:9216 9229:11263 11266:12276 12289:13302 13315:14328 14341:15354 15367:16380" ht="24" outlineLevel="1">
      <c r="A124" s="42" t="s">
        <v>228</v>
      </c>
      <c r="B124" s="45" t="s">
        <v>225</v>
      </c>
      <c r="C124" s="114" t="s">
        <v>130</v>
      </c>
      <c r="D124" s="42">
        <v>2101004006</v>
      </c>
      <c r="E124" s="114" t="s">
        <v>226</v>
      </c>
      <c r="F124" s="42" t="s">
        <v>228</v>
      </c>
      <c r="G124" s="42" t="s">
        <v>290</v>
      </c>
      <c r="H124" s="33">
        <f>VLOOKUP(K124,[8]NIÑEZ!$A$4:$Q$164,17,0)</f>
        <v>1</v>
      </c>
      <c r="I124" s="116">
        <v>45847</v>
      </c>
      <c r="J124" s="116">
        <v>45847</v>
      </c>
      <c r="K124" s="227">
        <v>245</v>
      </c>
      <c r="L124" s="116">
        <v>45867</v>
      </c>
      <c r="M124" s="228">
        <v>34581</v>
      </c>
      <c r="N124" s="44"/>
      <c r="O124" s="116"/>
      <c r="P124" s="60">
        <v>0</v>
      </c>
      <c r="Q124" s="44"/>
      <c r="R124" s="60">
        <v>0</v>
      </c>
      <c r="U124" s="41"/>
    </row>
    <row r="125" spans="1:2047 2050:3060 3073:4086 4099:5112 5125:6138 6151:7164 7177:8190 8203:9216 9229:11263 11266:12276 12289:13302 13315:14328 14341:15354 15367:16380" ht="24" outlineLevel="1">
      <c r="A125" s="29" t="s">
        <v>746</v>
      </c>
      <c r="B125" s="45" t="s">
        <v>225</v>
      </c>
      <c r="C125" s="114" t="s">
        <v>130</v>
      </c>
      <c r="D125" s="42">
        <v>2101004006</v>
      </c>
      <c r="E125" s="114" t="s">
        <v>226</v>
      </c>
      <c r="F125" s="42" t="s">
        <v>667</v>
      </c>
      <c r="G125" s="42" t="s">
        <v>621</v>
      </c>
      <c r="H125" s="33">
        <f>VLOOKUP(K125,[8]NIÑEZ!$A$4:$Q$164,17,0)</f>
        <v>1</v>
      </c>
      <c r="I125" s="116">
        <v>45848</v>
      </c>
      <c r="J125" s="116">
        <v>45849</v>
      </c>
      <c r="K125" s="227">
        <v>246</v>
      </c>
      <c r="L125" s="116">
        <v>45867</v>
      </c>
      <c r="M125" s="34">
        <v>121034</v>
      </c>
      <c r="N125" s="44">
        <v>6641720</v>
      </c>
      <c r="O125" s="116">
        <v>45842</v>
      </c>
      <c r="P125" s="60">
        <f>VLOOKUP(K125,[9]Hoja2!$C$2:$E$15,3,0)</f>
        <v>226701</v>
      </c>
      <c r="Q125" s="44"/>
      <c r="R125" s="60">
        <v>0</v>
      </c>
    </row>
    <row r="126" spans="1:2047 2050:3060 3073:4086 4099:5112 5125:6138 6151:7164 7177:8190 8203:9216 9229:11263 11266:12276 12289:13302 13315:14328 14341:15354 15367:16380" ht="24" outlineLevel="1">
      <c r="A126" s="42" t="s">
        <v>228</v>
      </c>
      <c r="B126" s="45" t="s">
        <v>225</v>
      </c>
      <c r="C126" s="114" t="s">
        <v>130</v>
      </c>
      <c r="D126" s="42">
        <v>2101004006</v>
      </c>
      <c r="E126" s="114" t="s">
        <v>226</v>
      </c>
      <c r="F126" s="42" t="s">
        <v>228</v>
      </c>
      <c r="G126" s="42" t="s">
        <v>290</v>
      </c>
      <c r="H126" s="33">
        <f>VLOOKUP(K126,[8]NIÑEZ!$A$4:$Q$164,17,0)</f>
        <v>1</v>
      </c>
      <c r="I126" s="116">
        <v>45901</v>
      </c>
      <c r="J126" s="116">
        <v>45901</v>
      </c>
      <c r="K126" s="227">
        <v>318</v>
      </c>
      <c r="L126" s="116">
        <v>45912</v>
      </c>
      <c r="M126" s="34">
        <v>34581</v>
      </c>
      <c r="N126" s="44"/>
      <c r="O126" s="116"/>
      <c r="P126" s="60">
        <v>0</v>
      </c>
      <c r="Q126" s="44"/>
      <c r="R126" s="60">
        <v>0</v>
      </c>
    </row>
    <row r="127" spans="1:2047 2050:3060 3073:4086 4099:5112 5125:6138 6151:7164 7177:8190 8203:9216 9229:11263 11266:12276 12289:13302 13315:14328 14341:15354 15367:16380" ht="24" outlineLevel="1">
      <c r="A127" s="42" t="s">
        <v>228</v>
      </c>
      <c r="B127" s="45" t="s">
        <v>225</v>
      </c>
      <c r="C127" s="114" t="s">
        <v>130</v>
      </c>
      <c r="D127" s="42">
        <v>2101004006</v>
      </c>
      <c r="E127" s="114" t="s">
        <v>226</v>
      </c>
      <c r="F127" s="42" t="s">
        <v>228</v>
      </c>
      <c r="G127" s="42" t="s">
        <v>290</v>
      </c>
      <c r="H127" s="33">
        <f>VLOOKUP(K127,[8]NIÑEZ!$A$4:$Q$164,17,0)</f>
        <v>1</v>
      </c>
      <c r="I127" s="116">
        <v>45908</v>
      </c>
      <c r="J127" s="116">
        <v>45908</v>
      </c>
      <c r="K127" s="227">
        <v>319</v>
      </c>
      <c r="L127" s="116">
        <v>45912</v>
      </c>
      <c r="M127" s="34">
        <v>34581</v>
      </c>
      <c r="N127" s="44"/>
      <c r="O127" s="116"/>
      <c r="P127" s="60">
        <v>0</v>
      </c>
      <c r="Q127" s="44"/>
      <c r="R127" s="60">
        <v>0</v>
      </c>
    </row>
    <row r="128" spans="1:2047 2050:3060 3073:4086 4099:5112 5125:6138 6151:7164 7177:8190 8203:9216 9229:11263 11266:12276 12289:13302 13315:14328 14341:15354 15367:16380" ht="72" outlineLevel="1">
      <c r="A128" s="32" t="s">
        <v>661</v>
      </c>
      <c r="B128" s="45" t="s">
        <v>252</v>
      </c>
      <c r="C128" s="114" t="s">
        <v>128</v>
      </c>
      <c r="D128" s="42">
        <v>2102004006</v>
      </c>
      <c r="E128" s="114">
        <v>10</v>
      </c>
      <c r="F128" s="42" t="s">
        <v>1536</v>
      </c>
      <c r="G128" s="42" t="s">
        <v>290</v>
      </c>
      <c r="H128" s="33">
        <f>VLOOKUP(K128,[8]NIÑEZ!$A$4:$Q$164,17,0)</f>
        <v>1</v>
      </c>
      <c r="I128" s="116">
        <v>45861</v>
      </c>
      <c r="J128" s="116">
        <v>45861</v>
      </c>
      <c r="K128" s="227">
        <v>247</v>
      </c>
      <c r="L128" s="116">
        <v>45868</v>
      </c>
      <c r="M128" s="34">
        <v>31809</v>
      </c>
      <c r="N128" s="44"/>
      <c r="O128" s="116"/>
      <c r="P128" s="60">
        <v>0</v>
      </c>
      <c r="Q128" s="44"/>
      <c r="R128" s="60">
        <v>0</v>
      </c>
    </row>
    <row r="129" spans="1:18" outlineLevel="1">
      <c r="A129" s="42" t="s">
        <v>228</v>
      </c>
      <c r="B129" s="45" t="s">
        <v>649</v>
      </c>
      <c r="C129" s="114" t="s">
        <v>128</v>
      </c>
      <c r="D129" s="42">
        <v>2102004006</v>
      </c>
      <c r="E129" s="114">
        <v>10</v>
      </c>
      <c r="F129" s="42" t="s">
        <v>228</v>
      </c>
      <c r="G129" s="42" t="s">
        <v>290</v>
      </c>
      <c r="H129" s="33">
        <f>VLOOKUP(K129,[8]NIÑEZ!$A$4:$Q$164,17,0)</f>
        <v>1</v>
      </c>
      <c r="I129" s="116">
        <v>45842</v>
      </c>
      <c r="J129" s="116">
        <v>45842</v>
      </c>
      <c r="K129" s="227">
        <v>249</v>
      </c>
      <c r="L129" s="116">
        <v>45868</v>
      </c>
      <c r="M129" s="34">
        <v>31809</v>
      </c>
      <c r="N129" s="44"/>
      <c r="O129" s="116"/>
      <c r="P129" s="60">
        <v>0</v>
      </c>
      <c r="Q129" s="44"/>
      <c r="R129" s="60"/>
    </row>
    <row r="130" spans="1:18" outlineLevel="1">
      <c r="A130" s="42" t="s">
        <v>228</v>
      </c>
      <c r="B130" s="45" t="s">
        <v>649</v>
      </c>
      <c r="C130" s="114" t="s">
        <v>128</v>
      </c>
      <c r="D130" s="42">
        <v>2102004006</v>
      </c>
      <c r="E130" s="114">
        <v>10</v>
      </c>
      <c r="F130" s="42" t="s">
        <v>228</v>
      </c>
      <c r="G130" s="42" t="s">
        <v>290</v>
      </c>
      <c r="H130" s="33">
        <f>VLOOKUP(K130,[8]NIÑEZ!$A$4:$Q$164,17,0)</f>
        <v>1</v>
      </c>
      <c r="I130" s="116">
        <v>45846</v>
      </c>
      <c r="J130" s="116">
        <v>45846</v>
      </c>
      <c r="K130" s="227">
        <v>250</v>
      </c>
      <c r="L130" s="116">
        <v>45868</v>
      </c>
      <c r="M130" s="34">
        <v>31809</v>
      </c>
      <c r="N130" s="44"/>
      <c r="O130" s="116"/>
      <c r="P130" s="60">
        <v>0</v>
      </c>
      <c r="Q130" s="44"/>
      <c r="R130" s="60"/>
    </row>
    <row r="131" spans="1:18" outlineLevel="1">
      <c r="A131" s="42" t="s">
        <v>228</v>
      </c>
      <c r="B131" s="45" t="s">
        <v>649</v>
      </c>
      <c r="C131" s="114" t="s">
        <v>128</v>
      </c>
      <c r="D131" s="42">
        <v>2102004006</v>
      </c>
      <c r="E131" s="114">
        <v>10</v>
      </c>
      <c r="F131" s="42" t="s">
        <v>228</v>
      </c>
      <c r="G131" s="42" t="s">
        <v>290</v>
      </c>
      <c r="H131" s="33">
        <f>VLOOKUP(K131,[8]NIÑEZ!$A$4:$Q$164,17,0)</f>
        <v>1</v>
      </c>
      <c r="I131" s="116">
        <v>45847</v>
      </c>
      <c r="J131" s="116">
        <v>45847</v>
      </c>
      <c r="K131" s="227">
        <v>251</v>
      </c>
      <c r="L131" s="116">
        <v>45868</v>
      </c>
      <c r="M131" s="34">
        <v>31809</v>
      </c>
      <c r="N131" s="44"/>
      <c r="O131" s="116"/>
      <c r="P131" s="60">
        <v>0</v>
      </c>
      <c r="Q131" s="44"/>
      <c r="R131" s="60"/>
    </row>
    <row r="132" spans="1:18" ht="36" outlineLevel="1">
      <c r="A132" s="42" t="s">
        <v>1532</v>
      </c>
      <c r="B132" s="45" t="s">
        <v>652</v>
      </c>
      <c r="C132" s="114" t="s">
        <v>128</v>
      </c>
      <c r="D132" s="42">
        <v>2102004006</v>
      </c>
      <c r="E132" s="114">
        <v>7</v>
      </c>
      <c r="F132" s="42" t="s">
        <v>1535</v>
      </c>
      <c r="G132" s="42" t="s">
        <v>621</v>
      </c>
      <c r="H132" s="33">
        <f>VLOOKUP(K132,[8]NIÑEZ!$A$4:$Q$164,17,0)</f>
        <v>1</v>
      </c>
      <c r="I132" s="116">
        <v>45873</v>
      </c>
      <c r="J132" s="116">
        <v>45875</v>
      </c>
      <c r="K132" s="227">
        <v>252</v>
      </c>
      <c r="L132" s="116">
        <v>45868</v>
      </c>
      <c r="M132" s="34">
        <v>190855</v>
      </c>
      <c r="N132" s="29" t="s">
        <v>1545</v>
      </c>
      <c r="O132" s="298" t="s">
        <v>1551</v>
      </c>
      <c r="P132" s="60">
        <f>VLOOKUP(K132,[9]Hoja2!$C$2:$E$15,3,0)</f>
        <v>612759</v>
      </c>
      <c r="Q132" s="44"/>
      <c r="R132" s="60"/>
    </row>
    <row r="133" spans="1:18" ht="24" outlineLevel="1">
      <c r="A133" s="42" t="s">
        <v>673</v>
      </c>
      <c r="B133" s="45" t="s">
        <v>666</v>
      </c>
      <c r="C133" s="114" t="s">
        <v>128</v>
      </c>
      <c r="D133" s="42">
        <v>2102004006</v>
      </c>
      <c r="E133" s="114">
        <v>10</v>
      </c>
      <c r="F133" s="42" t="s">
        <v>239</v>
      </c>
      <c r="G133" s="32"/>
      <c r="H133" s="33">
        <f>VLOOKUP(K133,[8]NIÑEZ!$A$4:$Q$164,17,0)</f>
        <v>1</v>
      </c>
      <c r="I133" s="116">
        <v>45866</v>
      </c>
      <c r="J133" s="116">
        <v>45866</v>
      </c>
      <c r="K133" s="227">
        <v>254</v>
      </c>
      <c r="L133" s="116">
        <v>45868</v>
      </c>
      <c r="M133" s="34">
        <v>31809</v>
      </c>
      <c r="N133" s="44"/>
      <c r="O133" s="116"/>
      <c r="P133" s="60">
        <v>0</v>
      </c>
      <c r="Q133" s="44"/>
      <c r="R133" s="60"/>
    </row>
    <row r="134" spans="1:18" ht="24" outlineLevel="1">
      <c r="A134" s="32" t="s">
        <v>744</v>
      </c>
      <c r="B134" s="45" t="s">
        <v>249</v>
      </c>
      <c r="C134" s="114" t="s">
        <v>128</v>
      </c>
      <c r="D134" s="42">
        <v>2102004006</v>
      </c>
      <c r="E134" s="114">
        <v>9</v>
      </c>
      <c r="F134" s="42" t="s">
        <v>745</v>
      </c>
      <c r="G134" s="42" t="s">
        <v>621</v>
      </c>
      <c r="H134" s="33">
        <f>VLOOKUP(K134,[8]NIÑEZ!$A$4:$Q$164,17,0)</f>
        <v>1</v>
      </c>
      <c r="I134" s="116">
        <v>45879</v>
      </c>
      <c r="J134" s="116">
        <v>45881</v>
      </c>
      <c r="K134" s="227">
        <v>277</v>
      </c>
      <c r="L134" s="116">
        <v>45888</v>
      </c>
      <c r="M134" s="34">
        <v>190855</v>
      </c>
      <c r="N134" s="44">
        <v>6719149</v>
      </c>
      <c r="O134" s="116">
        <v>45877</v>
      </c>
      <c r="P134" s="60">
        <f>VLOOKUP(K134,[9]Hoja2!$C$2:$E$15,3,0)</f>
        <v>264756</v>
      </c>
      <c r="Q134" s="44"/>
      <c r="R134" s="60"/>
    </row>
    <row r="135" spans="1:18" ht="24" outlineLevel="1">
      <c r="A135" s="32" t="s">
        <v>1543</v>
      </c>
      <c r="B135" s="45" t="s">
        <v>647</v>
      </c>
      <c r="C135" s="114" t="s">
        <v>128</v>
      </c>
      <c r="D135" s="42">
        <v>2102004006</v>
      </c>
      <c r="E135" s="114">
        <v>5</v>
      </c>
      <c r="F135" s="42" t="s">
        <v>645</v>
      </c>
      <c r="G135" s="42" t="s">
        <v>621</v>
      </c>
      <c r="H135" s="33">
        <f>VLOOKUP(K135,[8]NIÑEZ!$A$4:$Q$164,17,0)</f>
        <v>1</v>
      </c>
      <c r="I135" s="116">
        <v>45879</v>
      </c>
      <c r="J135" s="116">
        <v>45881</v>
      </c>
      <c r="K135" s="227">
        <v>278</v>
      </c>
      <c r="L135" s="116">
        <v>45888</v>
      </c>
      <c r="M135" s="34">
        <v>190855</v>
      </c>
      <c r="N135" s="44"/>
      <c r="O135" s="116"/>
      <c r="P135" s="60">
        <v>0</v>
      </c>
      <c r="Q135" s="44"/>
      <c r="R135" s="60"/>
    </row>
    <row r="136" spans="1:18" outlineLevel="1">
      <c r="A136" s="32" t="s">
        <v>673</v>
      </c>
      <c r="B136" s="45" t="s">
        <v>734</v>
      </c>
      <c r="C136" s="114" t="s">
        <v>128</v>
      </c>
      <c r="D136" s="42">
        <v>2102004006</v>
      </c>
      <c r="E136" s="114">
        <v>10</v>
      </c>
      <c r="F136" s="42" t="s">
        <v>1537</v>
      </c>
      <c r="G136" s="42" t="s">
        <v>290</v>
      </c>
      <c r="H136" s="33">
        <f>VLOOKUP(K136,[8]NIÑEZ!$A$4:$Q$164,17,0)</f>
        <v>1</v>
      </c>
      <c r="I136" s="116">
        <v>45902</v>
      </c>
      <c r="J136" s="116">
        <v>45902</v>
      </c>
      <c r="K136" s="227">
        <v>312</v>
      </c>
      <c r="L136" s="116">
        <v>45908</v>
      </c>
      <c r="M136" s="34">
        <v>31809</v>
      </c>
      <c r="N136" s="44"/>
      <c r="O136" s="116"/>
      <c r="P136" s="60">
        <v>0</v>
      </c>
      <c r="Q136" s="44"/>
      <c r="R136" s="60"/>
    </row>
    <row r="137" spans="1:18" ht="24" outlineLevel="1">
      <c r="A137" s="32" t="s">
        <v>673</v>
      </c>
      <c r="B137" s="45" t="s">
        <v>669</v>
      </c>
      <c r="C137" s="114" t="s">
        <v>128</v>
      </c>
      <c r="D137" s="42">
        <v>2102004006</v>
      </c>
      <c r="E137" s="114">
        <v>10</v>
      </c>
      <c r="F137" s="42" t="s">
        <v>1537</v>
      </c>
      <c r="G137" s="42" t="s">
        <v>290</v>
      </c>
      <c r="H137" s="33">
        <f>VLOOKUP(K137,[8]NIÑEZ!$A$4:$Q$164,17,0)</f>
        <v>1</v>
      </c>
      <c r="I137" s="116">
        <v>45902</v>
      </c>
      <c r="J137" s="116">
        <v>45902</v>
      </c>
      <c r="K137" s="227">
        <v>313</v>
      </c>
      <c r="L137" s="116">
        <v>45908</v>
      </c>
      <c r="M137" s="34">
        <v>31809</v>
      </c>
      <c r="N137" s="44"/>
      <c r="O137" s="116"/>
      <c r="P137" s="60">
        <v>0</v>
      </c>
      <c r="Q137" s="44"/>
      <c r="R137" s="60"/>
    </row>
    <row r="138" spans="1:18" ht="24" outlineLevel="1">
      <c r="A138" s="42" t="s">
        <v>641</v>
      </c>
      <c r="B138" s="45" t="s">
        <v>652</v>
      </c>
      <c r="C138" s="114" t="s">
        <v>128</v>
      </c>
      <c r="D138" s="42">
        <v>2102004006</v>
      </c>
      <c r="E138" s="114">
        <v>7</v>
      </c>
      <c r="F138" s="42" t="s">
        <v>1538</v>
      </c>
      <c r="G138" s="42" t="s">
        <v>290</v>
      </c>
      <c r="H138" s="33">
        <f>VLOOKUP(K138,[8]NIÑEZ!$A$4:$Q$164,17,0)</f>
        <v>1</v>
      </c>
      <c r="I138" s="116">
        <v>45912</v>
      </c>
      <c r="J138" s="116">
        <v>45913</v>
      </c>
      <c r="K138" s="227">
        <v>323</v>
      </c>
      <c r="L138" s="116">
        <v>45912</v>
      </c>
      <c r="M138" s="34">
        <v>111332</v>
      </c>
      <c r="N138" s="44"/>
      <c r="O138" s="116"/>
      <c r="P138" s="60">
        <v>0</v>
      </c>
      <c r="Q138" s="44"/>
      <c r="R138" s="60"/>
    </row>
    <row r="139" spans="1:18" ht="72" outlineLevel="1">
      <c r="A139" s="32" t="s">
        <v>653</v>
      </c>
      <c r="B139" s="113" t="s">
        <v>257</v>
      </c>
      <c r="C139" s="114" t="s">
        <v>128</v>
      </c>
      <c r="D139" s="42">
        <v>2102004006</v>
      </c>
      <c r="E139" s="114">
        <v>10</v>
      </c>
      <c r="F139" s="32" t="s">
        <v>653</v>
      </c>
      <c r="G139" s="42" t="s">
        <v>621</v>
      </c>
      <c r="H139" s="33">
        <f>VLOOKUP(K139,[8]NIÑEZ!$A$4:$Q$164,17,0)</f>
        <v>1</v>
      </c>
      <c r="I139" s="116">
        <v>45845</v>
      </c>
      <c r="J139" s="116">
        <v>45848</v>
      </c>
      <c r="K139" s="32">
        <v>210</v>
      </c>
      <c r="L139" s="116">
        <v>45831</v>
      </c>
      <c r="M139" s="34">
        <v>270378</v>
      </c>
      <c r="N139" s="297" t="s">
        <v>1547</v>
      </c>
      <c r="O139" s="116">
        <v>45838</v>
      </c>
      <c r="P139" s="60">
        <f>VLOOKUP(K139,[9]Hoja2!$C$2:$E$15,3,0)</f>
        <v>186468</v>
      </c>
      <c r="Q139" s="44"/>
      <c r="R139" s="60"/>
    </row>
    <row r="140" spans="1:18" ht="84" outlineLevel="1">
      <c r="A140" s="32" t="s">
        <v>653</v>
      </c>
      <c r="B140" s="113" t="s">
        <v>651</v>
      </c>
      <c r="C140" s="114" t="s">
        <v>128</v>
      </c>
      <c r="D140" s="42">
        <v>2102004006</v>
      </c>
      <c r="E140" s="114">
        <v>10</v>
      </c>
      <c r="F140" s="32" t="s">
        <v>670</v>
      </c>
      <c r="G140" s="42" t="s">
        <v>621</v>
      </c>
      <c r="H140" s="33">
        <f>VLOOKUP(K140,[8]NIÑEZ!$A$4:$Q$164,17,0)</f>
        <v>1</v>
      </c>
      <c r="I140" s="116">
        <v>45845</v>
      </c>
      <c r="J140" s="116">
        <v>45848</v>
      </c>
      <c r="K140" s="32">
        <v>211</v>
      </c>
      <c r="L140" s="116">
        <v>45831</v>
      </c>
      <c r="M140" s="34">
        <v>270378</v>
      </c>
      <c r="N140" s="297" t="s">
        <v>1547</v>
      </c>
      <c r="O140" s="116">
        <v>45838</v>
      </c>
      <c r="P140" s="60">
        <f>VLOOKUP(K140,[9]Hoja2!$C$2:$E$15,3,0)</f>
        <v>73762</v>
      </c>
      <c r="Q140" s="44"/>
      <c r="R140" s="60"/>
    </row>
    <row r="141" spans="1:18" ht="36" outlineLevel="1">
      <c r="A141" s="42" t="s">
        <v>228</v>
      </c>
      <c r="B141" s="113" t="s">
        <v>257</v>
      </c>
      <c r="C141" s="114" t="s">
        <v>128</v>
      </c>
      <c r="D141" s="42">
        <v>2102004006</v>
      </c>
      <c r="E141" s="114">
        <v>10</v>
      </c>
      <c r="F141" s="42" t="s">
        <v>1539</v>
      </c>
      <c r="G141" s="42" t="s">
        <v>290</v>
      </c>
      <c r="H141" s="33">
        <f>VLOOKUP(K141,[8]NIÑEZ!$A$4:$Q$164,17,0)</f>
        <v>1</v>
      </c>
      <c r="I141" s="116">
        <v>45840</v>
      </c>
      <c r="J141" s="116">
        <v>45840</v>
      </c>
      <c r="K141" s="32">
        <v>216</v>
      </c>
      <c r="L141" s="116">
        <v>45842</v>
      </c>
      <c r="M141" s="34">
        <v>31809</v>
      </c>
      <c r="N141" s="44"/>
      <c r="O141" s="116"/>
      <c r="P141" s="60">
        <v>0</v>
      </c>
      <c r="Q141" s="44"/>
      <c r="R141" s="60"/>
    </row>
    <row r="142" spans="1:18" outlineLevel="1">
      <c r="A142" s="42" t="s">
        <v>228</v>
      </c>
      <c r="B142" s="45" t="s">
        <v>647</v>
      </c>
      <c r="C142" s="114" t="s">
        <v>128</v>
      </c>
      <c r="D142" s="42">
        <v>2102004006</v>
      </c>
      <c r="E142" s="32">
        <v>5</v>
      </c>
      <c r="F142" s="42" t="s">
        <v>1539</v>
      </c>
      <c r="G142" s="42" t="s">
        <v>290</v>
      </c>
      <c r="H142" s="33">
        <f>VLOOKUP(K142,[8]NIÑEZ!$A$4:$Q$164,17,0)</f>
        <v>1</v>
      </c>
      <c r="I142" s="116">
        <v>45840</v>
      </c>
      <c r="J142" s="116">
        <v>45840</v>
      </c>
      <c r="K142" s="32">
        <v>223</v>
      </c>
      <c r="L142" s="116">
        <v>45848</v>
      </c>
      <c r="M142" s="34">
        <v>31809</v>
      </c>
      <c r="N142" s="44"/>
      <c r="O142" s="116"/>
      <c r="P142" s="60">
        <v>0</v>
      </c>
      <c r="Q142" s="44"/>
      <c r="R142" s="60"/>
    </row>
    <row r="143" spans="1:18" ht="48" outlineLevel="1">
      <c r="A143" s="42" t="s">
        <v>228</v>
      </c>
      <c r="B143" s="113" t="s">
        <v>243</v>
      </c>
      <c r="C143" s="114" t="s">
        <v>128</v>
      </c>
      <c r="D143" s="42">
        <v>2102004006</v>
      </c>
      <c r="E143" s="32">
        <v>9</v>
      </c>
      <c r="F143" s="42" t="s">
        <v>1539</v>
      </c>
      <c r="G143" s="42" t="s">
        <v>290</v>
      </c>
      <c r="H143" s="33">
        <f>VLOOKUP(K143,[8]NIÑEZ!$A$4:$Q$164,17,0)</f>
        <v>1</v>
      </c>
      <c r="I143" s="116">
        <v>45840</v>
      </c>
      <c r="J143" s="116">
        <v>45840</v>
      </c>
      <c r="K143" s="32">
        <v>224</v>
      </c>
      <c r="L143" s="116">
        <v>45848</v>
      </c>
      <c r="M143" s="34">
        <v>31809</v>
      </c>
      <c r="N143" s="44"/>
      <c r="O143" s="116"/>
      <c r="P143" s="60">
        <v>0</v>
      </c>
      <c r="Q143" s="44"/>
      <c r="R143" s="60"/>
    </row>
    <row r="144" spans="1:18" ht="84" outlineLevel="1">
      <c r="A144" s="122" t="s">
        <v>661</v>
      </c>
      <c r="B144" s="45" t="s">
        <v>252</v>
      </c>
      <c r="C144" s="114" t="s">
        <v>128</v>
      </c>
      <c r="D144" s="42">
        <v>2102004006</v>
      </c>
      <c r="E144" s="114">
        <v>10</v>
      </c>
      <c r="F144" s="42" t="s">
        <v>1540</v>
      </c>
      <c r="G144" s="42" t="s">
        <v>290</v>
      </c>
      <c r="H144" s="33">
        <f>VLOOKUP(K144,[8]NIÑEZ!$A$4:$Q$164,17,0)</f>
        <v>1</v>
      </c>
      <c r="I144" s="116">
        <v>45835</v>
      </c>
      <c r="J144" s="116">
        <v>45835</v>
      </c>
      <c r="K144" s="32">
        <v>226</v>
      </c>
      <c r="L144" s="116">
        <v>45848</v>
      </c>
      <c r="M144" s="34">
        <v>31809</v>
      </c>
      <c r="N144" s="44"/>
      <c r="O144" s="116"/>
      <c r="P144" s="60">
        <v>0</v>
      </c>
      <c r="Q144" s="44"/>
      <c r="R144" s="60"/>
    </row>
    <row r="145" spans="1:18" outlineLevel="1">
      <c r="A145" s="122" t="s">
        <v>228</v>
      </c>
      <c r="B145" s="45" t="s">
        <v>649</v>
      </c>
      <c r="C145" s="114" t="s">
        <v>128</v>
      </c>
      <c r="D145" s="42">
        <v>2102004006</v>
      </c>
      <c r="E145" s="114">
        <v>10</v>
      </c>
      <c r="F145" s="42" t="s">
        <v>228</v>
      </c>
      <c r="G145" s="42" t="s">
        <v>290</v>
      </c>
      <c r="H145" s="33">
        <f>VLOOKUP(K145,[8]NIÑEZ!$A$4:$Q$164,17,0)</f>
        <v>1</v>
      </c>
      <c r="I145" s="116">
        <v>45840</v>
      </c>
      <c r="J145" s="116">
        <v>45840</v>
      </c>
      <c r="K145" s="32">
        <v>227</v>
      </c>
      <c r="L145" s="116">
        <v>45848</v>
      </c>
      <c r="M145" s="34">
        <v>31809</v>
      </c>
      <c r="N145" s="44"/>
      <c r="O145" s="116"/>
      <c r="P145" s="60">
        <v>0</v>
      </c>
      <c r="Q145" s="44"/>
      <c r="R145" s="60"/>
    </row>
    <row r="146" spans="1:18" outlineLevel="1">
      <c r="A146" s="122" t="s">
        <v>746</v>
      </c>
      <c r="B146" s="45" t="s">
        <v>652</v>
      </c>
      <c r="C146" s="114" t="s">
        <v>128</v>
      </c>
      <c r="D146" s="42">
        <v>2102004006</v>
      </c>
      <c r="E146" s="114">
        <v>7</v>
      </c>
      <c r="F146" s="42" t="s">
        <v>667</v>
      </c>
      <c r="G146" s="32" t="s">
        <v>290</v>
      </c>
      <c r="H146" s="33">
        <f>VLOOKUP(K146,[8]NIÑEZ!$A$4:$Q$164,17,0)</f>
        <v>1</v>
      </c>
      <c r="I146" s="116">
        <v>45848</v>
      </c>
      <c r="J146" s="116">
        <v>45849</v>
      </c>
      <c r="K146" s="32">
        <v>228</v>
      </c>
      <c r="L146" s="116">
        <v>45848</v>
      </c>
      <c r="M146" s="34">
        <v>111332</v>
      </c>
      <c r="N146" s="44">
        <v>6641720</v>
      </c>
      <c r="O146" s="116">
        <v>45842</v>
      </c>
      <c r="P146" s="60">
        <f>VLOOKUP(K146,[9]Hoja2!$C$2:$E$15,3,0)</f>
        <v>226701</v>
      </c>
      <c r="Q146" s="44"/>
      <c r="R146" s="60"/>
    </row>
    <row r="147" spans="1:18" ht="36" outlineLevel="1">
      <c r="A147" s="89" t="s">
        <v>1532</v>
      </c>
      <c r="B147" s="113" t="s">
        <v>663</v>
      </c>
      <c r="C147" s="114" t="s">
        <v>128</v>
      </c>
      <c r="D147" s="42">
        <v>2102004006</v>
      </c>
      <c r="E147" s="32">
        <v>8</v>
      </c>
      <c r="F147" s="32" t="s">
        <v>1533</v>
      </c>
      <c r="G147" s="42" t="s">
        <v>621</v>
      </c>
      <c r="H147" s="33">
        <f>VLOOKUP(K147,[8]NIÑEZ!$A$4:$Q$164,17,0)</f>
        <v>1</v>
      </c>
      <c r="I147" s="116">
        <v>45874</v>
      </c>
      <c r="J147" s="116">
        <v>45877</v>
      </c>
      <c r="K147" s="32">
        <v>230</v>
      </c>
      <c r="L147" s="116">
        <v>45861</v>
      </c>
      <c r="M147" s="34">
        <v>270378</v>
      </c>
      <c r="N147" s="297" t="s">
        <v>1549</v>
      </c>
      <c r="O147" s="298" t="s">
        <v>1553</v>
      </c>
      <c r="P147" s="60">
        <f>VLOOKUP(K147,[9]Hoja2!$C$2:$E$15,3,0)</f>
        <v>503343</v>
      </c>
      <c r="Q147" s="44"/>
      <c r="R147" s="60"/>
    </row>
    <row r="148" spans="1:18" ht="60" outlineLevel="1">
      <c r="A148" s="89" t="s">
        <v>1532</v>
      </c>
      <c r="B148" s="45" t="s">
        <v>252</v>
      </c>
      <c r="C148" s="114" t="s">
        <v>128</v>
      </c>
      <c r="D148" s="42">
        <v>2102004006</v>
      </c>
      <c r="E148" s="114">
        <v>10</v>
      </c>
      <c r="F148" s="32" t="s">
        <v>1533</v>
      </c>
      <c r="G148" s="42" t="s">
        <v>621</v>
      </c>
      <c r="H148" s="33">
        <f>VLOOKUP(K148,[8]NIÑEZ!$A$4:$Q$164,17,0)</f>
        <v>1</v>
      </c>
      <c r="I148" s="116">
        <v>45874</v>
      </c>
      <c r="J148" s="116">
        <v>45877</v>
      </c>
      <c r="K148" s="32">
        <v>231</v>
      </c>
      <c r="L148" s="116">
        <v>45861</v>
      </c>
      <c r="M148" s="34">
        <v>270378</v>
      </c>
      <c r="N148" s="297" t="s">
        <v>1548</v>
      </c>
      <c r="O148" s="298" t="s">
        <v>1553</v>
      </c>
      <c r="P148" s="60">
        <f>VLOOKUP(K148,[9]Hoja2!$C$2:$E$15,3,0)</f>
        <v>460593</v>
      </c>
      <c r="Q148" s="44"/>
      <c r="R148" s="60"/>
    </row>
    <row r="149" spans="1:18" ht="60" outlineLevel="1">
      <c r="A149" s="296" t="s">
        <v>1544</v>
      </c>
      <c r="B149" s="113" t="s">
        <v>642</v>
      </c>
      <c r="C149" s="114" t="s">
        <v>128</v>
      </c>
      <c r="D149" s="42">
        <v>2102004006</v>
      </c>
      <c r="E149" s="32">
        <v>7</v>
      </c>
      <c r="F149" s="32" t="s">
        <v>1541</v>
      </c>
      <c r="G149" s="42" t="s">
        <v>621</v>
      </c>
      <c r="H149" s="33">
        <f>VLOOKUP(K149,[8]NIÑEZ!$A$4:$Q$164,17,0)</f>
        <v>1</v>
      </c>
      <c r="I149" s="116">
        <v>45872</v>
      </c>
      <c r="J149" s="116">
        <v>45875</v>
      </c>
      <c r="K149" s="32">
        <v>237</v>
      </c>
      <c r="L149" s="116">
        <v>45861</v>
      </c>
      <c r="M149" s="34">
        <v>270378</v>
      </c>
      <c r="N149" s="297" t="s">
        <v>1550</v>
      </c>
      <c r="O149" s="298" t="s">
        <v>1553</v>
      </c>
      <c r="P149" s="60">
        <f>VLOOKUP(K149,[9]Hoja2!$C$2:$E$15,3,0)</f>
        <v>184828</v>
      </c>
      <c r="Q149" s="44"/>
      <c r="R149" s="60"/>
    </row>
    <row r="150" spans="1:18" ht="36" outlineLevel="1">
      <c r="A150" s="296" t="s">
        <v>228</v>
      </c>
      <c r="B150" s="113" t="s">
        <v>257</v>
      </c>
      <c r="C150" s="114" t="s">
        <v>128</v>
      </c>
      <c r="D150" s="42">
        <v>2102004006</v>
      </c>
      <c r="E150" s="114">
        <v>10</v>
      </c>
      <c r="F150" s="32" t="s">
        <v>1539</v>
      </c>
      <c r="G150" s="32" t="s">
        <v>290</v>
      </c>
      <c r="H150" s="33">
        <f>VLOOKUP(K150,[8]NIÑEZ!$A$4:$Q$164,17,0)</f>
        <v>1</v>
      </c>
      <c r="I150" s="116">
        <v>45861</v>
      </c>
      <c r="J150" s="116">
        <v>45862</v>
      </c>
      <c r="K150" s="32">
        <v>238</v>
      </c>
      <c r="L150" s="116">
        <v>45861</v>
      </c>
      <c r="M150" s="34">
        <v>111332</v>
      </c>
      <c r="N150" s="44"/>
      <c r="O150" s="116"/>
      <c r="P150" s="60">
        <v>0</v>
      </c>
      <c r="Q150" s="44"/>
      <c r="R150" s="60"/>
    </row>
    <row r="151" spans="1:18" ht="84" outlineLevel="1">
      <c r="A151" s="31" t="s">
        <v>1544</v>
      </c>
      <c r="B151" s="113" t="s">
        <v>651</v>
      </c>
      <c r="C151" s="114" t="s">
        <v>128</v>
      </c>
      <c r="D151" s="42">
        <v>2102004006</v>
      </c>
      <c r="E151" s="114">
        <v>10</v>
      </c>
      <c r="F151" s="42" t="s">
        <v>1541</v>
      </c>
      <c r="G151" s="42" t="s">
        <v>621</v>
      </c>
      <c r="H151" s="33">
        <f>VLOOKUP(K151,[8]NIÑEZ!$A$4:$Q$164,17,0)</f>
        <v>1</v>
      </c>
      <c r="I151" s="116">
        <v>45872</v>
      </c>
      <c r="J151" s="116">
        <v>45875</v>
      </c>
      <c r="K151" s="32">
        <v>240</v>
      </c>
      <c r="L151" s="116">
        <v>45861</v>
      </c>
      <c r="M151" s="34">
        <v>270378</v>
      </c>
      <c r="N151" s="297" t="s">
        <v>1550</v>
      </c>
      <c r="O151" s="298" t="s">
        <v>1553</v>
      </c>
      <c r="P151" s="60">
        <f>VLOOKUP(K151,[9]Hoja2!$C$2:$E$15,3,0)</f>
        <v>184828</v>
      </c>
      <c r="Q151" s="44"/>
      <c r="R151" s="60"/>
    </row>
    <row r="152" spans="1:18" outlineLevel="1">
      <c r="A152" s="122" t="s">
        <v>673</v>
      </c>
      <c r="B152" s="45" t="s">
        <v>669</v>
      </c>
      <c r="C152" s="114" t="s">
        <v>128</v>
      </c>
      <c r="D152" s="42">
        <v>2102004006</v>
      </c>
      <c r="E152" s="114">
        <v>10</v>
      </c>
      <c r="F152" s="42" t="s">
        <v>239</v>
      </c>
      <c r="G152" s="32" t="s">
        <v>290</v>
      </c>
      <c r="H152" s="33">
        <f>VLOOKUP(K152,[8]NIÑEZ!$A$4:$Q$164,17,0)</f>
        <v>1</v>
      </c>
      <c r="I152" s="116">
        <v>45866</v>
      </c>
      <c r="J152" s="116">
        <v>45866</v>
      </c>
      <c r="K152" s="32">
        <v>265</v>
      </c>
      <c r="L152" s="116">
        <v>45875</v>
      </c>
      <c r="M152" s="34">
        <v>31809</v>
      </c>
      <c r="N152" s="44"/>
      <c r="O152" s="116"/>
      <c r="P152" s="60">
        <v>0</v>
      </c>
      <c r="Q152" s="44"/>
      <c r="R152" s="60"/>
    </row>
    <row r="153" spans="1:18" outlineLevel="1">
      <c r="A153" s="122" t="s">
        <v>748</v>
      </c>
      <c r="B153" s="113" t="s">
        <v>650</v>
      </c>
      <c r="C153" s="114" t="s">
        <v>128</v>
      </c>
      <c r="D153" s="42">
        <v>2102004006</v>
      </c>
      <c r="E153" s="32">
        <v>8</v>
      </c>
      <c r="F153" s="42" t="s">
        <v>659</v>
      </c>
      <c r="G153" s="42" t="s">
        <v>621</v>
      </c>
      <c r="H153" s="33">
        <f>VLOOKUP(K153,[8]NIÑEZ!$A$4:$Q$164,17,0)</f>
        <v>1</v>
      </c>
      <c r="I153" s="116">
        <v>45880</v>
      </c>
      <c r="J153" s="116">
        <v>45883</v>
      </c>
      <c r="K153" s="32">
        <v>266</v>
      </c>
      <c r="L153" s="116">
        <v>45875</v>
      </c>
      <c r="M153" s="34">
        <v>270378</v>
      </c>
      <c r="N153" s="44"/>
      <c r="O153" s="116"/>
      <c r="P153" s="60">
        <v>0</v>
      </c>
      <c r="Q153" s="44"/>
      <c r="R153" s="60"/>
    </row>
    <row r="154" spans="1:18" outlineLevel="1">
      <c r="A154" s="122" t="s">
        <v>661</v>
      </c>
      <c r="B154" s="45" t="s">
        <v>649</v>
      </c>
      <c r="C154" s="114" t="s">
        <v>128</v>
      </c>
      <c r="D154" s="42">
        <v>2102004006</v>
      </c>
      <c r="E154" s="114">
        <v>10</v>
      </c>
      <c r="F154" s="42" t="s">
        <v>1536</v>
      </c>
      <c r="G154" s="32" t="s">
        <v>290</v>
      </c>
      <c r="H154" s="33">
        <f>VLOOKUP(K154,[8]NIÑEZ!$A$4:$Q$164,17,0)</f>
        <v>1</v>
      </c>
      <c r="I154" s="116">
        <v>45861</v>
      </c>
      <c r="J154" s="116">
        <v>45861</v>
      </c>
      <c r="K154" s="32">
        <v>269</v>
      </c>
      <c r="L154" s="116">
        <v>45880</v>
      </c>
      <c r="M154" s="34">
        <v>31809</v>
      </c>
      <c r="N154" s="44"/>
      <c r="O154" s="116"/>
      <c r="P154" s="60">
        <v>0</v>
      </c>
      <c r="Q154" s="44"/>
      <c r="R154" s="60"/>
    </row>
    <row r="155" spans="1:18" outlineLevel="1">
      <c r="A155" s="32" t="s">
        <v>228</v>
      </c>
      <c r="B155" s="45" t="s">
        <v>649</v>
      </c>
      <c r="C155" s="114" t="s">
        <v>128</v>
      </c>
      <c r="D155" s="42">
        <v>2102004006</v>
      </c>
      <c r="E155" s="114">
        <v>10</v>
      </c>
      <c r="F155" s="42" t="s">
        <v>228</v>
      </c>
      <c r="G155" s="32" t="s">
        <v>290</v>
      </c>
      <c r="H155" s="33">
        <f>VLOOKUP(K155,[8]NIÑEZ!$A$4:$Q$164,17,0)</f>
        <v>1</v>
      </c>
      <c r="I155" s="116">
        <v>45875</v>
      </c>
      <c r="J155" s="116">
        <v>45875</v>
      </c>
      <c r="K155" s="32">
        <v>270</v>
      </c>
      <c r="L155" s="116">
        <v>45880</v>
      </c>
      <c r="M155" s="34">
        <v>31809</v>
      </c>
      <c r="N155" s="44"/>
      <c r="O155" s="116"/>
      <c r="P155" s="60">
        <v>0</v>
      </c>
      <c r="Q155" s="44"/>
      <c r="R155" s="60"/>
    </row>
    <row r="156" spans="1:18" ht="36" outlineLevel="1">
      <c r="A156" s="122" t="s">
        <v>673</v>
      </c>
      <c r="B156" s="45" t="s">
        <v>669</v>
      </c>
      <c r="C156" s="114" t="s">
        <v>128</v>
      </c>
      <c r="D156" s="42">
        <v>2102004006</v>
      </c>
      <c r="E156" s="114">
        <v>10</v>
      </c>
      <c r="F156" s="42" t="s">
        <v>239</v>
      </c>
      <c r="G156" s="32" t="s">
        <v>290</v>
      </c>
      <c r="H156" s="33">
        <f>VLOOKUP(K156,[8]NIÑEZ!$A$4:$Q$164,17,0)</f>
        <v>1</v>
      </c>
      <c r="I156" s="116">
        <v>45875</v>
      </c>
      <c r="J156" s="116">
        <v>45875</v>
      </c>
      <c r="K156" s="32">
        <v>295</v>
      </c>
      <c r="L156" s="116">
        <v>45904</v>
      </c>
      <c r="M156" s="34">
        <v>31809</v>
      </c>
      <c r="N156" s="44"/>
      <c r="O156" s="116"/>
      <c r="P156" s="60">
        <v>0</v>
      </c>
      <c r="Q156" s="44"/>
      <c r="R156" s="60"/>
    </row>
    <row r="157" spans="1:18" ht="84" outlineLevel="1">
      <c r="A157" s="122" t="s">
        <v>661</v>
      </c>
      <c r="B157" s="45" t="s">
        <v>252</v>
      </c>
      <c r="C157" s="114" t="s">
        <v>128</v>
      </c>
      <c r="D157" s="42">
        <v>2102004006</v>
      </c>
      <c r="E157" s="114">
        <v>10</v>
      </c>
      <c r="F157" s="42" t="s">
        <v>1542</v>
      </c>
      <c r="G157" s="32" t="s">
        <v>290</v>
      </c>
      <c r="H157" s="33">
        <f>VLOOKUP(K157,[8]NIÑEZ!$A$4:$Q$164,17,0)</f>
        <v>1</v>
      </c>
      <c r="I157" s="116">
        <v>45888</v>
      </c>
      <c r="J157" s="116">
        <v>45888</v>
      </c>
      <c r="K157" s="32">
        <v>296</v>
      </c>
      <c r="L157" s="116">
        <v>45904</v>
      </c>
      <c r="M157" s="34">
        <v>31809</v>
      </c>
      <c r="N157" s="44"/>
      <c r="O157" s="116"/>
      <c r="P157" s="60">
        <v>0</v>
      </c>
      <c r="Q157" s="44"/>
      <c r="R157" s="60"/>
    </row>
    <row r="158" spans="1:18" ht="24" outlineLevel="1">
      <c r="A158" s="32" t="s">
        <v>228</v>
      </c>
      <c r="B158" s="45" t="s">
        <v>649</v>
      </c>
      <c r="C158" s="114" t="s">
        <v>128</v>
      </c>
      <c r="D158" s="42">
        <v>2102004006</v>
      </c>
      <c r="E158" s="114">
        <v>10</v>
      </c>
      <c r="F158" s="42" t="s">
        <v>228</v>
      </c>
      <c r="G158" s="32" t="s">
        <v>290</v>
      </c>
      <c r="H158" s="33">
        <f>VLOOKUP(K158,[8]NIÑEZ!$A$4:$Q$164,17,0)</f>
        <v>1</v>
      </c>
      <c r="I158" s="116">
        <v>45882</v>
      </c>
      <c r="J158" s="116">
        <v>45882</v>
      </c>
      <c r="K158" s="32">
        <v>297</v>
      </c>
      <c r="L158" s="116">
        <v>45904</v>
      </c>
      <c r="M158" s="34">
        <v>31809</v>
      </c>
      <c r="N158" s="44"/>
      <c r="O158" s="116"/>
      <c r="P158" s="60">
        <v>0</v>
      </c>
      <c r="Q158" s="44"/>
      <c r="R158" s="60"/>
    </row>
    <row r="159" spans="1:18" ht="24" outlineLevel="1">
      <c r="A159" s="32" t="s">
        <v>228</v>
      </c>
      <c r="B159" s="45" t="s">
        <v>649</v>
      </c>
      <c r="C159" s="114" t="s">
        <v>128</v>
      </c>
      <c r="D159" s="42">
        <v>2102004006</v>
      </c>
      <c r="E159" s="114">
        <v>10</v>
      </c>
      <c r="F159" s="42" t="s">
        <v>228</v>
      </c>
      <c r="G159" s="32" t="s">
        <v>290</v>
      </c>
      <c r="H159" s="33">
        <f>VLOOKUP(K159,[8]NIÑEZ!$A$4:$Q$164,17,0)</f>
        <v>1</v>
      </c>
      <c r="I159" s="116">
        <v>45889</v>
      </c>
      <c r="J159" s="116">
        <v>45889</v>
      </c>
      <c r="K159" s="32">
        <v>298</v>
      </c>
      <c r="L159" s="116">
        <v>45904</v>
      </c>
      <c r="M159" s="34">
        <v>31809</v>
      </c>
      <c r="N159" s="44"/>
      <c r="O159" s="116"/>
      <c r="P159" s="60">
        <v>0</v>
      </c>
      <c r="Q159" s="44"/>
      <c r="R159" s="60"/>
    </row>
    <row r="160" spans="1:18" outlineLevel="1">
      <c r="A160" s="32" t="s">
        <v>228</v>
      </c>
      <c r="B160" s="45" t="s">
        <v>649</v>
      </c>
      <c r="C160" s="114" t="s">
        <v>128</v>
      </c>
      <c r="D160" s="42">
        <v>2102004006</v>
      </c>
      <c r="E160" s="114">
        <v>10</v>
      </c>
      <c r="F160" s="42" t="s">
        <v>228</v>
      </c>
      <c r="G160" s="32" t="s">
        <v>290</v>
      </c>
      <c r="H160" s="33">
        <f>VLOOKUP(K160,[8]NIÑEZ!$A$4:$Q$164,17,0)</f>
        <v>1</v>
      </c>
      <c r="I160" s="116">
        <v>45896</v>
      </c>
      <c r="J160" s="116">
        <v>45896</v>
      </c>
      <c r="K160" s="32">
        <v>301</v>
      </c>
      <c r="L160" s="116">
        <v>45904</v>
      </c>
      <c r="M160" s="34">
        <v>31809</v>
      </c>
      <c r="N160" s="44"/>
      <c r="O160" s="116"/>
      <c r="P160" s="60">
        <v>0</v>
      </c>
      <c r="Q160" s="44"/>
      <c r="R160" s="60"/>
    </row>
    <row r="161" spans="1:18" ht="24" outlineLevel="1">
      <c r="A161" s="32" t="s">
        <v>228</v>
      </c>
      <c r="B161" s="45" t="s">
        <v>649</v>
      </c>
      <c r="C161" s="114" t="s">
        <v>128</v>
      </c>
      <c r="D161" s="42">
        <v>2102004006</v>
      </c>
      <c r="E161" s="114">
        <v>10</v>
      </c>
      <c r="F161" s="42" t="s">
        <v>228</v>
      </c>
      <c r="G161" s="32" t="s">
        <v>290</v>
      </c>
      <c r="H161" s="33">
        <f>VLOOKUP(K161,[8]NIÑEZ!$A$4:$Q$164,17,0)</f>
        <v>1</v>
      </c>
      <c r="I161" s="116">
        <v>45901</v>
      </c>
      <c r="J161" s="116">
        <v>45901</v>
      </c>
      <c r="K161" s="32">
        <v>304</v>
      </c>
      <c r="L161" s="116">
        <v>45904</v>
      </c>
      <c r="M161" s="34">
        <v>31809</v>
      </c>
      <c r="N161" s="44"/>
      <c r="O161" s="116"/>
      <c r="P161" s="60">
        <v>0</v>
      </c>
      <c r="Q161" s="44"/>
      <c r="R161" s="60"/>
    </row>
    <row r="162" spans="1:18" ht="24" outlineLevel="1">
      <c r="A162" s="32" t="s">
        <v>228</v>
      </c>
      <c r="B162" s="45" t="s">
        <v>649</v>
      </c>
      <c r="C162" s="114" t="s">
        <v>128</v>
      </c>
      <c r="D162" s="42">
        <v>2102004006</v>
      </c>
      <c r="E162" s="114">
        <v>10</v>
      </c>
      <c r="F162" s="42" t="s">
        <v>228</v>
      </c>
      <c r="G162" s="32" t="s">
        <v>290</v>
      </c>
      <c r="H162" s="33">
        <f>VLOOKUP(K162,[8]NIÑEZ!$A$4:$Q$164,17,0)</f>
        <v>1</v>
      </c>
      <c r="I162" s="116">
        <v>45902</v>
      </c>
      <c r="J162" s="116">
        <v>45902</v>
      </c>
      <c r="K162" s="32">
        <v>305</v>
      </c>
      <c r="L162" s="116">
        <v>45904</v>
      </c>
      <c r="M162" s="34">
        <v>31809</v>
      </c>
      <c r="N162" s="44"/>
      <c r="O162" s="116"/>
      <c r="P162" s="60">
        <v>0</v>
      </c>
      <c r="Q162" s="44"/>
      <c r="R162" s="60"/>
    </row>
    <row r="163" spans="1:18" outlineLevel="1">
      <c r="A163" s="32"/>
      <c r="B163" s="45"/>
      <c r="C163" s="114"/>
      <c r="D163" s="42"/>
      <c r="E163" s="32"/>
      <c r="F163" s="32"/>
      <c r="G163" s="114"/>
      <c r="H163" s="195"/>
      <c r="I163" s="58"/>
      <c r="J163" s="58"/>
      <c r="K163" s="32"/>
      <c r="L163" s="117"/>
      <c r="M163" s="34"/>
      <c r="N163" s="44"/>
      <c r="O163" s="116"/>
      <c r="P163" s="60">
        <v>0</v>
      </c>
      <c r="Q163" s="44"/>
      <c r="R163" s="60"/>
    </row>
    <row r="164" spans="1:18" outlineLevel="1">
      <c r="A164" s="32"/>
      <c r="B164" s="113"/>
      <c r="C164" s="114"/>
      <c r="D164" s="42"/>
      <c r="E164" s="32"/>
      <c r="F164" s="32"/>
      <c r="G164" s="114"/>
      <c r="H164" s="33"/>
      <c r="I164" s="58"/>
      <c r="J164" s="58"/>
      <c r="K164" s="32"/>
      <c r="L164" s="117"/>
      <c r="M164" s="34"/>
      <c r="N164" s="44"/>
      <c r="O164" s="116"/>
      <c r="P164" s="60">
        <v>0</v>
      </c>
      <c r="Q164" s="44"/>
      <c r="R164" s="60"/>
    </row>
    <row r="165" spans="1:18" outlineLevel="1">
      <c r="A165" s="32"/>
      <c r="B165" s="113"/>
      <c r="C165" s="114"/>
      <c r="D165" s="42"/>
      <c r="E165" s="32"/>
      <c r="F165" s="42"/>
      <c r="G165" s="32"/>
      <c r="H165" s="33"/>
      <c r="I165" s="58"/>
      <c r="J165" s="58"/>
      <c r="K165" s="32"/>
      <c r="L165" s="117"/>
      <c r="M165" s="34"/>
      <c r="N165" s="44"/>
      <c r="O165" s="116"/>
      <c r="P165" s="60">
        <v>0</v>
      </c>
      <c r="Q165" s="44"/>
      <c r="R165" s="60"/>
    </row>
    <row r="166" spans="1:18" outlineLevel="1">
      <c r="A166" s="32"/>
      <c r="B166" s="113"/>
      <c r="C166" s="114"/>
      <c r="D166" s="42"/>
      <c r="E166" s="32"/>
      <c r="F166" s="42"/>
      <c r="G166" s="32"/>
      <c r="H166" s="33"/>
      <c r="I166" s="58"/>
      <c r="J166" s="58"/>
      <c r="K166" s="32"/>
      <c r="L166" s="117"/>
      <c r="M166" s="34"/>
      <c r="N166" s="44"/>
      <c r="O166" s="116"/>
      <c r="P166" s="60">
        <v>0</v>
      </c>
      <c r="Q166" s="44"/>
      <c r="R166" s="60"/>
    </row>
    <row r="167" spans="1:18" outlineLevel="1">
      <c r="A167" s="32"/>
      <c r="B167" s="113"/>
      <c r="C167" s="114"/>
      <c r="D167" s="42"/>
      <c r="E167" s="32"/>
      <c r="F167" s="32"/>
      <c r="G167" s="114"/>
      <c r="H167" s="33"/>
      <c r="I167" s="58"/>
      <c r="J167" s="58"/>
      <c r="K167" s="32"/>
      <c r="L167" s="117"/>
      <c r="M167" s="34"/>
      <c r="N167" s="44"/>
      <c r="O167" s="116"/>
      <c r="P167" s="60">
        <v>0</v>
      </c>
      <c r="Q167" s="44"/>
      <c r="R167" s="60"/>
    </row>
    <row r="168" spans="1:18" outlineLevel="1">
      <c r="A168" s="32"/>
      <c r="B168" s="113"/>
      <c r="C168" s="114"/>
      <c r="D168" s="42"/>
      <c r="E168" s="32"/>
      <c r="F168" s="32"/>
      <c r="G168" s="32"/>
      <c r="H168" s="43"/>
      <c r="I168" s="58"/>
      <c r="J168" s="58"/>
      <c r="K168" s="32"/>
      <c r="L168" s="117"/>
      <c r="M168" s="34"/>
      <c r="N168" s="44"/>
      <c r="O168" s="116"/>
      <c r="P168" s="60">
        <v>0</v>
      </c>
      <c r="Q168" s="44"/>
      <c r="R168" s="60"/>
    </row>
    <row r="169" spans="1:18" outlineLevel="1">
      <c r="A169" s="32"/>
      <c r="B169" s="113"/>
      <c r="C169" s="114"/>
      <c r="D169" s="42"/>
      <c r="E169" s="32"/>
      <c r="F169" s="32"/>
      <c r="G169" s="114"/>
      <c r="H169" s="195"/>
      <c r="I169" s="58"/>
      <c r="J169" s="58"/>
      <c r="K169" s="32"/>
      <c r="L169" s="117"/>
      <c r="M169" s="34"/>
      <c r="N169" s="44"/>
      <c r="O169" s="116"/>
      <c r="P169" s="60">
        <v>0</v>
      </c>
      <c r="Q169" s="44"/>
      <c r="R169" s="60"/>
    </row>
    <row r="170" spans="1:18" outlineLevel="1">
      <c r="A170" s="32"/>
      <c r="B170" s="113"/>
      <c r="C170" s="114"/>
      <c r="D170" s="42"/>
      <c r="E170" s="32"/>
      <c r="F170" s="32"/>
      <c r="G170" s="114"/>
      <c r="H170" s="33"/>
      <c r="I170" s="58"/>
      <c r="J170" s="58"/>
      <c r="K170" s="32"/>
      <c r="L170" s="117"/>
      <c r="M170" s="34"/>
      <c r="N170" s="44"/>
      <c r="O170" s="116"/>
      <c r="P170" s="60">
        <v>0</v>
      </c>
      <c r="Q170" s="44"/>
      <c r="R170" s="60"/>
    </row>
    <row r="171" spans="1:18" outlineLevel="1">
      <c r="A171" s="32"/>
      <c r="B171" s="113"/>
      <c r="C171" s="114"/>
      <c r="D171" s="42"/>
      <c r="E171" s="32"/>
      <c r="F171" s="32"/>
      <c r="G171" s="114"/>
      <c r="H171" s="33"/>
      <c r="I171" s="58"/>
      <c r="J171" s="58"/>
      <c r="K171" s="32"/>
      <c r="L171" s="117"/>
      <c r="M171" s="34"/>
      <c r="N171" s="44"/>
      <c r="O171" s="116"/>
      <c r="P171" s="60">
        <v>0</v>
      </c>
      <c r="Q171" s="44"/>
      <c r="R171" s="60"/>
    </row>
    <row r="172" spans="1:18" outlineLevel="1">
      <c r="A172" s="32"/>
      <c r="B172" s="113"/>
      <c r="C172" s="114"/>
      <c r="D172" s="42"/>
      <c r="E172" s="32"/>
      <c r="F172" s="32"/>
      <c r="G172" s="114"/>
      <c r="H172" s="33"/>
      <c r="I172" s="58"/>
      <c r="J172" s="58"/>
      <c r="K172" s="32"/>
      <c r="L172" s="117"/>
      <c r="M172" s="34"/>
      <c r="N172" s="44"/>
      <c r="O172" s="116"/>
      <c r="P172" s="60">
        <v>0</v>
      </c>
      <c r="Q172" s="44"/>
      <c r="R172" s="60"/>
    </row>
    <row r="173" spans="1:18" outlineLevel="1">
      <c r="A173" s="32"/>
      <c r="B173" s="113"/>
      <c r="C173" s="114"/>
      <c r="D173" s="42"/>
      <c r="E173" s="32"/>
      <c r="F173" s="32"/>
      <c r="G173" s="114"/>
      <c r="H173" s="33"/>
      <c r="I173" s="58"/>
      <c r="J173" s="58"/>
      <c r="K173" s="32"/>
      <c r="L173" s="117"/>
      <c r="M173" s="34"/>
      <c r="N173" s="44"/>
      <c r="O173" s="116"/>
      <c r="P173" s="60">
        <v>0</v>
      </c>
      <c r="Q173" s="44"/>
      <c r="R173" s="60"/>
    </row>
    <row r="174" spans="1:18" outlineLevel="1">
      <c r="A174" s="32"/>
      <c r="B174" s="113"/>
      <c r="C174" s="114"/>
      <c r="D174" s="42"/>
      <c r="E174" s="32"/>
      <c r="F174" s="32"/>
      <c r="G174" s="114"/>
      <c r="H174" s="33"/>
      <c r="I174" s="58"/>
      <c r="J174" s="58"/>
      <c r="K174" s="32"/>
      <c r="L174" s="117"/>
      <c r="M174" s="34"/>
      <c r="N174" s="44"/>
      <c r="O174" s="116"/>
      <c r="P174" s="60">
        <v>0</v>
      </c>
      <c r="Q174" s="44"/>
      <c r="R174" s="60"/>
    </row>
    <row r="175" spans="1:18" outlineLevel="1">
      <c r="A175" s="32"/>
      <c r="B175" s="113"/>
      <c r="C175" s="114"/>
      <c r="D175" s="42"/>
      <c r="E175" s="32"/>
      <c r="F175" s="32"/>
      <c r="G175" s="32"/>
      <c r="H175" s="43"/>
      <c r="I175" s="58"/>
      <c r="J175" s="58"/>
      <c r="K175" s="32"/>
      <c r="L175" s="117"/>
      <c r="M175" s="34"/>
      <c r="N175" s="44"/>
      <c r="O175" s="116"/>
      <c r="P175" s="60">
        <v>0</v>
      </c>
      <c r="Q175" s="44"/>
      <c r="R175" s="60"/>
    </row>
    <row r="176" spans="1:18" outlineLevel="1">
      <c r="A176" s="32"/>
      <c r="B176" s="113"/>
      <c r="C176" s="114"/>
      <c r="D176" s="42"/>
      <c r="E176" s="32"/>
      <c r="F176" s="32"/>
      <c r="G176" s="32"/>
      <c r="H176" s="195"/>
      <c r="I176" s="58"/>
      <c r="J176" s="58"/>
      <c r="K176" s="32"/>
      <c r="L176" s="117"/>
      <c r="M176" s="34"/>
      <c r="N176" s="44"/>
      <c r="O176" s="116"/>
      <c r="P176" s="60">
        <v>0</v>
      </c>
      <c r="Q176" s="44"/>
      <c r="R176" s="60"/>
    </row>
    <row r="177" spans="1:16384" outlineLevel="1">
      <c r="A177" s="32"/>
      <c r="B177" s="113"/>
      <c r="C177" s="114"/>
      <c r="D177" s="42"/>
      <c r="E177" s="32"/>
      <c r="F177" s="32"/>
      <c r="G177" s="32"/>
      <c r="H177" s="195"/>
      <c r="I177" s="58"/>
      <c r="J177" s="58"/>
      <c r="K177" s="32"/>
      <c r="L177" s="117"/>
      <c r="M177" s="34"/>
      <c r="N177" s="44"/>
      <c r="O177" s="116"/>
      <c r="P177" s="60">
        <v>0</v>
      </c>
      <c r="Q177" s="44"/>
      <c r="R177" s="60"/>
    </row>
    <row r="178" spans="1:16384" outlineLevel="1">
      <c r="A178" s="32"/>
      <c r="B178" s="113"/>
      <c r="C178" s="114"/>
      <c r="D178" s="42"/>
      <c r="E178" s="32"/>
      <c r="F178" s="32"/>
      <c r="G178" s="114"/>
      <c r="H178" s="33"/>
      <c r="I178" s="58"/>
      <c r="J178" s="58"/>
      <c r="K178" s="32"/>
      <c r="L178" s="117"/>
      <c r="M178" s="34"/>
      <c r="N178" s="44"/>
      <c r="O178" s="116"/>
      <c r="P178" s="60">
        <v>0</v>
      </c>
      <c r="Q178" s="44"/>
      <c r="R178" s="60"/>
    </row>
    <row r="179" spans="1:16384" s="79" customFormat="1">
      <c r="A179" s="378" t="s">
        <v>599</v>
      </c>
      <c r="B179" s="378"/>
      <c r="C179" s="378"/>
      <c r="D179" s="378"/>
      <c r="E179" s="378"/>
      <c r="F179" s="378"/>
      <c r="G179" s="378"/>
      <c r="H179" s="378"/>
      <c r="I179" s="378"/>
      <c r="J179" s="378"/>
      <c r="K179" s="378"/>
      <c r="L179" s="378"/>
      <c r="M179" s="160">
        <f>SUM(M114:M178)</f>
        <v>4415404</v>
      </c>
      <c r="N179" s="160"/>
      <c r="O179" s="160"/>
      <c r="P179" s="160">
        <f>SUM(P114:P178)</f>
        <v>3883182</v>
      </c>
      <c r="Q179" s="161"/>
      <c r="R179" s="160">
        <f>SUM(R113:R178)</f>
        <v>0</v>
      </c>
      <c r="S179" s="382"/>
      <c r="T179" s="382"/>
      <c r="U179" s="382"/>
      <c r="V179" s="382"/>
      <c r="W179" s="382"/>
      <c r="X179" s="382"/>
      <c r="Y179" s="382"/>
      <c r="Z179" s="382"/>
      <c r="AA179" s="382"/>
      <c r="AB179" s="382"/>
      <c r="AC179" s="382"/>
      <c r="AD179" s="382"/>
      <c r="AE179" s="77"/>
      <c r="AF179" s="382"/>
      <c r="AG179" s="382"/>
      <c r="AH179" s="77"/>
      <c r="AI179" s="78"/>
      <c r="AJ179" s="77"/>
      <c r="AK179" s="382"/>
      <c r="AL179" s="382"/>
      <c r="AM179" s="382"/>
      <c r="AN179" s="382"/>
      <c r="AO179" s="382"/>
      <c r="AP179" s="382"/>
      <c r="AQ179" s="382"/>
      <c r="AR179" s="382"/>
      <c r="AS179" s="382"/>
      <c r="AT179" s="382"/>
      <c r="AU179" s="382"/>
      <c r="AV179" s="382"/>
      <c r="AW179" s="77"/>
      <c r="AX179" s="382"/>
      <c r="AY179" s="382"/>
      <c r="AZ179" s="77"/>
      <c r="BA179" s="78"/>
      <c r="BB179" s="77"/>
      <c r="BC179" s="382"/>
      <c r="BD179" s="382"/>
      <c r="BE179" s="382"/>
      <c r="BF179" s="382"/>
      <c r="BG179" s="382"/>
      <c r="BH179" s="382"/>
      <c r="BI179" s="382"/>
      <c r="BJ179" s="382"/>
      <c r="BK179" s="382"/>
      <c r="BL179" s="382"/>
      <c r="BM179" s="382"/>
      <c r="BN179" s="382"/>
      <c r="BO179" s="77"/>
      <c r="BP179" s="382"/>
      <c r="BQ179" s="382"/>
      <c r="BR179" s="77"/>
      <c r="BS179" s="78"/>
      <c r="BT179" s="77"/>
      <c r="BU179" s="382"/>
      <c r="BV179" s="382"/>
      <c r="BW179" s="382"/>
      <c r="BX179" s="382"/>
      <c r="BY179" s="382"/>
      <c r="BZ179" s="382"/>
      <c r="CA179" s="382"/>
      <c r="CB179" s="382"/>
      <c r="CC179" s="382"/>
      <c r="CD179" s="382"/>
      <c r="CE179" s="382"/>
      <c r="CF179" s="382"/>
      <c r="CG179" s="77"/>
      <c r="CH179" s="382"/>
      <c r="CI179" s="382"/>
      <c r="CJ179" s="77"/>
      <c r="CK179" s="78"/>
      <c r="CL179" s="77"/>
      <c r="CM179" s="382"/>
      <c r="CN179" s="382"/>
      <c r="CO179" s="382"/>
      <c r="CP179" s="382"/>
      <c r="CQ179" s="382"/>
      <c r="CR179" s="382"/>
      <c r="CS179" s="382"/>
      <c r="CT179" s="382"/>
      <c r="CU179" s="382"/>
      <c r="CV179" s="382"/>
      <c r="CW179" s="382"/>
      <c r="CX179" s="382"/>
      <c r="CY179" s="77"/>
      <c r="CZ179" s="382"/>
      <c r="DA179" s="382"/>
      <c r="DB179" s="77"/>
      <c r="DC179" s="78"/>
      <c r="DD179" s="77"/>
      <c r="DE179" s="382"/>
      <c r="DF179" s="382"/>
      <c r="DG179" s="382"/>
      <c r="DH179" s="382"/>
      <c r="DI179" s="382"/>
      <c r="DJ179" s="382"/>
      <c r="DK179" s="382"/>
      <c r="DL179" s="382"/>
      <c r="DM179" s="382"/>
      <c r="DN179" s="382"/>
      <c r="DO179" s="382"/>
      <c r="DP179" s="382"/>
      <c r="DQ179" s="77"/>
      <c r="DR179" s="382"/>
      <c r="DS179" s="382"/>
      <c r="DT179" s="77"/>
      <c r="DU179" s="78"/>
      <c r="DV179" s="77"/>
      <c r="DW179" s="382"/>
      <c r="DX179" s="382"/>
      <c r="DY179" s="382"/>
      <c r="DZ179" s="382"/>
      <c r="EA179" s="382"/>
      <c r="EB179" s="382"/>
      <c r="EC179" s="382"/>
      <c r="ED179" s="382"/>
      <c r="EE179" s="382"/>
      <c r="EF179" s="382"/>
      <c r="EG179" s="382"/>
      <c r="EH179" s="382"/>
      <c r="EI179" s="77"/>
      <c r="EJ179" s="382"/>
      <c r="EK179" s="382"/>
      <c r="EL179" s="77"/>
      <c r="EM179" s="78"/>
      <c r="EN179" s="77"/>
      <c r="EO179" s="382"/>
      <c r="EP179" s="382"/>
      <c r="EQ179" s="382"/>
      <c r="ER179" s="382"/>
      <c r="ES179" s="382"/>
      <c r="ET179" s="382"/>
      <c r="EU179" s="382"/>
      <c r="EV179" s="382"/>
      <c r="EW179" s="382"/>
      <c r="EX179" s="382"/>
      <c r="EY179" s="382"/>
      <c r="EZ179" s="382"/>
      <c r="FA179" s="77"/>
      <c r="FB179" s="382"/>
      <c r="FC179" s="382"/>
      <c r="FD179" s="77"/>
      <c r="FE179" s="78"/>
      <c r="FF179" s="77"/>
      <c r="FG179" s="382"/>
      <c r="FH179" s="382"/>
      <c r="FI179" s="382"/>
      <c r="FJ179" s="382"/>
      <c r="FK179" s="382"/>
      <c r="FL179" s="382"/>
      <c r="FM179" s="382"/>
      <c r="FN179" s="382"/>
      <c r="FO179" s="382"/>
      <c r="FP179" s="382"/>
      <c r="FQ179" s="382"/>
      <c r="FR179" s="382"/>
      <c r="FS179" s="77"/>
      <c r="FT179" s="382"/>
      <c r="FU179" s="382"/>
      <c r="FV179" s="77"/>
      <c r="FW179" s="78"/>
      <c r="FX179" s="77"/>
      <c r="FY179" s="382"/>
      <c r="FZ179" s="382"/>
      <c r="GA179" s="382"/>
      <c r="GB179" s="382"/>
      <c r="GC179" s="382"/>
      <c r="GD179" s="382"/>
      <c r="GE179" s="382"/>
      <c r="GF179" s="382"/>
      <c r="GG179" s="382"/>
      <c r="GH179" s="382"/>
      <c r="GI179" s="382"/>
      <c r="GJ179" s="382"/>
      <c r="GK179" s="77"/>
      <c r="GL179" s="382"/>
      <c r="GM179" s="382"/>
      <c r="GN179" s="77"/>
      <c r="GO179" s="78"/>
      <c r="GP179" s="77"/>
      <c r="GQ179" s="382"/>
      <c r="GR179" s="382"/>
      <c r="GS179" s="382"/>
      <c r="GT179" s="382"/>
      <c r="GU179" s="382"/>
      <c r="GV179" s="382"/>
      <c r="GW179" s="382"/>
      <c r="GX179" s="382"/>
      <c r="GY179" s="382"/>
      <c r="GZ179" s="382"/>
      <c r="HA179" s="382"/>
      <c r="HB179" s="382"/>
      <c r="HC179" s="77"/>
      <c r="HD179" s="382"/>
      <c r="HE179" s="382"/>
      <c r="HF179" s="77"/>
      <c r="HG179" s="78"/>
      <c r="HH179" s="77"/>
      <c r="HI179" s="382"/>
      <c r="HJ179" s="382"/>
      <c r="HK179" s="382"/>
      <c r="HL179" s="382"/>
      <c r="HM179" s="382"/>
      <c r="HN179" s="382"/>
      <c r="HO179" s="382"/>
      <c r="HP179" s="382"/>
      <c r="HQ179" s="382"/>
      <c r="HR179" s="382"/>
      <c r="HS179" s="382"/>
      <c r="HT179" s="382"/>
      <c r="HU179" s="77"/>
      <c r="HV179" s="382"/>
      <c r="HW179" s="382"/>
      <c r="HX179" s="77"/>
      <c r="HY179" s="78"/>
      <c r="HZ179" s="77"/>
      <c r="IA179" s="382"/>
      <c r="IB179" s="382"/>
      <c r="IC179" s="382"/>
      <c r="ID179" s="382"/>
      <c r="IE179" s="382"/>
      <c r="IF179" s="382"/>
      <c r="IG179" s="382"/>
      <c r="IH179" s="382"/>
      <c r="II179" s="382"/>
      <c r="IJ179" s="382"/>
      <c r="IK179" s="382"/>
      <c r="IL179" s="382"/>
      <c r="IM179" s="77"/>
      <c r="IN179" s="382"/>
      <c r="IO179" s="382"/>
      <c r="IP179" s="77"/>
      <c r="IQ179" s="78"/>
      <c r="IR179" s="77"/>
      <c r="IS179" s="382"/>
      <c r="IT179" s="382"/>
      <c r="IU179" s="382"/>
      <c r="IV179" s="382"/>
      <c r="IW179" s="382"/>
      <c r="IX179" s="382"/>
      <c r="IY179" s="382"/>
      <c r="IZ179" s="382"/>
      <c r="JA179" s="382"/>
      <c r="JB179" s="382"/>
      <c r="JC179" s="382"/>
      <c r="JD179" s="382"/>
      <c r="JE179" s="77"/>
      <c r="JF179" s="382"/>
      <c r="JG179" s="382"/>
      <c r="JH179" s="77"/>
      <c r="JI179" s="78"/>
      <c r="JJ179" s="77"/>
      <c r="JK179" s="382"/>
      <c r="JL179" s="382"/>
      <c r="JM179" s="382"/>
      <c r="JN179" s="382"/>
      <c r="JO179" s="382"/>
      <c r="JP179" s="382"/>
      <c r="JQ179" s="382"/>
      <c r="JR179" s="382"/>
      <c r="JS179" s="382"/>
      <c r="JT179" s="382"/>
      <c r="JU179" s="382"/>
      <c r="JV179" s="382"/>
      <c r="JW179" s="77"/>
      <c r="JX179" s="382"/>
      <c r="JY179" s="382"/>
      <c r="JZ179" s="77"/>
      <c r="KA179" s="78"/>
      <c r="KB179" s="77"/>
      <c r="KC179" s="382"/>
      <c r="KD179" s="382"/>
      <c r="KE179" s="382"/>
      <c r="KF179" s="382"/>
      <c r="KG179" s="382"/>
      <c r="KH179" s="382"/>
      <c r="KI179" s="382"/>
      <c r="KJ179" s="382"/>
      <c r="KK179" s="382"/>
      <c r="KL179" s="382"/>
      <c r="KM179" s="382"/>
      <c r="KN179" s="382"/>
      <c r="KO179" s="77"/>
      <c r="KP179" s="382"/>
      <c r="KQ179" s="382"/>
      <c r="KR179" s="77"/>
      <c r="KS179" s="78"/>
      <c r="KT179" s="77"/>
      <c r="KU179" s="382"/>
      <c r="KV179" s="382"/>
      <c r="KW179" s="382"/>
      <c r="KX179" s="382"/>
      <c r="KY179" s="382"/>
      <c r="KZ179" s="382"/>
      <c r="LA179" s="382"/>
      <c r="LB179" s="382"/>
      <c r="LC179" s="382"/>
      <c r="LD179" s="382"/>
      <c r="LE179" s="382"/>
      <c r="LF179" s="382"/>
      <c r="LG179" s="77"/>
      <c r="LH179" s="382"/>
      <c r="LI179" s="382"/>
      <c r="LJ179" s="77"/>
      <c r="LK179" s="78"/>
      <c r="LL179" s="77"/>
      <c r="LM179" s="382"/>
      <c r="LN179" s="382"/>
      <c r="LO179" s="382"/>
      <c r="LP179" s="382"/>
      <c r="LQ179" s="382"/>
      <c r="LR179" s="382"/>
      <c r="LS179" s="382"/>
      <c r="LT179" s="382"/>
      <c r="LU179" s="382"/>
      <c r="LV179" s="382"/>
      <c r="LW179" s="382"/>
      <c r="LX179" s="382"/>
      <c r="LY179" s="77"/>
      <c r="LZ179" s="382"/>
      <c r="MA179" s="382"/>
      <c r="MB179" s="77"/>
      <c r="MC179" s="78"/>
      <c r="MD179" s="77"/>
      <c r="ME179" s="382"/>
      <c r="MF179" s="382"/>
      <c r="MG179" s="382"/>
      <c r="MH179" s="382"/>
      <c r="MI179" s="382"/>
      <c r="MJ179" s="382"/>
      <c r="MK179" s="382"/>
      <c r="ML179" s="382"/>
      <c r="MM179" s="382"/>
      <c r="MN179" s="382"/>
      <c r="MO179" s="382"/>
      <c r="MP179" s="382"/>
      <c r="MQ179" s="77"/>
      <c r="MR179" s="382"/>
      <c r="MS179" s="382"/>
      <c r="MT179" s="77"/>
      <c r="MU179" s="78"/>
      <c r="MV179" s="77"/>
      <c r="MW179" s="382"/>
      <c r="MX179" s="382"/>
      <c r="MY179" s="382"/>
      <c r="MZ179" s="382"/>
      <c r="NA179" s="382"/>
      <c r="NB179" s="382"/>
      <c r="NC179" s="382"/>
      <c r="ND179" s="382"/>
      <c r="NE179" s="382"/>
      <c r="NF179" s="382"/>
      <c r="NG179" s="382"/>
      <c r="NH179" s="382"/>
      <c r="NI179" s="77"/>
      <c r="NJ179" s="382"/>
      <c r="NK179" s="382"/>
      <c r="NL179" s="77"/>
      <c r="NM179" s="78"/>
      <c r="NN179" s="77"/>
      <c r="NO179" s="382"/>
      <c r="NP179" s="382"/>
      <c r="NQ179" s="382"/>
      <c r="NR179" s="382"/>
      <c r="NS179" s="382"/>
      <c r="NT179" s="382"/>
      <c r="NU179" s="382"/>
      <c r="NV179" s="382"/>
      <c r="NW179" s="382"/>
      <c r="NX179" s="382"/>
      <c r="NY179" s="382"/>
      <c r="NZ179" s="382"/>
      <c r="OA179" s="77"/>
      <c r="OB179" s="382"/>
      <c r="OC179" s="382"/>
      <c r="OD179" s="77"/>
      <c r="OE179" s="78"/>
      <c r="OF179" s="77"/>
      <c r="OG179" s="382"/>
      <c r="OH179" s="382"/>
      <c r="OI179" s="382"/>
      <c r="OJ179" s="382"/>
      <c r="OK179" s="382"/>
      <c r="OL179" s="382"/>
      <c r="OM179" s="382"/>
      <c r="ON179" s="382"/>
      <c r="OO179" s="382"/>
      <c r="OP179" s="382"/>
      <c r="OQ179" s="382"/>
      <c r="OR179" s="382"/>
      <c r="OS179" s="77"/>
      <c r="OT179" s="382"/>
      <c r="OU179" s="382"/>
      <c r="OV179" s="77"/>
      <c r="OW179" s="78"/>
      <c r="OX179" s="77"/>
      <c r="OY179" s="382"/>
      <c r="OZ179" s="382"/>
      <c r="PA179" s="382"/>
      <c r="PB179" s="382"/>
      <c r="PC179" s="382"/>
      <c r="PD179" s="382"/>
      <c r="PE179" s="382"/>
      <c r="PF179" s="382"/>
      <c r="PG179" s="382"/>
      <c r="PH179" s="382"/>
      <c r="PI179" s="382"/>
      <c r="PJ179" s="382"/>
      <c r="PK179" s="77"/>
      <c r="PL179" s="382"/>
      <c r="PM179" s="382"/>
      <c r="PN179" s="77"/>
      <c r="PO179" s="78"/>
      <c r="PP179" s="77"/>
      <c r="PQ179" s="382"/>
      <c r="PR179" s="382"/>
      <c r="PS179" s="382"/>
      <c r="PT179" s="382"/>
      <c r="PU179" s="382"/>
      <c r="PV179" s="382"/>
      <c r="PW179" s="382"/>
      <c r="PX179" s="382"/>
      <c r="PY179" s="382"/>
      <c r="PZ179" s="382"/>
      <c r="QA179" s="382"/>
      <c r="QB179" s="382"/>
      <c r="QC179" s="77"/>
      <c r="QD179" s="382"/>
      <c r="QE179" s="382"/>
      <c r="QF179" s="77"/>
      <c r="QG179" s="78"/>
      <c r="QH179" s="77"/>
      <c r="QI179" s="382"/>
      <c r="QJ179" s="382"/>
      <c r="QK179" s="382"/>
      <c r="QL179" s="382"/>
      <c r="QM179" s="382"/>
      <c r="QN179" s="382"/>
      <c r="QO179" s="382"/>
      <c r="QP179" s="382"/>
      <c r="QQ179" s="382"/>
      <c r="QR179" s="382"/>
      <c r="QS179" s="382"/>
      <c r="QT179" s="382"/>
      <c r="QU179" s="77"/>
      <c r="QV179" s="382"/>
      <c r="QW179" s="382"/>
      <c r="QX179" s="77"/>
      <c r="QY179" s="78"/>
      <c r="QZ179" s="77"/>
      <c r="RA179" s="382"/>
      <c r="RB179" s="382"/>
      <c r="RC179" s="382"/>
      <c r="RD179" s="382"/>
      <c r="RE179" s="382"/>
      <c r="RF179" s="382"/>
      <c r="RG179" s="382"/>
      <c r="RH179" s="382"/>
      <c r="RI179" s="382"/>
      <c r="RJ179" s="382"/>
      <c r="RK179" s="382"/>
      <c r="RL179" s="382"/>
      <c r="RM179" s="77"/>
      <c r="RN179" s="382"/>
      <c r="RO179" s="382"/>
      <c r="RP179" s="77"/>
      <c r="RQ179" s="78"/>
      <c r="RR179" s="77"/>
      <c r="RS179" s="382"/>
      <c r="RT179" s="382"/>
      <c r="RU179" s="382"/>
      <c r="RV179" s="382"/>
      <c r="RW179" s="382"/>
      <c r="RX179" s="382"/>
      <c r="RY179" s="382"/>
      <c r="RZ179" s="382"/>
      <c r="SA179" s="382"/>
      <c r="SB179" s="382"/>
      <c r="SC179" s="382"/>
      <c r="SD179" s="382"/>
      <c r="SE179" s="77"/>
      <c r="SF179" s="382"/>
      <c r="SG179" s="382"/>
      <c r="SH179" s="77"/>
      <c r="SI179" s="78"/>
      <c r="SJ179" s="77"/>
      <c r="SK179" s="382"/>
      <c r="SL179" s="382"/>
      <c r="SM179" s="382"/>
      <c r="SN179" s="382"/>
      <c r="SO179" s="382"/>
      <c r="SP179" s="382"/>
      <c r="SQ179" s="382"/>
      <c r="SR179" s="382"/>
      <c r="SS179" s="382"/>
      <c r="ST179" s="382"/>
      <c r="SU179" s="382"/>
      <c r="SV179" s="382"/>
      <c r="SW179" s="77"/>
      <c r="SX179" s="382"/>
      <c r="SY179" s="382"/>
      <c r="SZ179" s="77"/>
      <c r="TA179" s="78"/>
      <c r="TB179" s="77"/>
      <c r="TC179" s="382"/>
      <c r="TD179" s="382"/>
      <c r="TE179" s="382"/>
      <c r="TF179" s="382"/>
      <c r="TG179" s="382"/>
      <c r="TH179" s="382"/>
      <c r="TI179" s="382"/>
      <c r="TJ179" s="382"/>
      <c r="TK179" s="382"/>
      <c r="TL179" s="382"/>
      <c r="TM179" s="382"/>
      <c r="TN179" s="382"/>
      <c r="TO179" s="77"/>
      <c r="TP179" s="382"/>
      <c r="TQ179" s="382"/>
      <c r="TR179" s="77"/>
      <c r="TS179" s="78"/>
      <c r="TT179" s="77"/>
      <c r="TU179" s="382"/>
      <c r="TV179" s="382"/>
      <c r="TW179" s="382"/>
      <c r="TX179" s="382"/>
      <c r="TY179" s="382"/>
      <c r="TZ179" s="382"/>
      <c r="UA179" s="382"/>
      <c r="UB179" s="382"/>
      <c r="UC179" s="382"/>
      <c r="UD179" s="382"/>
      <c r="UE179" s="382"/>
      <c r="UF179" s="382"/>
      <c r="UG179" s="77"/>
      <c r="UH179" s="382"/>
      <c r="UI179" s="382"/>
      <c r="UJ179" s="77"/>
      <c r="UK179" s="78"/>
      <c r="UL179" s="77"/>
      <c r="UM179" s="382"/>
      <c r="UN179" s="382"/>
      <c r="UO179" s="382"/>
      <c r="UP179" s="382"/>
      <c r="UQ179" s="382"/>
      <c r="UR179" s="382"/>
      <c r="US179" s="382"/>
      <c r="UT179" s="382"/>
      <c r="UU179" s="382"/>
      <c r="UV179" s="382"/>
      <c r="UW179" s="382"/>
      <c r="UX179" s="382"/>
      <c r="UY179" s="77"/>
      <c r="UZ179" s="382"/>
      <c r="VA179" s="382"/>
      <c r="VB179" s="77"/>
      <c r="VC179" s="78"/>
      <c r="VD179" s="77"/>
      <c r="VE179" s="382"/>
      <c r="VF179" s="382"/>
      <c r="VG179" s="382"/>
      <c r="VH179" s="382"/>
      <c r="VI179" s="382"/>
      <c r="VJ179" s="382"/>
      <c r="VK179" s="382"/>
      <c r="VL179" s="382"/>
      <c r="VM179" s="382"/>
      <c r="VN179" s="382"/>
      <c r="VO179" s="382"/>
      <c r="VP179" s="382"/>
      <c r="VQ179" s="77"/>
      <c r="VR179" s="382"/>
      <c r="VS179" s="382"/>
      <c r="VT179" s="77"/>
      <c r="VU179" s="78"/>
      <c r="VV179" s="77"/>
      <c r="VW179" s="382"/>
      <c r="VX179" s="382"/>
      <c r="VY179" s="382"/>
      <c r="VZ179" s="382"/>
      <c r="WA179" s="382"/>
      <c r="WB179" s="382"/>
      <c r="WC179" s="382"/>
      <c r="WD179" s="382"/>
      <c r="WE179" s="382"/>
      <c r="WF179" s="382"/>
      <c r="WG179" s="382"/>
      <c r="WH179" s="382"/>
      <c r="WI179" s="77"/>
      <c r="WJ179" s="382"/>
      <c r="WK179" s="382"/>
      <c r="WL179" s="77"/>
      <c r="WM179" s="78"/>
      <c r="WN179" s="77"/>
      <c r="WO179" s="382"/>
      <c r="WP179" s="382"/>
      <c r="WQ179" s="382"/>
      <c r="WR179" s="382"/>
      <c r="WS179" s="382"/>
      <c r="WT179" s="382"/>
      <c r="WU179" s="382"/>
      <c r="WV179" s="382"/>
      <c r="WW179" s="382"/>
      <c r="WX179" s="382"/>
      <c r="WY179" s="382"/>
      <c r="WZ179" s="382"/>
      <c r="XA179" s="77"/>
      <c r="XB179" s="382"/>
      <c r="XC179" s="382"/>
      <c r="XD179" s="77"/>
      <c r="XE179" s="78"/>
      <c r="XF179" s="77"/>
      <c r="XG179" s="382"/>
      <c r="XH179" s="382"/>
      <c r="XI179" s="382"/>
      <c r="XJ179" s="382"/>
      <c r="XK179" s="382"/>
      <c r="XL179" s="382"/>
      <c r="XM179" s="382"/>
      <c r="XN179" s="382"/>
      <c r="XO179" s="382"/>
      <c r="XP179" s="382"/>
      <c r="XQ179" s="382"/>
      <c r="XR179" s="382"/>
      <c r="XS179" s="77"/>
      <c r="XT179" s="382"/>
      <c r="XU179" s="382"/>
      <c r="XV179" s="77"/>
      <c r="XW179" s="78"/>
      <c r="XX179" s="77"/>
      <c r="XY179" s="382"/>
      <c r="XZ179" s="382"/>
      <c r="YA179" s="382"/>
      <c r="YB179" s="382"/>
      <c r="YC179" s="382"/>
      <c r="YD179" s="382"/>
      <c r="YE179" s="382"/>
      <c r="YF179" s="382"/>
      <c r="YG179" s="382"/>
      <c r="YH179" s="382"/>
      <c r="YI179" s="382"/>
      <c r="YJ179" s="382"/>
      <c r="YK179" s="77"/>
      <c r="YL179" s="382"/>
      <c r="YM179" s="382"/>
      <c r="YN179" s="77"/>
      <c r="YO179" s="78"/>
      <c r="YP179" s="77"/>
      <c r="YQ179" s="382"/>
      <c r="YR179" s="382"/>
      <c r="YS179" s="382"/>
      <c r="YT179" s="382"/>
      <c r="YU179" s="382"/>
      <c r="YV179" s="382"/>
      <c r="YW179" s="382"/>
      <c r="YX179" s="382"/>
      <c r="YY179" s="382"/>
      <c r="YZ179" s="382"/>
      <c r="ZA179" s="382"/>
      <c r="ZB179" s="382"/>
      <c r="ZC179" s="77"/>
      <c r="ZD179" s="382"/>
      <c r="ZE179" s="382"/>
      <c r="ZF179" s="77"/>
      <c r="ZG179" s="78"/>
      <c r="ZH179" s="77"/>
      <c r="ZI179" s="382"/>
      <c r="ZJ179" s="382"/>
      <c r="ZK179" s="382"/>
      <c r="ZL179" s="382"/>
      <c r="ZM179" s="382"/>
      <c r="ZN179" s="382"/>
      <c r="ZO179" s="382"/>
      <c r="ZP179" s="382"/>
      <c r="ZQ179" s="382"/>
      <c r="ZR179" s="382"/>
      <c r="ZS179" s="382"/>
      <c r="ZT179" s="382"/>
      <c r="ZU179" s="77"/>
      <c r="ZV179" s="382"/>
      <c r="ZW179" s="382"/>
      <c r="ZX179" s="77"/>
      <c r="ZY179" s="78"/>
      <c r="ZZ179" s="77"/>
      <c r="AAA179" s="382"/>
      <c r="AAB179" s="382"/>
      <c r="AAC179" s="382"/>
      <c r="AAD179" s="382"/>
      <c r="AAE179" s="382"/>
      <c r="AAF179" s="382"/>
      <c r="AAG179" s="382"/>
      <c r="AAH179" s="382"/>
      <c r="AAI179" s="382"/>
      <c r="AAJ179" s="382"/>
      <c r="AAK179" s="382"/>
      <c r="AAL179" s="382"/>
      <c r="AAM179" s="77"/>
      <c r="AAN179" s="382"/>
      <c r="AAO179" s="382"/>
      <c r="AAP179" s="77"/>
      <c r="AAQ179" s="78"/>
      <c r="AAR179" s="77"/>
      <c r="AAS179" s="382"/>
      <c r="AAT179" s="382"/>
      <c r="AAU179" s="382"/>
      <c r="AAV179" s="382"/>
      <c r="AAW179" s="382"/>
      <c r="AAX179" s="382"/>
      <c r="AAY179" s="382"/>
      <c r="AAZ179" s="382"/>
      <c r="ABA179" s="382"/>
      <c r="ABB179" s="382"/>
      <c r="ABC179" s="382"/>
      <c r="ABD179" s="382"/>
      <c r="ABE179" s="77"/>
      <c r="ABF179" s="382"/>
      <c r="ABG179" s="382"/>
      <c r="ABH179" s="77"/>
      <c r="ABI179" s="78"/>
      <c r="ABJ179" s="77"/>
      <c r="ABK179" s="382"/>
      <c r="ABL179" s="382"/>
      <c r="ABM179" s="382"/>
      <c r="ABN179" s="382"/>
      <c r="ABO179" s="382"/>
      <c r="ABP179" s="382"/>
      <c r="ABQ179" s="382"/>
      <c r="ABR179" s="382"/>
      <c r="ABS179" s="382"/>
      <c r="ABT179" s="382"/>
      <c r="ABU179" s="382"/>
      <c r="ABV179" s="382"/>
      <c r="ABW179" s="77"/>
      <c r="ABX179" s="382"/>
      <c r="ABY179" s="382"/>
      <c r="ABZ179" s="77"/>
      <c r="ACA179" s="78"/>
      <c r="ACB179" s="77"/>
      <c r="ACC179" s="382"/>
      <c r="ACD179" s="382"/>
      <c r="ACE179" s="382"/>
      <c r="ACF179" s="382"/>
      <c r="ACG179" s="382"/>
      <c r="ACH179" s="382"/>
      <c r="ACI179" s="382"/>
      <c r="ACJ179" s="382"/>
      <c r="ACK179" s="382"/>
      <c r="ACL179" s="382"/>
      <c r="ACM179" s="382"/>
      <c r="ACN179" s="382"/>
      <c r="ACO179" s="77"/>
      <c r="ACP179" s="382"/>
      <c r="ACQ179" s="382"/>
      <c r="ACR179" s="77"/>
      <c r="ACS179" s="78"/>
      <c r="ACT179" s="77"/>
      <c r="ACU179" s="382"/>
      <c r="ACV179" s="382"/>
      <c r="ACW179" s="382"/>
      <c r="ACX179" s="382"/>
      <c r="ACY179" s="382"/>
      <c r="ACZ179" s="382"/>
      <c r="ADA179" s="382"/>
      <c r="ADB179" s="382"/>
      <c r="ADC179" s="382"/>
      <c r="ADD179" s="382"/>
      <c r="ADE179" s="382"/>
      <c r="ADF179" s="382"/>
      <c r="ADG179" s="77"/>
      <c r="ADH179" s="382"/>
      <c r="ADI179" s="382"/>
      <c r="ADJ179" s="77"/>
      <c r="ADK179" s="78"/>
      <c r="ADL179" s="77"/>
      <c r="ADM179" s="382"/>
      <c r="ADN179" s="382"/>
      <c r="ADO179" s="382"/>
      <c r="ADP179" s="382"/>
      <c r="ADQ179" s="382"/>
      <c r="ADR179" s="382"/>
      <c r="ADS179" s="382"/>
      <c r="ADT179" s="382"/>
      <c r="ADU179" s="382"/>
      <c r="ADV179" s="382"/>
      <c r="ADW179" s="382"/>
      <c r="ADX179" s="382"/>
      <c r="ADY179" s="77"/>
      <c r="ADZ179" s="382"/>
      <c r="AEA179" s="382"/>
      <c r="AEB179" s="77"/>
      <c r="AEC179" s="78"/>
      <c r="AED179" s="77"/>
      <c r="AEE179" s="382"/>
      <c r="AEF179" s="382"/>
      <c r="AEG179" s="382"/>
      <c r="AEH179" s="382"/>
      <c r="AEI179" s="382"/>
      <c r="AEJ179" s="382"/>
      <c r="AEK179" s="382"/>
      <c r="AEL179" s="382"/>
      <c r="AEM179" s="382"/>
      <c r="AEN179" s="382"/>
      <c r="AEO179" s="382"/>
      <c r="AEP179" s="382"/>
      <c r="AEQ179" s="77"/>
      <c r="AER179" s="382"/>
      <c r="AES179" s="382"/>
      <c r="AET179" s="77"/>
      <c r="AEU179" s="78"/>
      <c r="AEV179" s="77"/>
      <c r="AEW179" s="382"/>
      <c r="AEX179" s="382"/>
      <c r="AEY179" s="382"/>
      <c r="AEZ179" s="382"/>
      <c r="AFA179" s="382"/>
      <c r="AFB179" s="382"/>
      <c r="AFC179" s="382"/>
      <c r="AFD179" s="382"/>
      <c r="AFE179" s="382"/>
      <c r="AFF179" s="382"/>
      <c r="AFG179" s="382"/>
      <c r="AFH179" s="382"/>
      <c r="AFI179" s="77"/>
      <c r="AFJ179" s="382"/>
      <c r="AFK179" s="382"/>
      <c r="AFL179" s="77"/>
      <c r="AFM179" s="78"/>
      <c r="AFN179" s="77"/>
      <c r="AFO179" s="382"/>
      <c r="AFP179" s="382"/>
      <c r="AFQ179" s="382"/>
      <c r="AFR179" s="382"/>
      <c r="AFS179" s="382"/>
      <c r="AFT179" s="382"/>
      <c r="AFU179" s="382"/>
      <c r="AFV179" s="382"/>
      <c r="AFW179" s="382"/>
      <c r="AFX179" s="382"/>
      <c r="AFY179" s="382"/>
      <c r="AFZ179" s="382"/>
      <c r="AGA179" s="77"/>
      <c r="AGB179" s="382"/>
      <c r="AGC179" s="382"/>
      <c r="AGD179" s="77"/>
      <c r="AGE179" s="78"/>
      <c r="AGF179" s="77"/>
      <c r="AGG179" s="382"/>
      <c r="AGH179" s="382"/>
      <c r="AGI179" s="382"/>
      <c r="AGJ179" s="382"/>
      <c r="AGK179" s="382"/>
      <c r="AGL179" s="382"/>
      <c r="AGM179" s="382"/>
      <c r="AGN179" s="382"/>
      <c r="AGO179" s="382"/>
      <c r="AGP179" s="382"/>
      <c r="AGQ179" s="382"/>
      <c r="AGR179" s="382"/>
      <c r="AGS179" s="77"/>
      <c r="AGT179" s="382"/>
      <c r="AGU179" s="382"/>
      <c r="AGV179" s="77"/>
      <c r="AGW179" s="78"/>
      <c r="AGX179" s="77"/>
      <c r="AGY179" s="382"/>
      <c r="AGZ179" s="382"/>
      <c r="AHA179" s="382"/>
      <c r="AHB179" s="382"/>
      <c r="AHC179" s="382"/>
      <c r="AHD179" s="382"/>
      <c r="AHE179" s="382"/>
      <c r="AHF179" s="382"/>
      <c r="AHG179" s="382"/>
      <c r="AHH179" s="382"/>
      <c r="AHI179" s="382"/>
      <c r="AHJ179" s="382"/>
      <c r="AHK179" s="77"/>
      <c r="AHL179" s="382"/>
      <c r="AHM179" s="382"/>
      <c r="AHN179" s="77"/>
      <c r="AHO179" s="78"/>
      <c r="AHP179" s="77"/>
      <c r="AHQ179" s="382"/>
      <c r="AHR179" s="382"/>
      <c r="AHS179" s="382"/>
      <c r="AHT179" s="382"/>
      <c r="AHU179" s="382"/>
      <c r="AHV179" s="382"/>
      <c r="AHW179" s="382"/>
      <c r="AHX179" s="382"/>
      <c r="AHY179" s="382"/>
      <c r="AHZ179" s="382"/>
      <c r="AIA179" s="382"/>
      <c r="AIB179" s="382"/>
      <c r="AIC179" s="77"/>
      <c r="AID179" s="382"/>
      <c r="AIE179" s="382"/>
      <c r="AIF179" s="77"/>
      <c r="AIG179" s="78"/>
      <c r="AIH179" s="77"/>
      <c r="AII179" s="382"/>
      <c r="AIJ179" s="382"/>
      <c r="AIK179" s="382"/>
      <c r="AIL179" s="382"/>
      <c r="AIM179" s="382"/>
      <c r="AIN179" s="382"/>
      <c r="AIO179" s="382"/>
      <c r="AIP179" s="382"/>
      <c r="AIQ179" s="382"/>
      <c r="AIR179" s="382"/>
      <c r="AIS179" s="382"/>
      <c r="AIT179" s="382"/>
      <c r="AIU179" s="77"/>
      <c r="AIV179" s="382"/>
      <c r="AIW179" s="382"/>
      <c r="AIX179" s="77"/>
      <c r="AIY179" s="78"/>
      <c r="AIZ179" s="77"/>
      <c r="AJA179" s="382"/>
      <c r="AJB179" s="382"/>
      <c r="AJC179" s="382"/>
      <c r="AJD179" s="382"/>
      <c r="AJE179" s="382"/>
      <c r="AJF179" s="382"/>
      <c r="AJG179" s="382"/>
      <c r="AJH179" s="382"/>
      <c r="AJI179" s="382"/>
      <c r="AJJ179" s="382"/>
      <c r="AJK179" s="382"/>
      <c r="AJL179" s="382"/>
      <c r="AJM179" s="77"/>
      <c r="AJN179" s="382"/>
      <c r="AJO179" s="382"/>
      <c r="AJP179" s="77"/>
      <c r="AJQ179" s="78"/>
      <c r="AJR179" s="77"/>
      <c r="AJS179" s="382"/>
      <c r="AJT179" s="382"/>
      <c r="AJU179" s="382"/>
      <c r="AJV179" s="382"/>
      <c r="AJW179" s="382"/>
      <c r="AJX179" s="382"/>
      <c r="AJY179" s="382"/>
      <c r="AJZ179" s="382"/>
      <c r="AKA179" s="382"/>
      <c r="AKB179" s="382"/>
      <c r="AKC179" s="382"/>
      <c r="AKD179" s="382"/>
      <c r="AKE179" s="77"/>
      <c r="AKF179" s="382"/>
      <c r="AKG179" s="382"/>
      <c r="AKH179" s="77"/>
      <c r="AKI179" s="78"/>
      <c r="AKJ179" s="77"/>
      <c r="AKK179" s="382"/>
      <c r="AKL179" s="382"/>
      <c r="AKM179" s="382"/>
      <c r="AKN179" s="382"/>
      <c r="AKO179" s="382"/>
      <c r="AKP179" s="382"/>
      <c r="AKQ179" s="382"/>
      <c r="AKR179" s="382"/>
      <c r="AKS179" s="382"/>
      <c r="AKT179" s="382"/>
      <c r="AKU179" s="382"/>
      <c r="AKV179" s="382"/>
      <c r="AKW179" s="77"/>
      <c r="AKX179" s="382"/>
      <c r="AKY179" s="382"/>
      <c r="AKZ179" s="77"/>
      <c r="ALA179" s="78"/>
      <c r="ALB179" s="77"/>
      <c r="ALC179" s="382"/>
      <c r="ALD179" s="382"/>
      <c r="ALE179" s="382"/>
      <c r="ALF179" s="382"/>
      <c r="ALG179" s="382"/>
      <c r="ALH179" s="382"/>
      <c r="ALI179" s="382"/>
      <c r="ALJ179" s="382"/>
      <c r="ALK179" s="382"/>
      <c r="ALL179" s="382"/>
      <c r="ALM179" s="382"/>
      <c r="ALN179" s="382"/>
      <c r="ALO179" s="77"/>
      <c r="ALP179" s="382"/>
      <c r="ALQ179" s="382"/>
      <c r="ALR179" s="77"/>
      <c r="ALS179" s="78"/>
      <c r="ALT179" s="77"/>
      <c r="ALU179" s="382"/>
      <c r="ALV179" s="382"/>
      <c r="ALW179" s="382"/>
      <c r="ALX179" s="382"/>
      <c r="ALY179" s="382"/>
      <c r="ALZ179" s="382"/>
      <c r="AMA179" s="382"/>
      <c r="AMB179" s="382"/>
      <c r="AMC179" s="382"/>
      <c r="AMD179" s="382"/>
      <c r="AME179" s="382"/>
      <c r="AMF179" s="382"/>
      <c r="AMG179" s="77"/>
      <c r="AMH179" s="382"/>
      <c r="AMI179" s="382"/>
      <c r="AMJ179" s="77"/>
      <c r="AMK179" s="78"/>
      <c r="AML179" s="77"/>
      <c r="AMM179" s="382"/>
      <c r="AMN179" s="382"/>
      <c r="AMO179" s="382"/>
      <c r="AMP179" s="382"/>
      <c r="AMQ179" s="382"/>
      <c r="AMR179" s="382"/>
      <c r="AMS179" s="382"/>
      <c r="AMT179" s="382"/>
      <c r="AMU179" s="382"/>
      <c r="AMV179" s="382"/>
      <c r="AMW179" s="382"/>
      <c r="AMX179" s="382"/>
      <c r="AMY179" s="77"/>
      <c r="AMZ179" s="382"/>
      <c r="ANA179" s="382"/>
      <c r="ANB179" s="77"/>
      <c r="ANC179" s="78"/>
      <c r="AND179" s="77"/>
      <c r="ANE179" s="382"/>
      <c r="ANF179" s="382"/>
      <c r="ANG179" s="382"/>
      <c r="ANH179" s="382"/>
      <c r="ANI179" s="382"/>
      <c r="ANJ179" s="382"/>
      <c r="ANK179" s="382"/>
      <c r="ANL179" s="382"/>
      <c r="ANM179" s="382"/>
      <c r="ANN179" s="382"/>
      <c r="ANO179" s="382"/>
      <c r="ANP179" s="382"/>
      <c r="ANQ179" s="77"/>
      <c r="ANR179" s="382"/>
      <c r="ANS179" s="382"/>
      <c r="ANT179" s="77"/>
      <c r="ANU179" s="78"/>
      <c r="ANV179" s="77"/>
      <c r="ANW179" s="382"/>
      <c r="ANX179" s="382"/>
      <c r="ANY179" s="382"/>
      <c r="ANZ179" s="382"/>
      <c r="AOA179" s="382"/>
      <c r="AOB179" s="382"/>
      <c r="AOC179" s="382"/>
      <c r="AOD179" s="382"/>
      <c r="AOE179" s="382"/>
      <c r="AOF179" s="382"/>
      <c r="AOG179" s="382"/>
      <c r="AOH179" s="382"/>
      <c r="AOI179" s="77"/>
      <c r="AOJ179" s="382"/>
      <c r="AOK179" s="382"/>
      <c r="AOL179" s="77"/>
      <c r="AOM179" s="78"/>
      <c r="AON179" s="77"/>
      <c r="AOO179" s="382"/>
      <c r="AOP179" s="382"/>
      <c r="AOQ179" s="382"/>
      <c r="AOR179" s="382"/>
      <c r="AOS179" s="382"/>
      <c r="AOT179" s="382"/>
      <c r="AOU179" s="382"/>
      <c r="AOV179" s="382"/>
      <c r="AOW179" s="382"/>
      <c r="AOX179" s="382"/>
      <c r="AOY179" s="382"/>
      <c r="AOZ179" s="382"/>
      <c r="APA179" s="77"/>
      <c r="APB179" s="382"/>
      <c r="APC179" s="382"/>
      <c r="APD179" s="77"/>
      <c r="APE179" s="78"/>
      <c r="APF179" s="77"/>
      <c r="APG179" s="382"/>
      <c r="APH179" s="382"/>
      <c r="API179" s="382"/>
      <c r="APJ179" s="382"/>
      <c r="APK179" s="382"/>
      <c r="APL179" s="382"/>
      <c r="APM179" s="382"/>
      <c r="APN179" s="382"/>
      <c r="APO179" s="382"/>
      <c r="APP179" s="382"/>
      <c r="APQ179" s="382"/>
      <c r="APR179" s="382"/>
      <c r="APS179" s="77"/>
      <c r="APT179" s="382"/>
      <c r="APU179" s="382"/>
      <c r="APV179" s="77"/>
      <c r="APW179" s="78"/>
      <c r="APX179" s="77"/>
      <c r="APY179" s="382"/>
      <c r="APZ179" s="382"/>
      <c r="AQA179" s="382"/>
      <c r="AQB179" s="382"/>
      <c r="AQC179" s="382"/>
      <c r="AQD179" s="382"/>
      <c r="AQE179" s="382"/>
      <c r="AQF179" s="382"/>
      <c r="AQG179" s="382"/>
      <c r="AQH179" s="382"/>
      <c r="AQI179" s="382"/>
      <c r="AQJ179" s="382"/>
      <c r="AQK179" s="77"/>
      <c r="AQL179" s="382"/>
      <c r="AQM179" s="382"/>
      <c r="AQN179" s="77"/>
      <c r="AQO179" s="78"/>
      <c r="AQP179" s="77"/>
      <c r="AQQ179" s="382"/>
      <c r="AQR179" s="382"/>
      <c r="AQS179" s="382"/>
      <c r="AQT179" s="382"/>
      <c r="AQU179" s="382"/>
      <c r="AQV179" s="382"/>
      <c r="AQW179" s="382"/>
      <c r="AQX179" s="382"/>
      <c r="AQY179" s="382"/>
      <c r="AQZ179" s="382"/>
      <c r="ARA179" s="382"/>
      <c r="ARB179" s="382"/>
      <c r="ARC179" s="77"/>
      <c r="ARD179" s="382"/>
      <c r="ARE179" s="382"/>
      <c r="ARF179" s="77"/>
      <c r="ARG179" s="78"/>
      <c r="ARH179" s="77"/>
      <c r="ARI179" s="382"/>
      <c r="ARJ179" s="382"/>
      <c r="ARK179" s="382"/>
      <c r="ARL179" s="382"/>
      <c r="ARM179" s="382"/>
      <c r="ARN179" s="382"/>
      <c r="ARO179" s="382"/>
      <c r="ARP179" s="382"/>
      <c r="ARQ179" s="382"/>
      <c r="ARR179" s="382"/>
      <c r="ARS179" s="382"/>
      <c r="ART179" s="382"/>
      <c r="ARU179" s="77"/>
      <c r="ARV179" s="382"/>
      <c r="ARW179" s="382"/>
      <c r="ARX179" s="77"/>
      <c r="ARY179" s="78"/>
      <c r="ARZ179" s="77"/>
      <c r="ASA179" s="382"/>
      <c r="ASB179" s="382"/>
      <c r="ASC179" s="382"/>
      <c r="ASD179" s="382"/>
      <c r="ASE179" s="382"/>
      <c r="ASF179" s="382"/>
      <c r="ASG179" s="382"/>
      <c r="ASH179" s="382"/>
      <c r="ASI179" s="382"/>
      <c r="ASJ179" s="382"/>
      <c r="ASK179" s="382"/>
      <c r="ASL179" s="382"/>
      <c r="ASM179" s="77"/>
      <c r="ASN179" s="382"/>
      <c r="ASO179" s="382"/>
      <c r="ASP179" s="77"/>
      <c r="ASQ179" s="78"/>
      <c r="ASR179" s="77"/>
      <c r="ASS179" s="382"/>
      <c r="AST179" s="382"/>
      <c r="ASU179" s="382"/>
      <c r="ASV179" s="382"/>
      <c r="ASW179" s="382"/>
      <c r="ASX179" s="382"/>
      <c r="ASY179" s="382"/>
      <c r="ASZ179" s="382"/>
      <c r="ATA179" s="382"/>
      <c r="ATB179" s="382"/>
      <c r="ATC179" s="382"/>
      <c r="ATD179" s="382"/>
      <c r="ATE179" s="77"/>
      <c r="ATF179" s="382"/>
      <c r="ATG179" s="382"/>
      <c r="ATH179" s="77"/>
      <c r="ATI179" s="78"/>
      <c r="ATJ179" s="77"/>
      <c r="ATK179" s="382"/>
      <c r="ATL179" s="382"/>
      <c r="ATM179" s="382"/>
      <c r="ATN179" s="382"/>
      <c r="ATO179" s="382"/>
      <c r="ATP179" s="382"/>
      <c r="ATQ179" s="382"/>
      <c r="ATR179" s="382"/>
      <c r="ATS179" s="382"/>
      <c r="ATT179" s="382"/>
      <c r="ATU179" s="382"/>
      <c r="ATV179" s="382"/>
      <c r="ATW179" s="77"/>
      <c r="ATX179" s="382"/>
      <c r="ATY179" s="382"/>
      <c r="ATZ179" s="77"/>
      <c r="AUA179" s="78"/>
      <c r="AUB179" s="77"/>
      <c r="AUC179" s="382"/>
      <c r="AUD179" s="382"/>
      <c r="AUE179" s="382"/>
      <c r="AUF179" s="382"/>
      <c r="AUG179" s="382"/>
      <c r="AUH179" s="382"/>
      <c r="AUI179" s="382"/>
      <c r="AUJ179" s="382"/>
      <c r="AUK179" s="382"/>
      <c r="AUL179" s="382"/>
      <c r="AUM179" s="382"/>
      <c r="AUN179" s="382"/>
      <c r="AUO179" s="77"/>
      <c r="AUP179" s="382"/>
      <c r="AUQ179" s="382"/>
      <c r="AUR179" s="77"/>
      <c r="AUS179" s="78"/>
      <c r="AUT179" s="77"/>
      <c r="AUU179" s="382"/>
      <c r="AUV179" s="382"/>
      <c r="AUW179" s="382"/>
      <c r="AUX179" s="382"/>
      <c r="AUY179" s="382"/>
      <c r="AUZ179" s="382"/>
      <c r="AVA179" s="382"/>
      <c r="AVB179" s="382"/>
      <c r="AVC179" s="382"/>
      <c r="AVD179" s="382"/>
      <c r="AVE179" s="382"/>
      <c r="AVF179" s="382"/>
      <c r="AVG179" s="77"/>
      <c r="AVH179" s="382"/>
      <c r="AVI179" s="382"/>
      <c r="AVJ179" s="77"/>
      <c r="AVK179" s="78"/>
      <c r="AVL179" s="77"/>
      <c r="AVM179" s="382"/>
      <c r="AVN179" s="382"/>
      <c r="AVO179" s="382"/>
      <c r="AVP179" s="382"/>
      <c r="AVQ179" s="382"/>
      <c r="AVR179" s="382"/>
      <c r="AVS179" s="382"/>
      <c r="AVT179" s="382"/>
      <c r="AVU179" s="382"/>
      <c r="AVV179" s="382"/>
      <c r="AVW179" s="382"/>
      <c r="AVX179" s="382"/>
      <c r="AVY179" s="77"/>
      <c r="AVZ179" s="382"/>
      <c r="AWA179" s="382"/>
      <c r="AWB179" s="77"/>
      <c r="AWC179" s="78"/>
      <c r="AWD179" s="77"/>
      <c r="AWE179" s="382"/>
      <c r="AWF179" s="382"/>
      <c r="AWG179" s="382"/>
      <c r="AWH179" s="382"/>
      <c r="AWI179" s="382"/>
      <c r="AWJ179" s="382"/>
      <c r="AWK179" s="382"/>
      <c r="AWL179" s="382"/>
      <c r="AWM179" s="382"/>
      <c r="AWN179" s="382"/>
      <c r="AWO179" s="382"/>
      <c r="AWP179" s="382"/>
      <c r="AWQ179" s="77"/>
      <c r="AWR179" s="382"/>
      <c r="AWS179" s="382"/>
      <c r="AWT179" s="77"/>
      <c r="AWU179" s="78"/>
      <c r="AWV179" s="77"/>
      <c r="AWW179" s="382"/>
      <c r="AWX179" s="382"/>
      <c r="AWY179" s="382"/>
      <c r="AWZ179" s="382"/>
      <c r="AXA179" s="382"/>
      <c r="AXB179" s="382"/>
      <c r="AXC179" s="382"/>
      <c r="AXD179" s="382"/>
      <c r="AXE179" s="382"/>
      <c r="AXF179" s="382"/>
      <c r="AXG179" s="382"/>
      <c r="AXH179" s="382"/>
      <c r="AXI179" s="77"/>
      <c r="AXJ179" s="382"/>
      <c r="AXK179" s="382"/>
      <c r="AXL179" s="77"/>
      <c r="AXM179" s="78"/>
      <c r="AXN179" s="77"/>
      <c r="AXO179" s="382"/>
      <c r="AXP179" s="382"/>
      <c r="AXQ179" s="382"/>
      <c r="AXR179" s="382"/>
      <c r="AXS179" s="382"/>
      <c r="AXT179" s="382"/>
      <c r="AXU179" s="382"/>
      <c r="AXV179" s="382"/>
      <c r="AXW179" s="382"/>
      <c r="AXX179" s="382"/>
      <c r="AXY179" s="382"/>
      <c r="AXZ179" s="382"/>
      <c r="AYA179" s="77"/>
      <c r="AYB179" s="382"/>
      <c r="AYC179" s="382"/>
      <c r="AYD179" s="77"/>
      <c r="AYE179" s="78"/>
      <c r="AYF179" s="77"/>
      <c r="AYG179" s="382"/>
      <c r="AYH179" s="382"/>
      <c r="AYI179" s="382"/>
      <c r="AYJ179" s="382"/>
      <c r="AYK179" s="382"/>
      <c r="AYL179" s="382"/>
      <c r="AYM179" s="382"/>
      <c r="AYN179" s="382"/>
      <c r="AYO179" s="382"/>
      <c r="AYP179" s="382"/>
      <c r="AYQ179" s="382"/>
      <c r="AYR179" s="382"/>
      <c r="AYS179" s="77"/>
      <c r="AYT179" s="382"/>
      <c r="AYU179" s="382"/>
      <c r="AYV179" s="77"/>
      <c r="AYW179" s="78"/>
      <c r="AYX179" s="77"/>
      <c r="AYY179" s="382"/>
      <c r="AYZ179" s="382"/>
      <c r="AZA179" s="382"/>
      <c r="AZB179" s="382"/>
      <c r="AZC179" s="382"/>
      <c r="AZD179" s="382"/>
      <c r="AZE179" s="382"/>
      <c r="AZF179" s="382"/>
      <c r="AZG179" s="382"/>
      <c r="AZH179" s="382"/>
      <c r="AZI179" s="382"/>
      <c r="AZJ179" s="382"/>
      <c r="AZK179" s="77"/>
      <c r="AZL179" s="382"/>
      <c r="AZM179" s="382"/>
      <c r="AZN179" s="77"/>
      <c r="AZO179" s="78"/>
      <c r="AZP179" s="77"/>
      <c r="AZQ179" s="382"/>
      <c r="AZR179" s="382"/>
      <c r="AZS179" s="382"/>
      <c r="AZT179" s="382"/>
      <c r="AZU179" s="382"/>
      <c r="AZV179" s="382"/>
      <c r="AZW179" s="382"/>
      <c r="AZX179" s="382"/>
      <c r="AZY179" s="382"/>
      <c r="AZZ179" s="382"/>
      <c r="BAA179" s="382"/>
      <c r="BAB179" s="382"/>
      <c r="BAC179" s="77"/>
      <c r="BAD179" s="382"/>
      <c r="BAE179" s="382"/>
      <c r="BAF179" s="77"/>
      <c r="BAG179" s="78"/>
      <c r="BAH179" s="77"/>
      <c r="BAI179" s="382"/>
      <c r="BAJ179" s="382"/>
      <c r="BAK179" s="382"/>
      <c r="BAL179" s="382"/>
      <c r="BAM179" s="382"/>
      <c r="BAN179" s="382"/>
      <c r="BAO179" s="382"/>
      <c r="BAP179" s="382"/>
      <c r="BAQ179" s="382"/>
      <c r="BAR179" s="382"/>
      <c r="BAS179" s="382"/>
      <c r="BAT179" s="382"/>
      <c r="BAU179" s="77"/>
      <c r="BAV179" s="382"/>
      <c r="BAW179" s="382"/>
      <c r="BAX179" s="77"/>
      <c r="BAY179" s="78"/>
      <c r="BAZ179" s="77"/>
      <c r="BBA179" s="382"/>
      <c r="BBB179" s="382"/>
      <c r="BBC179" s="382"/>
      <c r="BBD179" s="382"/>
      <c r="BBE179" s="382"/>
      <c r="BBF179" s="382"/>
      <c r="BBG179" s="382"/>
      <c r="BBH179" s="382"/>
      <c r="BBI179" s="382"/>
      <c r="BBJ179" s="382"/>
      <c r="BBK179" s="382"/>
      <c r="BBL179" s="382"/>
      <c r="BBM179" s="77"/>
      <c r="BBN179" s="382"/>
      <c r="BBO179" s="382"/>
      <c r="BBP179" s="77"/>
      <c r="BBQ179" s="78"/>
      <c r="BBR179" s="77"/>
      <c r="BBS179" s="382"/>
      <c r="BBT179" s="382"/>
      <c r="BBU179" s="382"/>
      <c r="BBV179" s="382"/>
      <c r="BBW179" s="382"/>
      <c r="BBX179" s="382"/>
      <c r="BBY179" s="382"/>
      <c r="BBZ179" s="382"/>
      <c r="BCA179" s="382"/>
      <c r="BCB179" s="382"/>
      <c r="BCC179" s="382"/>
      <c r="BCD179" s="382"/>
      <c r="BCE179" s="77"/>
      <c r="BCF179" s="382"/>
      <c r="BCG179" s="382"/>
      <c r="BCH179" s="77"/>
      <c r="BCI179" s="78"/>
      <c r="BCJ179" s="77"/>
      <c r="BCK179" s="382"/>
      <c r="BCL179" s="382"/>
      <c r="BCM179" s="382"/>
      <c r="BCN179" s="382"/>
      <c r="BCO179" s="382"/>
      <c r="BCP179" s="382"/>
      <c r="BCQ179" s="382"/>
      <c r="BCR179" s="382"/>
      <c r="BCS179" s="382"/>
      <c r="BCT179" s="382"/>
      <c r="BCU179" s="382"/>
      <c r="BCV179" s="382"/>
      <c r="BCW179" s="77"/>
      <c r="BCX179" s="382"/>
      <c r="BCY179" s="382"/>
      <c r="BCZ179" s="77"/>
      <c r="BDA179" s="78"/>
      <c r="BDB179" s="77"/>
      <c r="BDC179" s="382"/>
      <c r="BDD179" s="382"/>
      <c r="BDE179" s="382"/>
      <c r="BDF179" s="382"/>
      <c r="BDG179" s="382"/>
      <c r="BDH179" s="382"/>
      <c r="BDI179" s="382"/>
      <c r="BDJ179" s="382"/>
      <c r="BDK179" s="382"/>
      <c r="BDL179" s="382"/>
      <c r="BDM179" s="382"/>
      <c r="BDN179" s="382"/>
      <c r="BDO179" s="77"/>
      <c r="BDP179" s="382"/>
      <c r="BDQ179" s="382"/>
      <c r="BDR179" s="77"/>
      <c r="BDS179" s="78"/>
      <c r="BDT179" s="77"/>
      <c r="BDU179" s="382"/>
      <c r="BDV179" s="382"/>
      <c r="BDW179" s="382"/>
      <c r="BDX179" s="382"/>
      <c r="BDY179" s="382"/>
      <c r="BDZ179" s="382"/>
      <c r="BEA179" s="382"/>
      <c r="BEB179" s="382"/>
      <c r="BEC179" s="382"/>
      <c r="BED179" s="382"/>
      <c r="BEE179" s="382"/>
      <c r="BEF179" s="382"/>
      <c r="BEG179" s="77"/>
      <c r="BEH179" s="382"/>
      <c r="BEI179" s="382"/>
      <c r="BEJ179" s="77"/>
      <c r="BEK179" s="78"/>
      <c r="BEL179" s="77"/>
      <c r="BEM179" s="382"/>
      <c r="BEN179" s="382"/>
      <c r="BEO179" s="382"/>
      <c r="BEP179" s="382"/>
      <c r="BEQ179" s="382"/>
      <c r="BER179" s="382"/>
      <c r="BES179" s="382"/>
      <c r="BET179" s="382"/>
      <c r="BEU179" s="382"/>
      <c r="BEV179" s="382"/>
      <c r="BEW179" s="382"/>
      <c r="BEX179" s="382"/>
      <c r="BEY179" s="77"/>
      <c r="BEZ179" s="382"/>
      <c r="BFA179" s="382"/>
      <c r="BFB179" s="77"/>
      <c r="BFC179" s="78"/>
      <c r="BFD179" s="77"/>
      <c r="BFE179" s="382"/>
      <c r="BFF179" s="382"/>
      <c r="BFG179" s="382"/>
      <c r="BFH179" s="382"/>
      <c r="BFI179" s="382"/>
      <c r="BFJ179" s="382"/>
      <c r="BFK179" s="382"/>
      <c r="BFL179" s="382"/>
      <c r="BFM179" s="382"/>
      <c r="BFN179" s="382"/>
      <c r="BFO179" s="382"/>
      <c r="BFP179" s="382"/>
      <c r="BFQ179" s="77"/>
      <c r="BFR179" s="382"/>
      <c r="BFS179" s="382"/>
      <c r="BFT179" s="77"/>
      <c r="BFU179" s="78"/>
      <c r="BFV179" s="77"/>
      <c r="BFW179" s="382"/>
      <c r="BFX179" s="382"/>
      <c r="BFY179" s="382"/>
      <c r="BFZ179" s="382"/>
      <c r="BGA179" s="382"/>
      <c r="BGB179" s="382"/>
      <c r="BGC179" s="382"/>
      <c r="BGD179" s="382"/>
      <c r="BGE179" s="382"/>
      <c r="BGF179" s="382"/>
      <c r="BGG179" s="382"/>
      <c r="BGH179" s="382"/>
      <c r="BGI179" s="77"/>
      <c r="BGJ179" s="382"/>
      <c r="BGK179" s="382"/>
      <c r="BGL179" s="77"/>
      <c r="BGM179" s="78"/>
      <c r="BGN179" s="77"/>
      <c r="BGO179" s="382"/>
      <c r="BGP179" s="382"/>
      <c r="BGQ179" s="382"/>
      <c r="BGR179" s="382"/>
      <c r="BGS179" s="382"/>
      <c r="BGT179" s="382"/>
      <c r="BGU179" s="382"/>
      <c r="BGV179" s="382"/>
      <c r="BGW179" s="382"/>
      <c r="BGX179" s="382"/>
      <c r="BGY179" s="382"/>
      <c r="BGZ179" s="382"/>
      <c r="BHA179" s="77"/>
      <c r="BHB179" s="382"/>
      <c r="BHC179" s="382"/>
      <c r="BHD179" s="77"/>
      <c r="BHE179" s="78"/>
      <c r="BHF179" s="77"/>
      <c r="BHG179" s="382"/>
      <c r="BHH179" s="382"/>
      <c r="BHI179" s="382"/>
      <c r="BHJ179" s="382"/>
      <c r="BHK179" s="382"/>
      <c r="BHL179" s="382"/>
      <c r="BHM179" s="382"/>
      <c r="BHN179" s="382"/>
      <c r="BHO179" s="382"/>
      <c r="BHP179" s="382"/>
      <c r="BHQ179" s="382"/>
      <c r="BHR179" s="382"/>
      <c r="BHS179" s="77"/>
      <c r="BHT179" s="382"/>
      <c r="BHU179" s="382"/>
      <c r="BHV179" s="77"/>
      <c r="BHW179" s="78"/>
      <c r="BHX179" s="77"/>
      <c r="BHY179" s="382"/>
      <c r="BHZ179" s="382"/>
      <c r="BIA179" s="382"/>
      <c r="BIB179" s="382"/>
      <c r="BIC179" s="382"/>
      <c r="BID179" s="382"/>
      <c r="BIE179" s="382"/>
      <c r="BIF179" s="382"/>
      <c r="BIG179" s="382"/>
      <c r="BIH179" s="382"/>
      <c r="BII179" s="382"/>
      <c r="BIJ179" s="382"/>
      <c r="BIK179" s="77"/>
      <c r="BIL179" s="382"/>
      <c r="BIM179" s="382"/>
      <c r="BIN179" s="77"/>
      <c r="BIO179" s="78"/>
      <c r="BIP179" s="77"/>
      <c r="BIQ179" s="382"/>
      <c r="BIR179" s="382"/>
      <c r="BIS179" s="382"/>
      <c r="BIT179" s="382"/>
      <c r="BIU179" s="382"/>
      <c r="BIV179" s="382"/>
      <c r="BIW179" s="382"/>
      <c r="BIX179" s="382"/>
      <c r="BIY179" s="382"/>
      <c r="BIZ179" s="382"/>
      <c r="BJA179" s="382"/>
      <c r="BJB179" s="382"/>
      <c r="BJC179" s="77"/>
      <c r="BJD179" s="382"/>
      <c r="BJE179" s="382"/>
      <c r="BJF179" s="77"/>
      <c r="BJG179" s="78"/>
      <c r="BJH179" s="77"/>
      <c r="BJI179" s="382"/>
      <c r="BJJ179" s="382"/>
      <c r="BJK179" s="382"/>
      <c r="BJL179" s="382"/>
      <c r="BJM179" s="382"/>
      <c r="BJN179" s="382"/>
      <c r="BJO179" s="382"/>
      <c r="BJP179" s="382"/>
      <c r="BJQ179" s="382"/>
      <c r="BJR179" s="382"/>
      <c r="BJS179" s="382"/>
      <c r="BJT179" s="382"/>
      <c r="BJU179" s="77"/>
      <c r="BJV179" s="382"/>
      <c r="BJW179" s="382"/>
      <c r="BJX179" s="77"/>
      <c r="BJY179" s="78"/>
      <c r="BJZ179" s="77"/>
      <c r="BKA179" s="382"/>
      <c r="BKB179" s="382"/>
      <c r="BKC179" s="382"/>
      <c r="BKD179" s="382"/>
      <c r="BKE179" s="382"/>
      <c r="BKF179" s="382"/>
      <c r="BKG179" s="382"/>
      <c r="BKH179" s="382"/>
      <c r="BKI179" s="382"/>
      <c r="BKJ179" s="382"/>
      <c r="BKK179" s="382"/>
      <c r="BKL179" s="382"/>
      <c r="BKM179" s="77"/>
      <c r="BKN179" s="382"/>
      <c r="BKO179" s="382"/>
      <c r="BKP179" s="77"/>
      <c r="BKQ179" s="78"/>
      <c r="BKR179" s="77"/>
      <c r="BKS179" s="382"/>
      <c r="BKT179" s="382"/>
      <c r="BKU179" s="382"/>
      <c r="BKV179" s="382"/>
      <c r="BKW179" s="382"/>
      <c r="BKX179" s="382"/>
      <c r="BKY179" s="382"/>
      <c r="BKZ179" s="382"/>
      <c r="BLA179" s="382"/>
      <c r="BLB179" s="382"/>
      <c r="BLC179" s="382"/>
      <c r="BLD179" s="382"/>
      <c r="BLE179" s="77"/>
      <c r="BLF179" s="382"/>
      <c r="BLG179" s="382"/>
      <c r="BLH179" s="77"/>
      <c r="BLI179" s="78"/>
      <c r="BLJ179" s="77"/>
      <c r="BLK179" s="382"/>
      <c r="BLL179" s="382"/>
      <c r="BLM179" s="382"/>
      <c r="BLN179" s="382"/>
      <c r="BLO179" s="382"/>
      <c r="BLP179" s="382"/>
      <c r="BLQ179" s="382"/>
      <c r="BLR179" s="382"/>
      <c r="BLS179" s="382"/>
      <c r="BLT179" s="382"/>
      <c r="BLU179" s="382"/>
      <c r="BLV179" s="382"/>
      <c r="BLW179" s="77"/>
      <c r="BLX179" s="382"/>
      <c r="BLY179" s="382"/>
      <c r="BLZ179" s="77"/>
      <c r="BMA179" s="78"/>
      <c r="BMB179" s="77"/>
      <c r="BMC179" s="382"/>
      <c r="BMD179" s="382"/>
      <c r="BME179" s="382"/>
      <c r="BMF179" s="382"/>
      <c r="BMG179" s="382"/>
      <c r="BMH179" s="382"/>
      <c r="BMI179" s="382"/>
      <c r="BMJ179" s="382"/>
      <c r="BMK179" s="382"/>
      <c r="BML179" s="382"/>
      <c r="BMM179" s="382"/>
      <c r="BMN179" s="382"/>
      <c r="BMO179" s="77"/>
      <c r="BMP179" s="382"/>
      <c r="BMQ179" s="382"/>
      <c r="BMR179" s="77"/>
      <c r="BMS179" s="78"/>
      <c r="BMT179" s="77"/>
      <c r="BMU179" s="382"/>
      <c r="BMV179" s="382"/>
      <c r="BMW179" s="382"/>
      <c r="BMX179" s="382"/>
      <c r="BMY179" s="382"/>
      <c r="BMZ179" s="382"/>
      <c r="BNA179" s="382"/>
      <c r="BNB179" s="382"/>
      <c r="BNC179" s="382"/>
      <c r="BND179" s="382"/>
      <c r="BNE179" s="382"/>
      <c r="BNF179" s="382"/>
      <c r="BNG179" s="77"/>
      <c r="BNH179" s="382"/>
      <c r="BNI179" s="382"/>
      <c r="BNJ179" s="77"/>
      <c r="BNK179" s="78"/>
      <c r="BNL179" s="77"/>
      <c r="BNM179" s="382"/>
      <c r="BNN179" s="382"/>
      <c r="BNO179" s="382"/>
      <c r="BNP179" s="382"/>
      <c r="BNQ179" s="382"/>
      <c r="BNR179" s="382"/>
      <c r="BNS179" s="382"/>
      <c r="BNT179" s="382"/>
      <c r="BNU179" s="382"/>
      <c r="BNV179" s="382"/>
      <c r="BNW179" s="382"/>
      <c r="BNX179" s="382"/>
      <c r="BNY179" s="77"/>
      <c r="BNZ179" s="382"/>
      <c r="BOA179" s="382"/>
      <c r="BOB179" s="77"/>
      <c r="BOC179" s="78"/>
      <c r="BOD179" s="77"/>
      <c r="BOE179" s="382"/>
      <c r="BOF179" s="382"/>
      <c r="BOG179" s="382"/>
      <c r="BOH179" s="382"/>
      <c r="BOI179" s="382"/>
      <c r="BOJ179" s="382"/>
      <c r="BOK179" s="382"/>
      <c r="BOL179" s="382"/>
      <c r="BOM179" s="382"/>
      <c r="BON179" s="382"/>
      <c r="BOO179" s="382"/>
      <c r="BOP179" s="382"/>
      <c r="BOQ179" s="77"/>
      <c r="BOR179" s="382"/>
      <c r="BOS179" s="382"/>
      <c r="BOT179" s="77"/>
      <c r="BOU179" s="78"/>
      <c r="BOV179" s="77"/>
      <c r="BOW179" s="382"/>
      <c r="BOX179" s="382"/>
      <c r="BOY179" s="382"/>
      <c r="BOZ179" s="382"/>
      <c r="BPA179" s="382"/>
      <c r="BPB179" s="382"/>
      <c r="BPC179" s="382"/>
      <c r="BPD179" s="382"/>
      <c r="BPE179" s="382"/>
      <c r="BPF179" s="382"/>
      <c r="BPG179" s="382"/>
      <c r="BPH179" s="382"/>
      <c r="BPI179" s="77"/>
      <c r="BPJ179" s="382"/>
      <c r="BPK179" s="382"/>
      <c r="BPL179" s="77"/>
      <c r="BPM179" s="78"/>
      <c r="BPN179" s="77"/>
      <c r="BPO179" s="382"/>
      <c r="BPP179" s="382"/>
      <c r="BPQ179" s="382"/>
      <c r="BPR179" s="382"/>
      <c r="BPS179" s="382"/>
      <c r="BPT179" s="382"/>
      <c r="BPU179" s="382"/>
      <c r="BPV179" s="382"/>
      <c r="BPW179" s="382"/>
      <c r="BPX179" s="382"/>
      <c r="BPY179" s="382"/>
      <c r="BPZ179" s="382"/>
      <c r="BQA179" s="77"/>
      <c r="BQB179" s="382"/>
      <c r="BQC179" s="382"/>
      <c r="BQD179" s="77"/>
      <c r="BQE179" s="78"/>
      <c r="BQF179" s="77"/>
      <c r="BQG179" s="382"/>
      <c r="BQH179" s="382"/>
      <c r="BQI179" s="382"/>
      <c r="BQJ179" s="382"/>
      <c r="BQK179" s="382"/>
      <c r="BQL179" s="382"/>
      <c r="BQM179" s="382"/>
      <c r="BQN179" s="382"/>
      <c r="BQO179" s="382"/>
      <c r="BQP179" s="382"/>
      <c r="BQQ179" s="382"/>
      <c r="BQR179" s="382"/>
      <c r="BQS179" s="77"/>
      <c r="BQT179" s="382"/>
      <c r="BQU179" s="382"/>
      <c r="BQV179" s="77"/>
      <c r="BQW179" s="78"/>
      <c r="BQX179" s="77"/>
      <c r="BQY179" s="382"/>
      <c r="BQZ179" s="382"/>
      <c r="BRA179" s="382"/>
      <c r="BRB179" s="382"/>
      <c r="BRC179" s="382"/>
      <c r="BRD179" s="382"/>
      <c r="BRE179" s="382"/>
      <c r="BRF179" s="382"/>
      <c r="BRG179" s="382"/>
      <c r="BRH179" s="382"/>
      <c r="BRI179" s="382"/>
      <c r="BRJ179" s="382"/>
      <c r="BRK179" s="77"/>
      <c r="BRL179" s="382"/>
      <c r="BRM179" s="382"/>
      <c r="BRN179" s="77"/>
      <c r="BRO179" s="78"/>
      <c r="BRP179" s="77"/>
      <c r="BRQ179" s="382"/>
      <c r="BRR179" s="382"/>
      <c r="BRS179" s="382"/>
      <c r="BRT179" s="382"/>
      <c r="BRU179" s="382"/>
      <c r="BRV179" s="382"/>
      <c r="BRW179" s="382"/>
      <c r="BRX179" s="382"/>
      <c r="BRY179" s="382"/>
      <c r="BRZ179" s="382"/>
      <c r="BSA179" s="382"/>
      <c r="BSB179" s="382"/>
      <c r="BSC179" s="77"/>
      <c r="BSD179" s="382"/>
      <c r="BSE179" s="382"/>
      <c r="BSF179" s="77"/>
      <c r="BSG179" s="78"/>
      <c r="BSH179" s="77"/>
      <c r="BSI179" s="382"/>
      <c r="BSJ179" s="382"/>
      <c r="BSK179" s="382"/>
      <c r="BSL179" s="382"/>
      <c r="BSM179" s="382"/>
      <c r="BSN179" s="382"/>
      <c r="BSO179" s="382"/>
      <c r="BSP179" s="382"/>
      <c r="BSQ179" s="382"/>
      <c r="BSR179" s="382"/>
      <c r="BSS179" s="382"/>
      <c r="BST179" s="382"/>
      <c r="BSU179" s="77"/>
      <c r="BSV179" s="382"/>
      <c r="BSW179" s="382"/>
      <c r="BSX179" s="77"/>
      <c r="BSY179" s="78"/>
      <c r="BSZ179" s="77"/>
      <c r="BTA179" s="382"/>
      <c r="BTB179" s="382"/>
      <c r="BTC179" s="382"/>
      <c r="BTD179" s="382"/>
      <c r="BTE179" s="382"/>
      <c r="BTF179" s="382"/>
      <c r="BTG179" s="382"/>
      <c r="BTH179" s="382"/>
      <c r="BTI179" s="382"/>
      <c r="BTJ179" s="382"/>
      <c r="BTK179" s="382"/>
      <c r="BTL179" s="382"/>
      <c r="BTM179" s="77"/>
      <c r="BTN179" s="382"/>
      <c r="BTO179" s="382"/>
      <c r="BTP179" s="77"/>
      <c r="BTQ179" s="78"/>
      <c r="BTR179" s="77"/>
      <c r="BTS179" s="382"/>
      <c r="BTT179" s="382"/>
      <c r="BTU179" s="382"/>
      <c r="BTV179" s="382"/>
      <c r="BTW179" s="382"/>
      <c r="BTX179" s="382"/>
      <c r="BTY179" s="382"/>
      <c r="BTZ179" s="382"/>
      <c r="BUA179" s="382"/>
      <c r="BUB179" s="382"/>
      <c r="BUC179" s="382"/>
      <c r="BUD179" s="382"/>
      <c r="BUE179" s="77"/>
      <c r="BUF179" s="382"/>
      <c r="BUG179" s="382"/>
      <c r="BUH179" s="77"/>
      <c r="BUI179" s="78"/>
      <c r="BUJ179" s="77"/>
      <c r="BUK179" s="382"/>
      <c r="BUL179" s="382"/>
      <c r="BUM179" s="382"/>
      <c r="BUN179" s="382"/>
      <c r="BUO179" s="382"/>
      <c r="BUP179" s="382"/>
      <c r="BUQ179" s="382"/>
      <c r="BUR179" s="382"/>
      <c r="BUS179" s="382"/>
      <c r="BUT179" s="382"/>
      <c r="BUU179" s="382"/>
      <c r="BUV179" s="382"/>
      <c r="BUW179" s="77"/>
      <c r="BUX179" s="382"/>
      <c r="BUY179" s="382"/>
      <c r="BUZ179" s="77"/>
      <c r="BVA179" s="78"/>
      <c r="BVB179" s="77"/>
      <c r="BVC179" s="382"/>
      <c r="BVD179" s="382"/>
      <c r="BVE179" s="382"/>
      <c r="BVF179" s="382"/>
      <c r="BVG179" s="382"/>
      <c r="BVH179" s="382"/>
      <c r="BVI179" s="382"/>
      <c r="BVJ179" s="382"/>
      <c r="BVK179" s="382"/>
      <c r="BVL179" s="382"/>
      <c r="BVM179" s="382"/>
      <c r="BVN179" s="382"/>
      <c r="BVO179" s="77"/>
      <c r="BVP179" s="382"/>
      <c r="BVQ179" s="382"/>
      <c r="BVR179" s="77"/>
      <c r="BVS179" s="78"/>
      <c r="BVT179" s="77"/>
      <c r="BVU179" s="382"/>
      <c r="BVV179" s="382"/>
      <c r="BVW179" s="382"/>
      <c r="BVX179" s="382"/>
      <c r="BVY179" s="382"/>
      <c r="BVZ179" s="382"/>
      <c r="BWA179" s="382"/>
      <c r="BWB179" s="382"/>
      <c r="BWC179" s="382"/>
      <c r="BWD179" s="382"/>
      <c r="BWE179" s="382"/>
      <c r="BWF179" s="382"/>
      <c r="BWG179" s="77"/>
      <c r="BWH179" s="382"/>
      <c r="BWI179" s="382"/>
      <c r="BWJ179" s="77"/>
      <c r="BWK179" s="78"/>
      <c r="BWL179" s="77"/>
      <c r="BWM179" s="382"/>
      <c r="BWN179" s="382"/>
      <c r="BWO179" s="382"/>
      <c r="BWP179" s="382"/>
      <c r="BWQ179" s="382"/>
      <c r="BWR179" s="382"/>
      <c r="BWS179" s="382"/>
      <c r="BWT179" s="382"/>
      <c r="BWU179" s="382"/>
      <c r="BWV179" s="382"/>
      <c r="BWW179" s="382"/>
      <c r="BWX179" s="382"/>
      <c r="BWY179" s="77"/>
      <c r="BWZ179" s="382"/>
      <c r="BXA179" s="382"/>
      <c r="BXB179" s="77"/>
      <c r="BXC179" s="78"/>
      <c r="BXD179" s="77"/>
      <c r="BXE179" s="382"/>
      <c r="BXF179" s="382"/>
      <c r="BXG179" s="382"/>
      <c r="BXH179" s="382"/>
      <c r="BXI179" s="382"/>
      <c r="BXJ179" s="382"/>
      <c r="BXK179" s="382"/>
      <c r="BXL179" s="382"/>
      <c r="BXM179" s="382"/>
      <c r="BXN179" s="382"/>
      <c r="BXO179" s="382"/>
      <c r="BXP179" s="382"/>
      <c r="BXQ179" s="77"/>
      <c r="BXR179" s="382"/>
      <c r="BXS179" s="382"/>
      <c r="BXT179" s="77"/>
      <c r="BXU179" s="78"/>
      <c r="BXV179" s="77"/>
      <c r="BXW179" s="382"/>
      <c r="BXX179" s="382"/>
      <c r="BXY179" s="382"/>
      <c r="BXZ179" s="382"/>
      <c r="BYA179" s="382"/>
      <c r="BYB179" s="382"/>
      <c r="BYC179" s="382"/>
      <c r="BYD179" s="382"/>
      <c r="BYE179" s="382"/>
      <c r="BYF179" s="382"/>
      <c r="BYG179" s="382"/>
      <c r="BYH179" s="382"/>
      <c r="BYI179" s="77"/>
      <c r="BYJ179" s="382"/>
      <c r="BYK179" s="382"/>
      <c r="BYL179" s="77"/>
      <c r="BYM179" s="78"/>
      <c r="BYN179" s="77"/>
      <c r="BYO179" s="382"/>
      <c r="BYP179" s="382"/>
      <c r="BYQ179" s="382"/>
      <c r="BYR179" s="382"/>
      <c r="BYS179" s="382"/>
      <c r="BYT179" s="382"/>
      <c r="BYU179" s="382"/>
      <c r="BYV179" s="382"/>
      <c r="BYW179" s="382"/>
      <c r="BYX179" s="382"/>
      <c r="BYY179" s="382"/>
      <c r="BYZ179" s="382"/>
      <c r="BZA179" s="77"/>
      <c r="BZB179" s="382"/>
      <c r="BZC179" s="382"/>
      <c r="BZD179" s="77"/>
      <c r="BZE179" s="78"/>
      <c r="BZF179" s="77"/>
      <c r="BZG179" s="382"/>
      <c r="BZH179" s="382"/>
      <c r="BZI179" s="382"/>
      <c r="BZJ179" s="382"/>
      <c r="BZK179" s="382"/>
      <c r="BZL179" s="382"/>
      <c r="BZM179" s="382"/>
      <c r="BZN179" s="382"/>
      <c r="BZO179" s="382"/>
      <c r="BZP179" s="382"/>
      <c r="BZQ179" s="382"/>
      <c r="BZR179" s="382"/>
      <c r="BZS179" s="77"/>
      <c r="BZT179" s="382"/>
      <c r="BZU179" s="382"/>
      <c r="BZV179" s="77"/>
      <c r="BZW179" s="78"/>
      <c r="BZX179" s="77"/>
      <c r="BZY179" s="382"/>
      <c r="BZZ179" s="382"/>
      <c r="CAA179" s="382"/>
      <c r="CAB179" s="382"/>
      <c r="CAC179" s="382"/>
      <c r="CAD179" s="382"/>
      <c r="CAE179" s="382"/>
      <c r="CAF179" s="382"/>
      <c r="CAG179" s="382"/>
      <c r="CAH179" s="382"/>
      <c r="CAI179" s="382"/>
      <c r="CAJ179" s="382"/>
      <c r="CAK179" s="77"/>
      <c r="CAL179" s="382"/>
      <c r="CAM179" s="382"/>
      <c r="CAN179" s="77"/>
      <c r="CAO179" s="78"/>
      <c r="CAP179" s="77"/>
      <c r="CAQ179" s="382"/>
      <c r="CAR179" s="382"/>
      <c r="CAS179" s="382"/>
      <c r="CAT179" s="382"/>
      <c r="CAU179" s="382"/>
      <c r="CAV179" s="382"/>
      <c r="CAW179" s="382"/>
      <c r="CAX179" s="382"/>
      <c r="CAY179" s="382"/>
      <c r="CAZ179" s="382"/>
      <c r="CBA179" s="382"/>
      <c r="CBB179" s="382"/>
      <c r="CBC179" s="77"/>
      <c r="CBD179" s="382"/>
      <c r="CBE179" s="382"/>
      <c r="CBF179" s="77"/>
      <c r="CBG179" s="78"/>
      <c r="CBH179" s="77"/>
      <c r="CBI179" s="382"/>
      <c r="CBJ179" s="382"/>
      <c r="CBK179" s="382"/>
      <c r="CBL179" s="382"/>
      <c r="CBM179" s="382"/>
      <c r="CBN179" s="382"/>
      <c r="CBO179" s="382"/>
      <c r="CBP179" s="382"/>
      <c r="CBQ179" s="382"/>
      <c r="CBR179" s="382"/>
      <c r="CBS179" s="382"/>
      <c r="CBT179" s="382"/>
      <c r="CBU179" s="77"/>
      <c r="CBV179" s="382"/>
      <c r="CBW179" s="382"/>
      <c r="CBX179" s="77"/>
      <c r="CBY179" s="78"/>
      <c r="CBZ179" s="77"/>
      <c r="CCA179" s="382"/>
      <c r="CCB179" s="382"/>
      <c r="CCC179" s="382"/>
      <c r="CCD179" s="382"/>
      <c r="CCE179" s="382"/>
      <c r="CCF179" s="382"/>
      <c r="CCG179" s="382"/>
      <c r="CCH179" s="382"/>
      <c r="CCI179" s="382"/>
      <c r="CCJ179" s="382"/>
      <c r="CCK179" s="382"/>
      <c r="CCL179" s="382"/>
      <c r="CCM179" s="77"/>
      <c r="CCN179" s="382"/>
      <c r="CCO179" s="382"/>
      <c r="CCP179" s="77"/>
      <c r="CCQ179" s="78"/>
      <c r="CCR179" s="77"/>
      <c r="CCS179" s="382"/>
      <c r="CCT179" s="382"/>
      <c r="CCU179" s="382"/>
      <c r="CCV179" s="382"/>
      <c r="CCW179" s="382"/>
      <c r="CCX179" s="382"/>
      <c r="CCY179" s="382"/>
      <c r="CCZ179" s="382"/>
      <c r="CDA179" s="382"/>
      <c r="CDB179" s="382"/>
      <c r="CDC179" s="382"/>
      <c r="CDD179" s="382"/>
      <c r="CDE179" s="77"/>
      <c r="CDF179" s="382"/>
      <c r="CDG179" s="382"/>
      <c r="CDH179" s="77"/>
      <c r="CDI179" s="78"/>
      <c r="CDJ179" s="77"/>
      <c r="CDK179" s="382"/>
      <c r="CDL179" s="382"/>
      <c r="CDM179" s="382"/>
      <c r="CDN179" s="382"/>
      <c r="CDO179" s="382"/>
      <c r="CDP179" s="382"/>
      <c r="CDQ179" s="382"/>
      <c r="CDR179" s="382"/>
      <c r="CDS179" s="382"/>
      <c r="CDT179" s="382"/>
      <c r="CDU179" s="382"/>
      <c r="CDV179" s="382"/>
      <c r="CDW179" s="77"/>
      <c r="CDX179" s="382"/>
      <c r="CDY179" s="382"/>
      <c r="CDZ179" s="77"/>
      <c r="CEA179" s="78"/>
      <c r="CEB179" s="77"/>
      <c r="CEC179" s="382"/>
      <c r="CED179" s="382"/>
      <c r="CEE179" s="382"/>
      <c r="CEF179" s="382"/>
      <c r="CEG179" s="382"/>
      <c r="CEH179" s="382"/>
      <c r="CEI179" s="382"/>
      <c r="CEJ179" s="382"/>
      <c r="CEK179" s="382"/>
      <c r="CEL179" s="382"/>
      <c r="CEM179" s="382"/>
      <c r="CEN179" s="382"/>
      <c r="CEO179" s="77"/>
      <c r="CEP179" s="382"/>
      <c r="CEQ179" s="382"/>
      <c r="CER179" s="77"/>
      <c r="CES179" s="78"/>
      <c r="CET179" s="77"/>
      <c r="CEU179" s="382"/>
      <c r="CEV179" s="382"/>
      <c r="CEW179" s="382"/>
      <c r="CEX179" s="382"/>
      <c r="CEY179" s="382"/>
      <c r="CEZ179" s="382"/>
      <c r="CFA179" s="382"/>
      <c r="CFB179" s="382"/>
      <c r="CFC179" s="382"/>
      <c r="CFD179" s="382"/>
      <c r="CFE179" s="382"/>
      <c r="CFF179" s="382"/>
      <c r="CFG179" s="77"/>
      <c r="CFH179" s="382"/>
      <c r="CFI179" s="382"/>
      <c r="CFJ179" s="77"/>
      <c r="CFK179" s="78"/>
      <c r="CFL179" s="77"/>
      <c r="CFM179" s="382"/>
      <c r="CFN179" s="382"/>
      <c r="CFO179" s="382"/>
      <c r="CFP179" s="382"/>
      <c r="CFQ179" s="382"/>
      <c r="CFR179" s="382"/>
      <c r="CFS179" s="382"/>
      <c r="CFT179" s="382"/>
      <c r="CFU179" s="382"/>
      <c r="CFV179" s="382"/>
      <c r="CFW179" s="382"/>
      <c r="CFX179" s="382"/>
      <c r="CFY179" s="77"/>
      <c r="CFZ179" s="382"/>
      <c r="CGA179" s="382"/>
      <c r="CGB179" s="77"/>
      <c r="CGC179" s="78"/>
      <c r="CGD179" s="77"/>
      <c r="CGE179" s="382"/>
      <c r="CGF179" s="382"/>
      <c r="CGG179" s="382"/>
      <c r="CGH179" s="382"/>
      <c r="CGI179" s="382"/>
      <c r="CGJ179" s="382"/>
      <c r="CGK179" s="382"/>
      <c r="CGL179" s="382"/>
      <c r="CGM179" s="382"/>
      <c r="CGN179" s="382"/>
      <c r="CGO179" s="382"/>
      <c r="CGP179" s="382"/>
      <c r="CGQ179" s="77"/>
      <c r="CGR179" s="382"/>
      <c r="CGS179" s="382"/>
      <c r="CGT179" s="77"/>
      <c r="CGU179" s="78"/>
      <c r="CGV179" s="77"/>
      <c r="CGW179" s="382"/>
      <c r="CGX179" s="382"/>
      <c r="CGY179" s="382"/>
      <c r="CGZ179" s="382"/>
      <c r="CHA179" s="382"/>
      <c r="CHB179" s="382"/>
      <c r="CHC179" s="382"/>
      <c r="CHD179" s="382"/>
      <c r="CHE179" s="382"/>
      <c r="CHF179" s="382"/>
      <c r="CHG179" s="382"/>
      <c r="CHH179" s="382"/>
      <c r="CHI179" s="77"/>
      <c r="CHJ179" s="382"/>
      <c r="CHK179" s="382"/>
      <c r="CHL179" s="77"/>
      <c r="CHM179" s="78"/>
      <c r="CHN179" s="77"/>
      <c r="CHO179" s="382"/>
      <c r="CHP179" s="382"/>
      <c r="CHQ179" s="382"/>
      <c r="CHR179" s="382"/>
      <c r="CHS179" s="382"/>
      <c r="CHT179" s="382"/>
      <c r="CHU179" s="382"/>
      <c r="CHV179" s="382"/>
      <c r="CHW179" s="382"/>
      <c r="CHX179" s="382"/>
      <c r="CHY179" s="382"/>
      <c r="CHZ179" s="382"/>
      <c r="CIA179" s="77"/>
      <c r="CIB179" s="382"/>
      <c r="CIC179" s="382"/>
      <c r="CID179" s="77"/>
      <c r="CIE179" s="78"/>
      <c r="CIF179" s="77"/>
      <c r="CIG179" s="382"/>
      <c r="CIH179" s="382"/>
      <c r="CII179" s="382"/>
      <c r="CIJ179" s="382"/>
      <c r="CIK179" s="382"/>
      <c r="CIL179" s="382"/>
      <c r="CIM179" s="382"/>
      <c r="CIN179" s="382"/>
      <c r="CIO179" s="382"/>
      <c r="CIP179" s="382"/>
      <c r="CIQ179" s="382"/>
      <c r="CIR179" s="382"/>
      <c r="CIS179" s="77"/>
      <c r="CIT179" s="382"/>
      <c r="CIU179" s="382"/>
      <c r="CIV179" s="77"/>
      <c r="CIW179" s="78"/>
      <c r="CIX179" s="77"/>
      <c r="CIY179" s="382"/>
      <c r="CIZ179" s="382"/>
      <c r="CJA179" s="382"/>
      <c r="CJB179" s="382"/>
      <c r="CJC179" s="382"/>
      <c r="CJD179" s="382"/>
      <c r="CJE179" s="382"/>
      <c r="CJF179" s="382"/>
      <c r="CJG179" s="382"/>
      <c r="CJH179" s="382"/>
      <c r="CJI179" s="382"/>
      <c r="CJJ179" s="382"/>
      <c r="CJK179" s="77"/>
      <c r="CJL179" s="382"/>
      <c r="CJM179" s="382"/>
      <c r="CJN179" s="77"/>
      <c r="CJO179" s="78"/>
      <c r="CJP179" s="77"/>
      <c r="CJQ179" s="382"/>
      <c r="CJR179" s="382"/>
      <c r="CJS179" s="382"/>
      <c r="CJT179" s="382"/>
      <c r="CJU179" s="382"/>
      <c r="CJV179" s="382"/>
      <c r="CJW179" s="382"/>
      <c r="CJX179" s="382"/>
      <c r="CJY179" s="382"/>
      <c r="CJZ179" s="382"/>
      <c r="CKA179" s="382"/>
      <c r="CKB179" s="382"/>
      <c r="CKC179" s="77"/>
      <c r="CKD179" s="382"/>
      <c r="CKE179" s="382"/>
      <c r="CKF179" s="77"/>
      <c r="CKG179" s="78"/>
      <c r="CKH179" s="77"/>
      <c r="CKI179" s="382"/>
      <c r="CKJ179" s="382"/>
      <c r="CKK179" s="382"/>
      <c r="CKL179" s="382"/>
      <c r="CKM179" s="382"/>
      <c r="CKN179" s="382"/>
      <c r="CKO179" s="382"/>
      <c r="CKP179" s="382"/>
      <c r="CKQ179" s="382"/>
      <c r="CKR179" s="382"/>
      <c r="CKS179" s="382"/>
      <c r="CKT179" s="382"/>
      <c r="CKU179" s="77"/>
      <c r="CKV179" s="382"/>
      <c r="CKW179" s="382"/>
      <c r="CKX179" s="77"/>
      <c r="CKY179" s="78"/>
      <c r="CKZ179" s="77"/>
      <c r="CLA179" s="382"/>
      <c r="CLB179" s="382"/>
      <c r="CLC179" s="382"/>
      <c r="CLD179" s="382"/>
      <c r="CLE179" s="382"/>
      <c r="CLF179" s="382"/>
      <c r="CLG179" s="382"/>
      <c r="CLH179" s="382"/>
      <c r="CLI179" s="382"/>
      <c r="CLJ179" s="382"/>
      <c r="CLK179" s="382"/>
      <c r="CLL179" s="382"/>
      <c r="CLM179" s="77"/>
      <c r="CLN179" s="382"/>
      <c r="CLO179" s="382"/>
      <c r="CLP179" s="77"/>
      <c r="CLQ179" s="78"/>
      <c r="CLR179" s="77"/>
      <c r="CLS179" s="382"/>
      <c r="CLT179" s="382"/>
      <c r="CLU179" s="382"/>
      <c r="CLV179" s="382"/>
      <c r="CLW179" s="382"/>
      <c r="CLX179" s="382"/>
      <c r="CLY179" s="382"/>
      <c r="CLZ179" s="382"/>
      <c r="CMA179" s="382"/>
      <c r="CMB179" s="382"/>
      <c r="CMC179" s="382"/>
      <c r="CMD179" s="382"/>
      <c r="CME179" s="77"/>
      <c r="CMF179" s="382"/>
      <c r="CMG179" s="382"/>
      <c r="CMH179" s="77"/>
      <c r="CMI179" s="78"/>
      <c r="CMJ179" s="77"/>
      <c r="CMK179" s="382"/>
      <c r="CML179" s="382"/>
      <c r="CMM179" s="382"/>
      <c r="CMN179" s="382"/>
      <c r="CMO179" s="382"/>
      <c r="CMP179" s="382"/>
      <c r="CMQ179" s="382"/>
      <c r="CMR179" s="382"/>
      <c r="CMS179" s="382"/>
      <c r="CMT179" s="382"/>
      <c r="CMU179" s="382"/>
      <c r="CMV179" s="382"/>
      <c r="CMW179" s="77"/>
      <c r="CMX179" s="382"/>
      <c r="CMY179" s="382"/>
      <c r="CMZ179" s="77"/>
      <c r="CNA179" s="78"/>
      <c r="CNB179" s="77"/>
      <c r="CNC179" s="382"/>
      <c r="CND179" s="382"/>
      <c r="CNE179" s="382"/>
      <c r="CNF179" s="382"/>
      <c r="CNG179" s="382"/>
      <c r="CNH179" s="382"/>
      <c r="CNI179" s="382"/>
      <c r="CNJ179" s="382"/>
      <c r="CNK179" s="382"/>
      <c r="CNL179" s="382"/>
      <c r="CNM179" s="382"/>
      <c r="CNN179" s="382"/>
      <c r="CNO179" s="77"/>
      <c r="CNP179" s="382"/>
      <c r="CNQ179" s="382"/>
      <c r="CNR179" s="77"/>
      <c r="CNS179" s="78"/>
      <c r="CNT179" s="77"/>
      <c r="CNU179" s="382"/>
      <c r="CNV179" s="382"/>
      <c r="CNW179" s="382"/>
      <c r="CNX179" s="382"/>
      <c r="CNY179" s="382"/>
      <c r="CNZ179" s="382"/>
      <c r="COA179" s="382"/>
      <c r="COB179" s="382"/>
      <c r="COC179" s="382"/>
      <c r="COD179" s="382"/>
      <c r="COE179" s="382"/>
      <c r="COF179" s="382"/>
      <c r="COG179" s="77"/>
      <c r="COH179" s="382"/>
      <c r="COI179" s="382"/>
      <c r="COJ179" s="77"/>
      <c r="COK179" s="78"/>
      <c r="COL179" s="77"/>
      <c r="COM179" s="382"/>
      <c r="CON179" s="382"/>
      <c r="COO179" s="382"/>
      <c r="COP179" s="382"/>
      <c r="COQ179" s="382"/>
      <c r="COR179" s="382"/>
      <c r="COS179" s="382"/>
      <c r="COT179" s="382"/>
      <c r="COU179" s="382"/>
      <c r="COV179" s="382"/>
      <c r="COW179" s="382"/>
      <c r="COX179" s="382"/>
      <c r="COY179" s="77"/>
      <c r="COZ179" s="382"/>
      <c r="CPA179" s="382"/>
      <c r="CPB179" s="77"/>
      <c r="CPC179" s="78"/>
      <c r="CPD179" s="77"/>
      <c r="CPE179" s="382"/>
      <c r="CPF179" s="382"/>
      <c r="CPG179" s="382"/>
      <c r="CPH179" s="382"/>
      <c r="CPI179" s="382"/>
      <c r="CPJ179" s="382"/>
      <c r="CPK179" s="382"/>
      <c r="CPL179" s="382"/>
      <c r="CPM179" s="382"/>
      <c r="CPN179" s="382"/>
      <c r="CPO179" s="382"/>
      <c r="CPP179" s="382"/>
      <c r="CPQ179" s="77"/>
      <c r="CPR179" s="382"/>
      <c r="CPS179" s="382"/>
      <c r="CPT179" s="77"/>
      <c r="CPU179" s="78"/>
      <c r="CPV179" s="77"/>
      <c r="CPW179" s="382"/>
      <c r="CPX179" s="382"/>
      <c r="CPY179" s="382"/>
      <c r="CPZ179" s="382"/>
      <c r="CQA179" s="382"/>
      <c r="CQB179" s="382"/>
      <c r="CQC179" s="382"/>
      <c r="CQD179" s="382"/>
      <c r="CQE179" s="382"/>
      <c r="CQF179" s="382"/>
      <c r="CQG179" s="382"/>
      <c r="CQH179" s="382"/>
      <c r="CQI179" s="77"/>
      <c r="CQJ179" s="382"/>
      <c r="CQK179" s="382"/>
      <c r="CQL179" s="77"/>
      <c r="CQM179" s="78"/>
      <c r="CQN179" s="77"/>
      <c r="CQO179" s="382"/>
      <c r="CQP179" s="382"/>
      <c r="CQQ179" s="382"/>
      <c r="CQR179" s="382"/>
      <c r="CQS179" s="382"/>
      <c r="CQT179" s="382"/>
      <c r="CQU179" s="382"/>
      <c r="CQV179" s="382"/>
      <c r="CQW179" s="382"/>
      <c r="CQX179" s="382"/>
      <c r="CQY179" s="382"/>
      <c r="CQZ179" s="382"/>
      <c r="CRA179" s="77"/>
      <c r="CRB179" s="382"/>
      <c r="CRC179" s="382"/>
      <c r="CRD179" s="77"/>
      <c r="CRE179" s="78"/>
      <c r="CRF179" s="77"/>
      <c r="CRG179" s="382"/>
      <c r="CRH179" s="382"/>
      <c r="CRI179" s="382"/>
      <c r="CRJ179" s="382"/>
      <c r="CRK179" s="382"/>
      <c r="CRL179" s="382"/>
      <c r="CRM179" s="382"/>
      <c r="CRN179" s="382"/>
      <c r="CRO179" s="382"/>
      <c r="CRP179" s="382"/>
      <c r="CRQ179" s="382"/>
      <c r="CRR179" s="382"/>
      <c r="CRS179" s="77"/>
      <c r="CRT179" s="382"/>
      <c r="CRU179" s="382"/>
      <c r="CRV179" s="77"/>
      <c r="CRW179" s="78"/>
      <c r="CRX179" s="77"/>
      <c r="CRY179" s="382"/>
      <c r="CRZ179" s="382"/>
      <c r="CSA179" s="382"/>
      <c r="CSB179" s="382"/>
      <c r="CSC179" s="382"/>
      <c r="CSD179" s="382"/>
      <c r="CSE179" s="382"/>
      <c r="CSF179" s="382"/>
      <c r="CSG179" s="382"/>
      <c r="CSH179" s="382"/>
      <c r="CSI179" s="382"/>
      <c r="CSJ179" s="382"/>
      <c r="CSK179" s="77"/>
      <c r="CSL179" s="382"/>
      <c r="CSM179" s="382"/>
      <c r="CSN179" s="77"/>
      <c r="CSO179" s="78"/>
      <c r="CSP179" s="77"/>
      <c r="CSQ179" s="382"/>
      <c r="CSR179" s="382"/>
      <c r="CSS179" s="382"/>
      <c r="CST179" s="382"/>
      <c r="CSU179" s="382"/>
      <c r="CSV179" s="382"/>
      <c r="CSW179" s="382"/>
      <c r="CSX179" s="382"/>
      <c r="CSY179" s="382"/>
      <c r="CSZ179" s="382"/>
      <c r="CTA179" s="382"/>
      <c r="CTB179" s="382"/>
      <c r="CTC179" s="77"/>
      <c r="CTD179" s="382"/>
      <c r="CTE179" s="382"/>
      <c r="CTF179" s="77"/>
      <c r="CTG179" s="78"/>
      <c r="CTH179" s="77"/>
      <c r="CTI179" s="382"/>
      <c r="CTJ179" s="382"/>
      <c r="CTK179" s="382"/>
      <c r="CTL179" s="382"/>
      <c r="CTM179" s="382"/>
      <c r="CTN179" s="382"/>
      <c r="CTO179" s="382"/>
      <c r="CTP179" s="382"/>
      <c r="CTQ179" s="382"/>
      <c r="CTR179" s="382"/>
      <c r="CTS179" s="382"/>
      <c r="CTT179" s="382"/>
      <c r="CTU179" s="77"/>
      <c r="CTV179" s="382"/>
      <c r="CTW179" s="382"/>
      <c r="CTX179" s="77"/>
      <c r="CTY179" s="78"/>
      <c r="CTZ179" s="77"/>
      <c r="CUA179" s="382"/>
      <c r="CUB179" s="382"/>
      <c r="CUC179" s="382"/>
      <c r="CUD179" s="382"/>
      <c r="CUE179" s="382"/>
      <c r="CUF179" s="382"/>
      <c r="CUG179" s="382"/>
      <c r="CUH179" s="382"/>
      <c r="CUI179" s="382"/>
      <c r="CUJ179" s="382"/>
      <c r="CUK179" s="382"/>
      <c r="CUL179" s="382"/>
      <c r="CUM179" s="77"/>
      <c r="CUN179" s="382"/>
      <c r="CUO179" s="382"/>
      <c r="CUP179" s="77"/>
      <c r="CUQ179" s="78"/>
      <c r="CUR179" s="77"/>
      <c r="CUS179" s="382"/>
      <c r="CUT179" s="382"/>
      <c r="CUU179" s="382"/>
      <c r="CUV179" s="382"/>
      <c r="CUW179" s="382"/>
      <c r="CUX179" s="382"/>
      <c r="CUY179" s="382"/>
      <c r="CUZ179" s="382"/>
      <c r="CVA179" s="382"/>
      <c r="CVB179" s="382"/>
      <c r="CVC179" s="382"/>
      <c r="CVD179" s="382"/>
      <c r="CVE179" s="77"/>
      <c r="CVF179" s="382"/>
      <c r="CVG179" s="382"/>
      <c r="CVH179" s="77"/>
      <c r="CVI179" s="78"/>
      <c r="CVJ179" s="77"/>
      <c r="CVK179" s="382"/>
      <c r="CVL179" s="382"/>
      <c r="CVM179" s="382"/>
      <c r="CVN179" s="382"/>
      <c r="CVO179" s="382"/>
      <c r="CVP179" s="382"/>
      <c r="CVQ179" s="382"/>
      <c r="CVR179" s="382"/>
      <c r="CVS179" s="382"/>
      <c r="CVT179" s="382"/>
      <c r="CVU179" s="382"/>
      <c r="CVV179" s="382"/>
      <c r="CVW179" s="77"/>
      <c r="CVX179" s="382"/>
      <c r="CVY179" s="382"/>
      <c r="CVZ179" s="77"/>
      <c r="CWA179" s="78"/>
      <c r="CWB179" s="77"/>
      <c r="CWC179" s="382"/>
      <c r="CWD179" s="382"/>
      <c r="CWE179" s="382"/>
      <c r="CWF179" s="382"/>
      <c r="CWG179" s="382"/>
      <c r="CWH179" s="382"/>
      <c r="CWI179" s="382"/>
      <c r="CWJ179" s="382"/>
      <c r="CWK179" s="382"/>
      <c r="CWL179" s="382"/>
      <c r="CWM179" s="382"/>
      <c r="CWN179" s="382"/>
      <c r="CWO179" s="77"/>
      <c r="CWP179" s="382"/>
      <c r="CWQ179" s="382"/>
      <c r="CWR179" s="77"/>
      <c r="CWS179" s="78"/>
      <c r="CWT179" s="77"/>
      <c r="CWU179" s="382"/>
      <c r="CWV179" s="382"/>
      <c r="CWW179" s="382"/>
      <c r="CWX179" s="382"/>
      <c r="CWY179" s="382"/>
      <c r="CWZ179" s="382"/>
      <c r="CXA179" s="382"/>
      <c r="CXB179" s="382"/>
      <c r="CXC179" s="382"/>
      <c r="CXD179" s="382"/>
      <c r="CXE179" s="382"/>
      <c r="CXF179" s="382"/>
      <c r="CXG179" s="77"/>
      <c r="CXH179" s="382"/>
      <c r="CXI179" s="382"/>
      <c r="CXJ179" s="77"/>
      <c r="CXK179" s="78"/>
      <c r="CXL179" s="77"/>
      <c r="CXM179" s="382"/>
      <c r="CXN179" s="382"/>
      <c r="CXO179" s="382"/>
      <c r="CXP179" s="382"/>
      <c r="CXQ179" s="382"/>
      <c r="CXR179" s="382"/>
      <c r="CXS179" s="382"/>
      <c r="CXT179" s="382"/>
      <c r="CXU179" s="382"/>
      <c r="CXV179" s="382"/>
      <c r="CXW179" s="382"/>
      <c r="CXX179" s="382"/>
      <c r="CXY179" s="77"/>
      <c r="CXZ179" s="382"/>
      <c r="CYA179" s="382"/>
      <c r="CYB179" s="77"/>
      <c r="CYC179" s="78"/>
      <c r="CYD179" s="77"/>
      <c r="CYE179" s="382"/>
      <c r="CYF179" s="382"/>
      <c r="CYG179" s="382"/>
      <c r="CYH179" s="382"/>
      <c r="CYI179" s="382"/>
      <c r="CYJ179" s="382"/>
      <c r="CYK179" s="382"/>
      <c r="CYL179" s="382"/>
      <c r="CYM179" s="382"/>
      <c r="CYN179" s="382"/>
      <c r="CYO179" s="382"/>
      <c r="CYP179" s="382"/>
      <c r="CYQ179" s="77"/>
      <c r="CYR179" s="382"/>
      <c r="CYS179" s="382"/>
      <c r="CYT179" s="77"/>
      <c r="CYU179" s="78"/>
      <c r="CYV179" s="77"/>
      <c r="CYW179" s="382"/>
      <c r="CYX179" s="382"/>
      <c r="CYY179" s="382"/>
      <c r="CYZ179" s="382"/>
      <c r="CZA179" s="382"/>
      <c r="CZB179" s="382"/>
      <c r="CZC179" s="382"/>
      <c r="CZD179" s="382"/>
      <c r="CZE179" s="382"/>
      <c r="CZF179" s="382"/>
      <c r="CZG179" s="382"/>
      <c r="CZH179" s="382"/>
      <c r="CZI179" s="77"/>
      <c r="CZJ179" s="382"/>
      <c r="CZK179" s="382"/>
      <c r="CZL179" s="77"/>
      <c r="CZM179" s="78"/>
      <c r="CZN179" s="77"/>
      <c r="CZO179" s="382"/>
      <c r="CZP179" s="382"/>
      <c r="CZQ179" s="382"/>
      <c r="CZR179" s="382"/>
      <c r="CZS179" s="382"/>
      <c r="CZT179" s="382"/>
      <c r="CZU179" s="382"/>
      <c r="CZV179" s="382"/>
      <c r="CZW179" s="382"/>
      <c r="CZX179" s="382"/>
      <c r="CZY179" s="382"/>
      <c r="CZZ179" s="382"/>
      <c r="DAA179" s="77"/>
      <c r="DAB179" s="382"/>
      <c r="DAC179" s="382"/>
      <c r="DAD179" s="77"/>
      <c r="DAE179" s="78"/>
      <c r="DAF179" s="77"/>
      <c r="DAG179" s="382"/>
      <c r="DAH179" s="382"/>
      <c r="DAI179" s="382"/>
      <c r="DAJ179" s="382"/>
      <c r="DAK179" s="382"/>
      <c r="DAL179" s="382"/>
      <c r="DAM179" s="382"/>
      <c r="DAN179" s="382"/>
      <c r="DAO179" s="382"/>
      <c r="DAP179" s="382"/>
      <c r="DAQ179" s="382"/>
      <c r="DAR179" s="382"/>
      <c r="DAS179" s="77"/>
      <c r="DAT179" s="382"/>
      <c r="DAU179" s="382"/>
      <c r="DAV179" s="77"/>
      <c r="DAW179" s="78"/>
      <c r="DAX179" s="77"/>
      <c r="DAY179" s="382"/>
      <c r="DAZ179" s="382"/>
      <c r="DBA179" s="382"/>
      <c r="DBB179" s="382"/>
      <c r="DBC179" s="382"/>
      <c r="DBD179" s="382"/>
      <c r="DBE179" s="382"/>
      <c r="DBF179" s="382"/>
      <c r="DBG179" s="382"/>
      <c r="DBH179" s="382"/>
      <c r="DBI179" s="382"/>
      <c r="DBJ179" s="382"/>
      <c r="DBK179" s="77"/>
      <c r="DBL179" s="382"/>
      <c r="DBM179" s="382"/>
      <c r="DBN179" s="77"/>
      <c r="DBO179" s="78"/>
      <c r="DBP179" s="77"/>
      <c r="DBQ179" s="382"/>
      <c r="DBR179" s="382"/>
      <c r="DBS179" s="382"/>
      <c r="DBT179" s="382"/>
      <c r="DBU179" s="382"/>
      <c r="DBV179" s="382"/>
      <c r="DBW179" s="382"/>
      <c r="DBX179" s="382"/>
      <c r="DBY179" s="382"/>
      <c r="DBZ179" s="382"/>
      <c r="DCA179" s="382"/>
      <c r="DCB179" s="382"/>
      <c r="DCC179" s="77"/>
      <c r="DCD179" s="382"/>
      <c r="DCE179" s="382"/>
      <c r="DCF179" s="77"/>
      <c r="DCG179" s="78"/>
      <c r="DCH179" s="77"/>
      <c r="DCI179" s="382"/>
      <c r="DCJ179" s="382"/>
      <c r="DCK179" s="382"/>
      <c r="DCL179" s="382"/>
      <c r="DCM179" s="382"/>
      <c r="DCN179" s="382"/>
      <c r="DCO179" s="382"/>
      <c r="DCP179" s="382"/>
      <c r="DCQ179" s="382"/>
      <c r="DCR179" s="382"/>
      <c r="DCS179" s="382"/>
      <c r="DCT179" s="382"/>
      <c r="DCU179" s="77"/>
      <c r="DCV179" s="382"/>
      <c r="DCW179" s="382"/>
      <c r="DCX179" s="77"/>
      <c r="DCY179" s="78"/>
      <c r="DCZ179" s="77"/>
      <c r="DDA179" s="382"/>
      <c r="DDB179" s="382"/>
      <c r="DDC179" s="382"/>
      <c r="DDD179" s="382"/>
      <c r="DDE179" s="382"/>
      <c r="DDF179" s="382"/>
      <c r="DDG179" s="382"/>
      <c r="DDH179" s="382"/>
      <c r="DDI179" s="382"/>
      <c r="DDJ179" s="382"/>
      <c r="DDK179" s="382"/>
      <c r="DDL179" s="382"/>
      <c r="DDM179" s="77"/>
      <c r="DDN179" s="382"/>
      <c r="DDO179" s="382"/>
      <c r="DDP179" s="77"/>
      <c r="DDQ179" s="78"/>
      <c r="DDR179" s="77"/>
      <c r="DDS179" s="382"/>
      <c r="DDT179" s="382"/>
      <c r="DDU179" s="382"/>
      <c r="DDV179" s="382"/>
      <c r="DDW179" s="382"/>
      <c r="DDX179" s="382"/>
      <c r="DDY179" s="382"/>
      <c r="DDZ179" s="382"/>
      <c r="DEA179" s="382"/>
      <c r="DEB179" s="382"/>
      <c r="DEC179" s="382"/>
      <c r="DED179" s="382"/>
      <c r="DEE179" s="77"/>
      <c r="DEF179" s="382"/>
      <c r="DEG179" s="382"/>
      <c r="DEH179" s="77"/>
      <c r="DEI179" s="78"/>
      <c r="DEJ179" s="77"/>
      <c r="DEK179" s="382"/>
      <c r="DEL179" s="382"/>
      <c r="DEM179" s="382"/>
      <c r="DEN179" s="382"/>
      <c r="DEO179" s="382"/>
      <c r="DEP179" s="382"/>
      <c r="DEQ179" s="382"/>
      <c r="DER179" s="382"/>
      <c r="DES179" s="382"/>
      <c r="DET179" s="382"/>
      <c r="DEU179" s="382"/>
      <c r="DEV179" s="382"/>
      <c r="DEW179" s="77"/>
      <c r="DEX179" s="382"/>
      <c r="DEY179" s="382"/>
      <c r="DEZ179" s="77"/>
      <c r="DFA179" s="78"/>
      <c r="DFB179" s="77"/>
      <c r="DFC179" s="382"/>
      <c r="DFD179" s="382"/>
      <c r="DFE179" s="382"/>
      <c r="DFF179" s="382"/>
      <c r="DFG179" s="382"/>
      <c r="DFH179" s="382"/>
      <c r="DFI179" s="382"/>
      <c r="DFJ179" s="382"/>
      <c r="DFK179" s="382"/>
      <c r="DFL179" s="382"/>
      <c r="DFM179" s="382"/>
      <c r="DFN179" s="382"/>
      <c r="DFO179" s="77"/>
      <c r="DFP179" s="382"/>
      <c r="DFQ179" s="382"/>
      <c r="DFR179" s="77"/>
      <c r="DFS179" s="78"/>
      <c r="DFT179" s="77"/>
      <c r="DFU179" s="382"/>
      <c r="DFV179" s="382"/>
      <c r="DFW179" s="382"/>
      <c r="DFX179" s="382"/>
      <c r="DFY179" s="382"/>
      <c r="DFZ179" s="382"/>
      <c r="DGA179" s="382"/>
      <c r="DGB179" s="382"/>
      <c r="DGC179" s="382"/>
      <c r="DGD179" s="382"/>
      <c r="DGE179" s="382"/>
      <c r="DGF179" s="382"/>
      <c r="DGG179" s="77"/>
      <c r="DGH179" s="382"/>
      <c r="DGI179" s="382"/>
      <c r="DGJ179" s="77"/>
      <c r="DGK179" s="78"/>
      <c r="DGL179" s="77"/>
      <c r="DGM179" s="382"/>
      <c r="DGN179" s="382"/>
      <c r="DGO179" s="382"/>
      <c r="DGP179" s="382"/>
      <c r="DGQ179" s="382"/>
      <c r="DGR179" s="382"/>
      <c r="DGS179" s="382"/>
      <c r="DGT179" s="382"/>
      <c r="DGU179" s="382"/>
      <c r="DGV179" s="382"/>
      <c r="DGW179" s="382"/>
      <c r="DGX179" s="382"/>
      <c r="DGY179" s="77"/>
      <c r="DGZ179" s="382"/>
      <c r="DHA179" s="382"/>
      <c r="DHB179" s="77"/>
      <c r="DHC179" s="78"/>
      <c r="DHD179" s="77"/>
      <c r="DHE179" s="382"/>
      <c r="DHF179" s="382"/>
      <c r="DHG179" s="382"/>
      <c r="DHH179" s="382"/>
      <c r="DHI179" s="382"/>
      <c r="DHJ179" s="382"/>
      <c r="DHK179" s="382"/>
      <c r="DHL179" s="382"/>
      <c r="DHM179" s="382"/>
      <c r="DHN179" s="382"/>
      <c r="DHO179" s="382"/>
      <c r="DHP179" s="382"/>
      <c r="DHQ179" s="77"/>
      <c r="DHR179" s="382"/>
      <c r="DHS179" s="382"/>
      <c r="DHT179" s="77"/>
      <c r="DHU179" s="78"/>
      <c r="DHV179" s="77"/>
      <c r="DHW179" s="382"/>
      <c r="DHX179" s="382"/>
      <c r="DHY179" s="382"/>
      <c r="DHZ179" s="382"/>
      <c r="DIA179" s="382"/>
      <c r="DIB179" s="382"/>
      <c r="DIC179" s="382"/>
      <c r="DID179" s="382"/>
      <c r="DIE179" s="382"/>
      <c r="DIF179" s="382"/>
      <c r="DIG179" s="382"/>
      <c r="DIH179" s="382"/>
      <c r="DII179" s="77"/>
      <c r="DIJ179" s="382"/>
      <c r="DIK179" s="382"/>
      <c r="DIL179" s="77"/>
      <c r="DIM179" s="78"/>
      <c r="DIN179" s="77"/>
      <c r="DIO179" s="382"/>
      <c r="DIP179" s="382"/>
      <c r="DIQ179" s="382"/>
      <c r="DIR179" s="382"/>
      <c r="DIS179" s="382"/>
      <c r="DIT179" s="382"/>
      <c r="DIU179" s="382"/>
      <c r="DIV179" s="382"/>
      <c r="DIW179" s="382"/>
      <c r="DIX179" s="382"/>
      <c r="DIY179" s="382"/>
      <c r="DIZ179" s="382"/>
      <c r="DJA179" s="77"/>
      <c r="DJB179" s="382"/>
      <c r="DJC179" s="382"/>
      <c r="DJD179" s="77"/>
      <c r="DJE179" s="78"/>
      <c r="DJF179" s="77"/>
      <c r="DJG179" s="382"/>
      <c r="DJH179" s="382"/>
      <c r="DJI179" s="382"/>
      <c r="DJJ179" s="382"/>
      <c r="DJK179" s="382"/>
      <c r="DJL179" s="382"/>
      <c r="DJM179" s="382"/>
      <c r="DJN179" s="382"/>
      <c r="DJO179" s="382"/>
      <c r="DJP179" s="382"/>
      <c r="DJQ179" s="382"/>
      <c r="DJR179" s="382"/>
      <c r="DJS179" s="77"/>
      <c r="DJT179" s="382"/>
      <c r="DJU179" s="382"/>
      <c r="DJV179" s="77"/>
      <c r="DJW179" s="78"/>
      <c r="DJX179" s="77"/>
      <c r="DJY179" s="382"/>
      <c r="DJZ179" s="382"/>
      <c r="DKA179" s="382"/>
      <c r="DKB179" s="382"/>
      <c r="DKC179" s="382"/>
      <c r="DKD179" s="382"/>
      <c r="DKE179" s="382"/>
      <c r="DKF179" s="382"/>
      <c r="DKG179" s="382"/>
      <c r="DKH179" s="382"/>
      <c r="DKI179" s="382"/>
      <c r="DKJ179" s="382"/>
      <c r="DKK179" s="77"/>
      <c r="DKL179" s="382"/>
      <c r="DKM179" s="382"/>
      <c r="DKN179" s="77"/>
      <c r="DKO179" s="78"/>
      <c r="DKP179" s="77"/>
      <c r="DKQ179" s="382"/>
      <c r="DKR179" s="382"/>
      <c r="DKS179" s="382"/>
      <c r="DKT179" s="382"/>
      <c r="DKU179" s="382"/>
      <c r="DKV179" s="382"/>
      <c r="DKW179" s="382"/>
      <c r="DKX179" s="382"/>
      <c r="DKY179" s="382"/>
      <c r="DKZ179" s="382"/>
      <c r="DLA179" s="382"/>
      <c r="DLB179" s="382"/>
      <c r="DLC179" s="77"/>
      <c r="DLD179" s="382"/>
      <c r="DLE179" s="382"/>
      <c r="DLF179" s="77"/>
      <c r="DLG179" s="78"/>
      <c r="DLH179" s="77"/>
      <c r="DLI179" s="382"/>
      <c r="DLJ179" s="382"/>
      <c r="DLK179" s="382"/>
      <c r="DLL179" s="382"/>
      <c r="DLM179" s="382"/>
      <c r="DLN179" s="382"/>
      <c r="DLO179" s="382"/>
      <c r="DLP179" s="382"/>
      <c r="DLQ179" s="382"/>
      <c r="DLR179" s="382"/>
      <c r="DLS179" s="382"/>
      <c r="DLT179" s="382"/>
      <c r="DLU179" s="77"/>
      <c r="DLV179" s="382"/>
      <c r="DLW179" s="382"/>
      <c r="DLX179" s="77"/>
      <c r="DLY179" s="78"/>
      <c r="DLZ179" s="77"/>
      <c r="DMA179" s="382"/>
      <c r="DMB179" s="382"/>
      <c r="DMC179" s="382"/>
      <c r="DMD179" s="382"/>
      <c r="DME179" s="382"/>
      <c r="DMF179" s="382"/>
      <c r="DMG179" s="382"/>
      <c r="DMH179" s="382"/>
      <c r="DMI179" s="382"/>
      <c r="DMJ179" s="382"/>
      <c r="DMK179" s="382"/>
      <c r="DML179" s="382"/>
      <c r="DMM179" s="77"/>
      <c r="DMN179" s="382"/>
      <c r="DMO179" s="382"/>
      <c r="DMP179" s="77"/>
      <c r="DMQ179" s="78"/>
      <c r="DMR179" s="77"/>
      <c r="DMS179" s="382"/>
      <c r="DMT179" s="382"/>
      <c r="DMU179" s="382"/>
      <c r="DMV179" s="382"/>
      <c r="DMW179" s="382"/>
      <c r="DMX179" s="382"/>
      <c r="DMY179" s="382"/>
      <c r="DMZ179" s="382"/>
      <c r="DNA179" s="382"/>
      <c r="DNB179" s="382"/>
      <c r="DNC179" s="382"/>
      <c r="DND179" s="382"/>
      <c r="DNE179" s="77"/>
      <c r="DNF179" s="382"/>
      <c r="DNG179" s="382"/>
      <c r="DNH179" s="77"/>
      <c r="DNI179" s="78"/>
      <c r="DNJ179" s="77"/>
      <c r="DNK179" s="382"/>
      <c r="DNL179" s="382"/>
      <c r="DNM179" s="382"/>
      <c r="DNN179" s="382"/>
      <c r="DNO179" s="382"/>
      <c r="DNP179" s="382"/>
      <c r="DNQ179" s="382"/>
      <c r="DNR179" s="382"/>
      <c r="DNS179" s="382"/>
      <c r="DNT179" s="382"/>
      <c r="DNU179" s="382"/>
      <c r="DNV179" s="382"/>
      <c r="DNW179" s="77"/>
      <c r="DNX179" s="382"/>
      <c r="DNY179" s="382"/>
      <c r="DNZ179" s="77"/>
      <c r="DOA179" s="78"/>
      <c r="DOB179" s="77"/>
      <c r="DOC179" s="382"/>
      <c r="DOD179" s="382"/>
      <c r="DOE179" s="382"/>
      <c r="DOF179" s="382"/>
      <c r="DOG179" s="382"/>
      <c r="DOH179" s="382"/>
      <c r="DOI179" s="382"/>
      <c r="DOJ179" s="382"/>
      <c r="DOK179" s="382"/>
      <c r="DOL179" s="382"/>
      <c r="DOM179" s="382"/>
      <c r="DON179" s="382"/>
      <c r="DOO179" s="77"/>
      <c r="DOP179" s="382"/>
      <c r="DOQ179" s="382"/>
      <c r="DOR179" s="77"/>
      <c r="DOS179" s="78"/>
      <c r="DOT179" s="77"/>
      <c r="DOU179" s="382"/>
      <c r="DOV179" s="382"/>
      <c r="DOW179" s="382"/>
      <c r="DOX179" s="382"/>
      <c r="DOY179" s="382"/>
      <c r="DOZ179" s="382"/>
      <c r="DPA179" s="382"/>
      <c r="DPB179" s="382"/>
      <c r="DPC179" s="382"/>
      <c r="DPD179" s="382"/>
      <c r="DPE179" s="382"/>
      <c r="DPF179" s="382"/>
      <c r="DPG179" s="77"/>
      <c r="DPH179" s="382"/>
      <c r="DPI179" s="382"/>
      <c r="DPJ179" s="77"/>
      <c r="DPK179" s="78"/>
      <c r="DPL179" s="77"/>
      <c r="DPM179" s="382"/>
      <c r="DPN179" s="382"/>
      <c r="DPO179" s="382"/>
      <c r="DPP179" s="382"/>
      <c r="DPQ179" s="382"/>
      <c r="DPR179" s="382"/>
      <c r="DPS179" s="382"/>
      <c r="DPT179" s="382"/>
      <c r="DPU179" s="382"/>
      <c r="DPV179" s="382"/>
      <c r="DPW179" s="382"/>
      <c r="DPX179" s="382"/>
      <c r="DPY179" s="77"/>
      <c r="DPZ179" s="382"/>
      <c r="DQA179" s="382"/>
      <c r="DQB179" s="77"/>
      <c r="DQC179" s="78"/>
      <c r="DQD179" s="77"/>
      <c r="DQE179" s="382"/>
      <c r="DQF179" s="382"/>
      <c r="DQG179" s="382"/>
      <c r="DQH179" s="382"/>
      <c r="DQI179" s="382"/>
      <c r="DQJ179" s="382"/>
      <c r="DQK179" s="382"/>
      <c r="DQL179" s="382"/>
      <c r="DQM179" s="382"/>
      <c r="DQN179" s="382"/>
      <c r="DQO179" s="382"/>
      <c r="DQP179" s="382"/>
      <c r="DQQ179" s="77"/>
      <c r="DQR179" s="382"/>
      <c r="DQS179" s="382"/>
      <c r="DQT179" s="77"/>
      <c r="DQU179" s="78"/>
      <c r="DQV179" s="77"/>
      <c r="DQW179" s="382"/>
      <c r="DQX179" s="382"/>
      <c r="DQY179" s="382"/>
      <c r="DQZ179" s="382"/>
      <c r="DRA179" s="382"/>
      <c r="DRB179" s="382"/>
      <c r="DRC179" s="382"/>
      <c r="DRD179" s="382"/>
      <c r="DRE179" s="382"/>
      <c r="DRF179" s="382"/>
      <c r="DRG179" s="382"/>
      <c r="DRH179" s="382"/>
      <c r="DRI179" s="77"/>
      <c r="DRJ179" s="382"/>
      <c r="DRK179" s="382"/>
      <c r="DRL179" s="77"/>
      <c r="DRM179" s="78"/>
      <c r="DRN179" s="77"/>
      <c r="DRO179" s="382"/>
      <c r="DRP179" s="382"/>
      <c r="DRQ179" s="382"/>
      <c r="DRR179" s="382"/>
      <c r="DRS179" s="382"/>
      <c r="DRT179" s="382"/>
      <c r="DRU179" s="382"/>
      <c r="DRV179" s="382"/>
      <c r="DRW179" s="382"/>
      <c r="DRX179" s="382"/>
      <c r="DRY179" s="382"/>
      <c r="DRZ179" s="382"/>
      <c r="DSA179" s="77"/>
      <c r="DSB179" s="382"/>
      <c r="DSC179" s="382"/>
      <c r="DSD179" s="77"/>
      <c r="DSE179" s="78"/>
      <c r="DSF179" s="77"/>
      <c r="DSG179" s="382"/>
      <c r="DSH179" s="382"/>
      <c r="DSI179" s="382"/>
      <c r="DSJ179" s="382"/>
      <c r="DSK179" s="382"/>
      <c r="DSL179" s="382"/>
      <c r="DSM179" s="382"/>
      <c r="DSN179" s="382"/>
      <c r="DSO179" s="382"/>
      <c r="DSP179" s="382"/>
      <c r="DSQ179" s="382"/>
      <c r="DSR179" s="382"/>
      <c r="DSS179" s="77"/>
      <c r="DST179" s="382"/>
      <c r="DSU179" s="382"/>
      <c r="DSV179" s="77"/>
      <c r="DSW179" s="78"/>
      <c r="DSX179" s="77"/>
      <c r="DSY179" s="382"/>
      <c r="DSZ179" s="382"/>
      <c r="DTA179" s="382"/>
      <c r="DTB179" s="382"/>
      <c r="DTC179" s="382"/>
      <c r="DTD179" s="382"/>
      <c r="DTE179" s="382"/>
      <c r="DTF179" s="382"/>
      <c r="DTG179" s="382"/>
      <c r="DTH179" s="382"/>
      <c r="DTI179" s="382"/>
      <c r="DTJ179" s="382"/>
      <c r="DTK179" s="77"/>
      <c r="DTL179" s="382"/>
      <c r="DTM179" s="382"/>
      <c r="DTN179" s="77"/>
      <c r="DTO179" s="78"/>
      <c r="DTP179" s="77"/>
      <c r="DTQ179" s="382"/>
      <c r="DTR179" s="382"/>
      <c r="DTS179" s="382"/>
      <c r="DTT179" s="382"/>
      <c r="DTU179" s="382"/>
      <c r="DTV179" s="382"/>
      <c r="DTW179" s="382"/>
      <c r="DTX179" s="382"/>
      <c r="DTY179" s="382"/>
      <c r="DTZ179" s="382"/>
      <c r="DUA179" s="382"/>
      <c r="DUB179" s="382"/>
      <c r="DUC179" s="77"/>
      <c r="DUD179" s="382"/>
      <c r="DUE179" s="382"/>
      <c r="DUF179" s="77"/>
      <c r="DUG179" s="78"/>
      <c r="DUH179" s="77"/>
      <c r="DUI179" s="382"/>
      <c r="DUJ179" s="382"/>
      <c r="DUK179" s="382"/>
      <c r="DUL179" s="382"/>
      <c r="DUM179" s="382"/>
      <c r="DUN179" s="382"/>
      <c r="DUO179" s="382"/>
      <c r="DUP179" s="382"/>
      <c r="DUQ179" s="382"/>
      <c r="DUR179" s="382"/>
      <c r="DUS179" s="382"/>
      <c r="DUT179" s="382"/>
      <c r="DUU179" s="77"/>
      <c r="DUV179" s="382"/>
      <c r="DUW179" s="382"/>
      <c r="DUX179" s="77"/>
      <c r="DUY179" s="78"/>
      <c r="DUZ179" s="77"/>
      <c r="DVA179" s="382"/>
      <c r="DVB179" s="382"/>
      <c r="DVC179" s="382"/>
      <c r="DVD179" s="382"/>
      <c r="DVE179" s="382"/>
      <c r="DVF179" s="382"/>
      <c r="DVG179" s="382"/>
      <c r="DVH179" s="382"/>
      <c r="DVI179" s="382"/>
      <c r="DVJ179" s="382"/>
      <c r="DVK179" s="382"/>
      <c r="DVL179" s="382"/>
      <c r="DVM179" s="77"/>
      <c r="DVN179" s="382"/>
      <c r="DVO179" s="382"/>
      <c r="DVP179" s="77"/>
      <c r="DVQ179" s="78"/>
      <c r="DVR179" s="77"/>
      <c r="DVS179" s="382"/>
      <c r="DVT179" s="382"/>
      <c r="DVU179" s="382"/>
      <c r="DVV179" s="382"/>
      <c r="DVW179" s="382"/>
      <c r="DVX179" s="382"/>
      <c r="DVY179" s="382"/>
      <c r="DVZ179" s="382"/>
      <c r="DWA179" s="382"/>
      <c r="DWB179" s="382"/>
      <c r="DWC179" s="382"/>
      <c r="DWD179" s="382"/>
      <c r="DWE179" s="77"/>
      <c r="DWF179" s="382"/>
      <c r="DWG179" s="382"/>
      <c r="DWH179" s="77"/>
      <c r="DWI179" s="78"/>
      <c r="DWJ179" s="77"/>
      <c r="DWK179" s="382"/>
      <c r="DWL179" s="382"/>
      <c r="DWM179" s="382"/>
      <c r="DWN179" s="382"/>
      <c r="DWO179" s="382"/>
      <c r="DWP179" s="382"/>
      <c r="DWQ179" s="382"/>
      <c r="DWR179" s="382"/>
      <c r="DWS179" s="382"/>
      <c r="DWT179" s="382"/>
      <c r="DWU179" s="382"/>
      <c r="DWV179" s="382"/>
      <c r="DWW179" s="77"/>
      <c r="DWX179" s="382"/>
      <c r="DWY179" s="382"/>
      <c r="DWZ179" s="77"/>
      <c r="DXA179" s="78"/>
      <c r="DXB179" s="77"/>
      <c r="DXC179" s="382"/>
      <c r="DXD179" s="382"/>
      <c r="DXE179" s="382"/>
      <c r="DXF179" s="382"/>
      <c r="DXG179" s="382"/>
      <c r="DXH179" s="382"/>
      <c r="DXI179" s="382"/>
      <c r="DXJ179" s="382"/>
      <c r="DXK179" s="382"/>
      <c r="DXL179" s="382"/>
      <c r="DXM179" s="382"/>
      <c r="DXN179" s="382"/>
      <c r="DXO179" s="77"/>
      <c r="DXP179" s="382"/>
      <c r="DXQ179" s="382"/>
      <c r="DXR179" s="77"/>
      <c r="DXS179" s="78"/>
      <c r="DXT179" s="77"/>
      <c r="DXU179" s="382"/>
      <c r="DXV179" s="382"/>
      <c r="DXW179" s="382"/>
      <c r="DXX179" s="382"/>
      <c r="DXY179" s="382"/>
      <c r="DXZ179" s="382"/>
      <c r="DYA179" s="382"/>
      <c r="DYB179" s="382"/>
      <c r="DYC179" s="382"/>
      <c r="DYD179" s="382"/>
      <c r="DYE179" s="382"/>
      <c r="DYF179" s="382"/>
      <c r="DYG179" s="77"/>
      <c r="DYH179" s="382"/>
      <c r="DYI179" s="382"/>
      <c r="DYJ179" s="77"/>
      <c r="DYK179" s="78"/>
      <c r="DYL179" s="77"/>
      <c r="DYM179" s="382"/>
      <c r="DYN179" s="382"/>
      <c r="DYO179" s="382"/>
      <c r="DYP179" s="382"/>
      <c r="DYQ179" s="382"/>
      <c r="DYR179" s="382"/>
      <c r="DYS179" s="382"/>
      <c r="DYT179" s="382"/>
      <c r="DYU179" s="382"/>
      <c r="DYV179" s="382"/>
      <c r="DYW179" s="382"/>
      <c r="DYX179" s="382"/>
      <c r="DYY179" s="77"/>
      <c r="DYZ179" s="382"/>
      <c r="DZA179" s="382"/>
      <c r="DZB179" s="77"/>
      <c r="DZC179" s="78"/>
      <c r="DZD179" s="77"/>
      <c r="DZE179" s="382"/>
      <c r="DZF179" s="382"/>
      <c r="DZG179" s="382"/>
      <c r="DZH179" s="382"/>
      <c r="DZI179" s="382"/>
      <c r="DZJ179" s="382"/>
      <c r="DZK179" s="382"/>
      <c r="DZL179" s="382"/>
      <c r="DZM179" s="382"/>
      <c r="DZN179" s="382"/>
      <c r="DZO179" s="382"/>
      <c r="DZP179" s="382"/>
      <c r="DZQ179" s="77"/>
      <c r="DZR179" s="382"/>
      <c r="DZS179" s="382"/>
      <c r="DZT179" s="77"/>
      <c r="DZU179" s="78"/>
      <c r="DZV179" s="77"/>
      <c r="DZW179" s="382"/>
      <c r="DZX179" s="382"/>
      <c r="DZY179" s="382"/>
      <c r="DZZ179" s="382"/>
      <c r="EAA179" s="382"/>
      <c r="EAB179" s="382"/>
      <c r="EAC179" s="382"/>
      <c r="EAD179" s="382"/>
      <c r="EAE179" s="382"/>
      <c r="EAF179" s="382"/>
      <c r="EAG179" s="382"/>
      <c r="EAH179" s="382"/>
      <c r="EAI179" s="77"/>
      <c r="EAJ179" s="382"/>
      <c r="EAK179" s="382"/>
      <c r="EAL179" s="77"/>
      <c r="EAM179" s="78"/>
      <c r="EAN179" s="77"/>
      <c r="EAO179" s="382"/>
      <c r="EAP179" s="382"/>
      <c r="EAQ179" s="382"/>
      <c r="EAR179" s="382"/>
      <c r="EAS179" s="382"/>
      <c r="EAT179" s="382"/>
      <c r="EAU179" s="382"/>
      <c r="EAV179" s="382"/>
      <c r="EAW179" s="382"/>
      <c r="EAX179" s="382"/>
      <c r="EAY179" s="382"/>
      <c r="EAZ179" s="382"/>
      <c r="EBA179" s="77"/>
      <c r="EBB179" s="382"/>
      <c r="EBC179" s="382"/>
      <c r="EBD179" s="77"/>
      <c r="EBE179" s="78"/>
      <c r="EBF179" s="77"/>
      <c r="EBG179" s="382"/>
      <c r="EBH179" s="382"/>
      <c r="EBI179" s="382"/>
      <c r="EBJ179" s="382"/>
      <c r="EBK179" s="382"/>
      <c r="EBL179" s="382"/>
      <c r="EBM179" s="382"/>
      <c r="EBN179" s="382"/>
      <c r="EBO179" s="382"/>
      <c r="EBP179" s="382"/>
      <c r="EBQ179" s="382"/>
      <c r="EBR179" s="382"/>
      <c r="EBS179" s="77"/>
      <c r="EBT179" s="382"/>
      <c r="EBU179" s="382"/>
      <c r="EBV179" s="77"/>
      <c r="EBW179" s="78"/>
      <c r="EBX179" s="77"/>
      <c r="EBY179" s="382"/>
      <c r="EBZ179" s="382"/>
      <c r="ECA179" s="382"/>
      <c r="ECB179" s="382"/>
      <c r="ECC179" s="382"/>
      <c r="ECD179" s="382"/>
      <c r="ECE179" s="382"/>
      <c r="ECF179" s="382"/>
      <c r="ECG179" s="382"/>
      <c r="ECH179" s="382"/>
      <c r="ECI179" s="382"/>
      <c r="ECJ179" s="382"/>
      <c r="ECK179" s="77"/>
      <c r="ECL179" s="382"/>
      <c r="ECM179" s="382"/>
      <c r="ECN179" s="77"/>
      <c r="ECO179" s="78"/>
      <c r="ECP179" s="77"/>
      <c r="ECQ179" s="382"/>
      <c r="ECR179" s="382"/>
      <c r="ECS179" s="382"/>
      <c r="ECT179" s="382"/>
      <c r="ECU179" s="382"/>
      <c r="ECV179" s="382"/>
      <c r="ECW179" s="382"/>
      <c r="ECX179" s="382"/>
      <c r="ECY179" s="382"/>
      <c r="ECZ179" s="382"/>
      <c r="EDA179" s="382"/>
      <c r="EDB179" s="382"/>
      <c r="EDC179" s="77"/>
      <c r="EDD179" s="382"/>
      <c r="EDE179" s="382"/>
      <c r="EDF179" s="77"/>
      <c r="EDG179" s="78"/>
      <c r="EDH179" s="77"/>
      <c r="EDI179" s="382"/>
      <c r="EDJ179" s="382"/>
      <c r="EDK179" s="382"/>
      <c r="EDL179" s="382"/>
      <c r="EDM179" s="382"/>
      <c r="EDN179" s="382"/>
      <c r="EDO179" s="382"/>
      <c r="EDP179" s="382"/>
      <c r="EDQ179" s="382"/>
      <c r="EDR179" s="382"/>
      <c r="EDS179" s="382"/>
      <c r="EDT179" s="382"/>
      <c r="EDU179" s="77"/>
      <c r="EDV179" s="382"/>
      <c r="EDW179" s="382"/>
      <c r="EDX179" s="77"/>
      <c r="EDY179" s="78"/>
      <c r="EDZ179" s="77"/>
      <c r="EEA179" s="382"/>
      <c r="EEB179" s="382"/>
      <c r="EEC179" s="382"/>
      <c r="EED179" s="382"/>
      <c r="EEE179" s="382"/>
      <c r="EEF179" s="382"/>
      <c r="EEG179" s="382"/>
      <c r="EEH179" s="382"/>
      <c r="EEI179" s="382"/>
      <c r="EEJ179" s="382"/>
      <c r="EEK179" s="382"/>
      <c r="EEL179" s="382"/>
      <c r="EEM179" s="77"/>
      <c r="EEN179" s="382"/>
      <c r="EEO179" s="382"/>
      <c r="EEP179" s="77"/>
      <c r="EEQ179" s="78"/>
      <c r="EER179" s="77"/>
      <c r="EES179" s="382"/>
      <c r="EET179" s="382"/>
      <c r="EEU179" s="382"/>
      <c r="EEV179" s="382"/>
      <c r="EEW179" s="382"/>
      <c r="EEX179" s="382"/>
      <c r="EEY179" s="382"/>
      <c r="EEZ179" s="382"/>
      <c r="EFA179" s="382"/>
      <c r="EFB179" s="382"/>
      <c r="EFC179" s="382"/>
      <c r="EFD179" s="382"/>
      <c r="EFE179" s="77"/>
      <c r="EFF179" s="382"/>
      <c r="EFG179" s="382"/>
      <c r="EFH179" s="77"/>
      <c r="EFI179" s="78"/>
      <c r="EFJ179" s="77"/>
      <c r="EFK179" s="382"/>
      <c r="EFL179" s="382"/>
      <c r="EFM179" s="382"/>
      <c r="EFN179" s="382"/>
      <c r="EFO179" s="382"/>
      <c r="EFP179" s="382"/>
      <c r="EFQ179" s="382"/>
      <c r="EFR179" s="382"/>
      <c r="EFS179" s="382"/>
      <c r="EFT179" s="382"/>
      <c r="EFU179" s="382"/>
      <c r="EFV179" s="382"/>
      <c r="EFW179" s="77"/>
      <c r="EFX179" s="382"/>
      <c r="EFY179" s="382"/>
      <c r="EFZ179" s="77"/>
      <c r="EGA179" s="78"/>
      <c r="EGB179" s="77"/>
      <c r="EGC179" s="382"/>
      <c r="EGD179" s="382"/>
      <c r="EGE179" s="382"/>
      <c r="EGF179" s="382"/>
      <c r="EGG179" s="382"/>
      <c r="EGH179" s="382"/>
      <c r="EGI179" s="382"/>
      <c r="EGJ179" s="382"/>
      <c r="EGK179" s="382"/>
      <c r="EGL179" s="382"/>
      <c r="EGM179" s="382"/>
      <c r="EGN179" s="382"/>
      <c r="EGO179" s="77"/>
      <c r="EGP179" s="382"/>
      <c r="EGQ179" s="382"/>
      <c r="EGR179" s="77"/>
      <c r="EGS179" s="78"/>
      <c r="EGT179" s="77"/>
      <c r="EGU179" s="382"/>
      <c r="EGV179" s="382"/>
      <c r="EGW179" s="382"/>
      <c r="EGX179" s="382"/>
      <c r="EGY179" s="382"/>
      <c r="EGZ179" s="382"/>
      <c r="EHA179" s="382"/>
      <c r="EHB179" s="382"/>
      <c r="EHC179" s="382"/>
      <c r="EHD179" s="382"/>
      <c r="EHE179" s="382"/>
      <c r="EHF179" s="382"/>
      <c r="EHG179" s="77"/>
      <c r="EHH179" s="382"/>
      <c r="EHI179" s="382"/>
      <c r="EHJ179" s="77"/>
      <c r="EHK179" s="78"/>
      <c r="EHL179" s="77"/>
      <c r="EHM179" s="382"/>
      <c r="EHN179" s="382"/>
      <c r="EHO179" s="382"/>
      <c r="EHP179" s="382"/>
      <c r="EHQ179" s="382"/>
      <c r="EHR179" s="382"/>
      <c r="EHS179" s="382"/>
      <c r="EHT179" s="382"/>
      <c r="EHU179" s="382"/>
      <c r="EHV179" s="382"/>
      <c r="EHW179" s="382"/>
      <c r="EHX179" s="382"/>
      <c r="EHY179" s="77"/>
      <c r="EHZ179" s="382"/>
      <c r="EIA179" s="382"/>
      <c r="EIB179" s="77"/>
      <c r="EIC179" s="78"/>
      <c r="EID179" s="77"/>
      <c r="EIE179" s="382"/>
      <c r="EIF179" s="382"/>
      <c r="EIG179" s="382"/>
      <c r="EIH179" s="382"/>
      <c r="EII179" s="382"/>
      <c r="EIJ179" s="382"/>
      <c r="EIK179" s="382"/>
      <c r="EIL179" s="382"/>
      <c r="EIM179" s="382"/>
      <c r="EIN179" s="382"/>
      <c r="EIO179" s="382"/>
      <c r="EIP179" s="382"/>
      <c r="EIQ179" s="77"/>
      <c r="EIR179" s="382"/>
      <c r="EIS179" s="382"/>
      <c r="EIT179" s="77"/>
      <c r="EIU179" s="78"/>
      <c r="EIV179" s="77"/>
      <c r="EIW179" s="382"/>
      <c r="EIX179" s="382"/>
      <c r="EIY179" s="382"/>
      <c r="EIZ179" s="382"/>
      <c r="EJA179" s="382"/>
      <c r="EJB179" s="382"/>
      <c r="EJC179" s="382"/>
      <c r="EJD179" s="382"/>
      <c r="EJE179" s="382"/>
      <c r="EJF179" s="382"/>
      <c r="EJG179" s="382"/>
      <c r="EJH179" s="382"/>
      <c r="EJI179" s="77"/>
      <c r="EJJ179" s="382"/>
      <c r="EJK179" s="382"/>
      <c r="EJL179" s="77"/>
      <c r="EJM179" s="78"/>
      <c r="EJN179" s="77"/>
      <c r="EJO179" s="382"/>
      <c r="EJP179" s="382"/>
      <c r="EJQ179" s="382"/>
      <c r="EJR179" s="382"/>
      <c r="EJS179" s="382"/>
      <c r="EJT179" s="382"/>
      <c r="EJU179" s="382"/>
      <c r="EJV179" s="382"/>
      <c r="EJW179" s="382"/>
      <c r="EJX179" s="382"/>
      <c r="EJY179" s="382"/>
      <c r="EJZ179" s="382"/>
      <c r="EKA179" s="77"/>
      <c r="EKB179" s="382"/>
      <c r="EKC179" s="382"/>
      <c r="EKD179" s="77"/>
      <c r="EKE179" s="78"/>
      <c r="EKF179" s="77"/>
      <c r="EKG179" s="382"/>
      <c r="EKH179" s="382"/>
      <c r="EKI179" s="382"/>
      <c r="EKJ179" s="382"/>
      <c r="EKK179" s="382"/>
      <c r="EKL179" s="382"/>
      <c r="EKM179" s="382"/>
      <c r="EKN179" s="382"/>
      <c r="EKO179" s="382"/>
      <c r="EKP179" s="382"/>
      <c r="EKQ179" s="382"/>
      <c r="EKR179" s="382"/>
      <c r="EKS179" s="77"/>
      <c r="EKT179" s="382"/>
      <c r="EKU179" s="382"/>
      <c r="EKV179" s="77"/>
      <c r="EKW179" s="78"/>
      <c r="EKX179" s="77"/>
      <c r="EKY179" s="382"/>
      <c r="EKZ179" s="382"/>
      <c r="ELA179" s="382"/>
      <c r="ELB179" s="382"/>
      <c r="ELC179" s="382"/>
      <c r="ELD179" s="382"/>
      <c r="ELE179" s="382"/>
      <c r="ELF179" s="382"/>
      <c r="ELG179" s="382"/>
      <c r="ELH179" s="382"/>
      <c r="ELI179" s="382"/>
      <c r="ELJ179" s="382"/>
      <c r="ELK179" s="77"/>
      <c r="ELL179" s="382"/>
      <c r="ELM179" s="382"/>
      <c r="ELN179" s="77"/>
      <c r="ELO179" s="78"/>
      <c r="ELP179" s="77"/>
      <c r="ELQ179" s="382"/>
      <c r="ELR179" s="382"/>
      <c r="ELS179" s="382"/>
      <c r="ELT179" s="382"/>
      <c r="ELU179" s="382"/>
      <c r="ELV179" s="382"/>
      <c r="ELW179" s="382"/>
      <c r="ELX179" s="382"/>
      <c r="ELY179" s="382"/>
      <c r="ELZ179" s="382"/>
      <c r="EMA179" s="382"/>
      <c r="EMB179" s="382"/>
      <c r="EMC179" s="77"/>
      <c r="EMD179" s="382"/>
      <c r="EME179" s="382"/>
      <c r="EMF179" s="77"/>
      <c r="EMG179" s="78"/>
      <c r="EMH179" s="77"/>
      <c r="EMI179" s="382"/>
      <c r="EMJ179" s="382"/>
      <c r="EMK179" s="382"/>
      <c r="EML179" s="382"/>
      <c r="EMM179" s="382"/>
      <c r="EMN179" s="382"/>
      <c r="EMO179" s="382"/>
      <c r="EMP179" s="382"/>
      <c r="EMQ179" s="382"/>
      <c r="EMR179" s="382"/>
      <c r="EMS179" s="382"/>
      <c r="EMT179" s="382"/>
      <c r="EMU179" s="77"/>
      <c r="EMV179" s="382"/>
      <c r="EMW179" s="382"/>
      <c r="EMX179" s="77"/>
      <c r="EMY179" s="78"/>
      <c r="EMZ179" s="77"/>
      <c r="ENA179" s="382"/>
      <c r="ENB179" s="382"/>
      <c r="ENC179" s="382"/>
      <c r="END179" s="382"/>
      <c r="ENE179" s="382"/>
      <c r="ENF179" s="382"/>
      <c r="ENG179" s="382"/>
      <c r="ENH179" s="382"/>
      <c r="ENI179" s="382"/>
      <c r="ENJ179" s="382"/>
      <c r="ENK179" s="382"/>
      <c r="ENL179" s="382"/>
      <c r="ENM179" s="77"/>
      <c r="ENN179" s="382"/>
      <c r="ENO179" s="382"/>
      <c r="ENP179" s="77"/>
      <c r="ENQ179" s="78"/>
      <c r="ENR179" s="77"/>
      <c r="ENS179" s="382"/>
      <c r="ENT179" s="382"/>
      <c r="ENU179" s="382"/>
      <c r="ENV179" s="382"/>
      <c r="ENW179" s="382"/>
      <c r="ENX179" s="382"/>
      <c r="ENY179" s="382"/>
      <c r="ENZ179" s="382"/>
      <c r="EOA179" s="382"/>
      <c r="EOB179" s="382"/>
      <c r="EOC179" s="382"/>
      <c r="EOD179" s="382"/>
      <c r="EOE179" s="77"/>
      <c r="EOF179" s="382"/>
      <c r="EOG179" s="382"/>
      <c r="EOH179" s="77"/>
      <c r="EOI179" s="78"/>
      <c r="EOJ179" s="77"/>
      <c r="EOK179" s="382"/>
      <c r="EOL179" s="382"/>
      <c r="EOM179" s="382"/>
      <c r="EON179" s="382"/>
      <c r="EOO179" s="382"/>
      <c r="EOP179" s="382"/>
      <c r="EOQ179" s="382"/>
      <c r="EOR179" s="382"/>
      <c r="EOS179" s="382"/>
      <c r="EOT179" s="382"/>
      <c r="EOU179" s="382"/>
      <c r="EOV179" s="382"/>
      <c r="EOW179" s="77"/>
      <c r="EOX179" s="382"/>
      <c r="EOY179" s="382"/>
      <c r="EOZ179" s="77"/>
      <c r="EPA179" s="78"/>
      <c r="EPB179" s="77"/>
      <c r="EPC179" s="382"/>
      <c r="EPD179" s="382"/>
      <c r="EPE179" s="382"/>
      <c r="EPF179" s="382"/>
      <c r="EPG179" s="382"/>
      <c r="EPH179" s="382"/>
      <c r="EPI179" s="382"/>
      <c r="EPJ179" s="382"/>
      <c r="EPK179" s="382"/>
      <c r="EPL179" s="382"/>
      <c r="EPM179" s="382"/>
      <c r="EPN179" s="382"/>
      <c r="EPO179" s="77"/>
      <c r="EPP179" s="382"/>
      <c r="EPQ179" s="382"/>
      <c r="EPR179" s="77"/>
      <c r="EPS179" s="78"/>
      <c r="EPT179" s="77"/>
      <c r="EPU179" s="382"/>
      <c r="EPV179" s="382"/>
      <c r="EPW179" s="382"/>
      <c r="EPX179" s="382"/>
      <c r="EPY179" s="382"/>
      <c r="EPZ179" s="382"/>
      <c r="EQA179" s="382"/>
      <c r="EQB179" s="382"/>
      <c r="EQC179" s="382"/>
      <c r="EQD179" s="382"/>
      <c r="EQE179" s="382"/>
      <c r="EQF179" s="382"/>
      <c r="EQG179" s="77"/>
      <c r="EQH179" s="382"/>
      <c r="EQI179" s="382"/>
      <c r="EQJ179" s="77"/>
      <c r="EQK179" s="78"/>
      <c r="EQL179" s="77"/>
      <c r="EQM179" s="382"/>
      <c r="EQN179" s="382"/>
      <c r="EQO179" s="382"/>
      <c r="EQP179" s="382"/>
      <c r="EQQ179" s="382"/>
      <c r="EQR179" s="382"/>
      <c r="EQS179" s="382"/>
      <c r="EQT179" s="382"/>
      <c r="EQU179" s="382"/>
      <c r="EQV179" s="382"/>
      <c r="EQW179" s="382"/>
      <c r="EQX179" s="382"/>
      <c r="EQY179" s="77"/>
      <c r="EQZ179" s="382"/>
      <c r="ERA179" s="382"/>
      <c r="ERB179" s="77"/>
      <c r="ERC179" s="78"/>
      <c r="ERD179" s="77"/>
      <c r="ERE179" s="382"/>
      <c r="ERF179" s="382"/>
      <c r="ERG179" s="382"/>
      <c r="ERH179" s="382"/>
      <c r="ERI179" s="382"/>
      <c r="ERJ179" s="382"/>
      <c r="ERK179" s="382"/>
      <c r="ERL179" s="382"/>
      <c r="ERM179" s="382"/>
      <c r="ERN179" s="382"/>
      <c r="ERO179" s="382"/>
      <c r="ERP179" s="382"/>
      <c r="ERQ179" s="77"/>
      <c r="ERR179" s="382"/>
      <c r="ERS179" s="382"/>
      <c r="ERT179" s="77"/>
      <c r="ERU179" s="78"/>
      <c r="ERV179" s="77"/>
      <c r="ERW179" s="382"/>
      <c r="ERX179" s="382"/>
      <c r="ERY179" s="382"/>
      <c r="ERZ179" s="382"/>
      <c r="ESA179" s="382"/>
      <c r="ESB179" s="382"/>
      <c r="ESC179" s="382"/>
      <c r="ESD179" s="382"/>
      <c r="ESE179" s="382"/>
      <c r="ESF179" s="382"/>
      <c r="ESG179" s="382"/>
      <c r="ESH179" s="382"/>
      <c r="ESI179" s="77"/>
      <c r="ESJ179" s="382"/>
      <c r="ESK179" s="382"/>
      <c r="ESL179" s="77"/>
      <c r="ESM179" s="78"/>
      <c r="ESN179" s="77"/>
      <c r="ESO179" s="382"/>
      <c r="ESP179" s="382"/>
      <c r="ESQ179" s="382"/>
      <c r="ESR179" s="382"/>
      <c r="ESS179" s="382"/>
      <c r="EST179" s="382"/>
      <c r="ESU179" s="382"/>
      <c r="ESV179" s="382"/>
      <c r="ESW179" s="382"/>
      <c r="ESX179" s="382"/>
      <c r="ESY179" s="382"/>
      <c r="ESZ179" s="382"/>
      <c r="ETA179" s="77"/>
      <c r="ETB179" s="382"/>
      <c r="ETC179" s="382"/>
      <c r="ETD179" s="77"/>
      <c r="ETE179" s="78"/>
      <c r="ETF179" s="77"/>
      <c r="ETG179" s="382"/>
      <c r="ETH179" s="382"/>
      <c r="ETI179" s="382"/>
      <c r="ETJ179" s="382"/>
      <c r="ETK179" s="382"/>
      <c r="ETL179" s="382"/>
      <c r="ETM179" s="382"/>
      <c r="ETN179" s="382"/>
      <c r="ETO179" s="382"/>
      <c r="ETP179" s="382"/>
      <c r="ETQ179" s="382"/>
      <c r="ETR179" s="382"/>
      <c r="ETS179" s="77"/>
      <c r="ETT179" s="382"/>
      <c r="ETU179" s="382"/>
      <c r="ETV179" s="77"/>
      <c r="ETW179" s="78"/>
      <c r="ETX179" s="77"/>
      <c r="ETY179" s="382"/>
      <c r="ETZ179" s="382"/>
      <c r="EUA179" s="382"/>
      <c r="EUB179" s="382"/>
      <c r="EUC179" s="382"/>
      <c r="EUD179" s="382"/>
      <c r="EUE179" s="382"/>
      <c r="EUF179" s="382"/>
      <c r="EUG179" s="382"/>
      <c r="EUH179" s="382"/>
      <c r="EUI179" s="382"/>
      <c r="EUJ179" s="382"/>
      <c r="EUK179" s="77"/>
      <c r="EUL179" s="382"/>
      <c r="EUM179" s="382"/>
      <c r="EUN179" s="77"/>
      <c r="EUO179" s="78"/>
      <c r="EUP179" s="77"/>
      <c r="EUQ179" s="382"/>
      <c r="EUR179" s="382"/>
      <c r="EUS179" s="382"/>
      <c r="EUT179" s="382"/>
      <c r="EUU179" s="382"/>
      <c r="EUV179" s="382"/>
      <c r="EUW179" s="382"/>
      <c r="EUX179" s="382"/>
      <c r="EUY179" s="382"/>
      <c r="EUZ179" s="382"/>
      <c r="EVA179" s="382"/>
      <c r="EVB179" s="382"/>
      <c r="EVC179" s="77"/>
      <c r="EVD179" s="382"/>
      <c r="EVE179" s="382"/>
      <c r="EVF179" s="77"/>
      <c r="EVG179" s="78"/>
      <c r="EVH179" s="77"/>
      <c r="EVI179" s="382"/>
      <c r="EVJ179" s="382"/>
      <c r="EVK179" s="382"/>
      <c r="EVL179" s="382"/>
      <c r="EVM179" s="382"/>
      <c r="EVN179" s="382"/>
      <c r="EVO179" s="382"/>
      <c r="EVP179" s="382"/>
      <c r="EVQ179" s="382"/>
      <c r="EVR179" s="382"/>
      <c r="EVS179" s="382"/>
      <c r="EVT179" s="382"/>
      <c r="EVU179" s="77"/>
      <c r="EVV179" s="382"/>
      <c r="EVW179" s="382"/>
      <c r="EVX179" s="77"/>
      <c r="EVY179" s="78"/>
      <c r="EVZ179" s="77"/>
      <c r="EWA179" s="382"/>
      <c r="EWB179" s="382"/>
      <c r="EWC179" s="382"/>
      <c r="EWD179" s="382"/>
      <c r="EWE179" s="382"/>
      <c r="EWF179" s="382"/>
      <c r="EWG179" s="382"/>
      <c r="EWH179" s="382"/>
      <c r="EWI179" s="382"/>
      <c r="EWJ179" s="382"/>
      <c r="EWK179" s="382"/>
      <c r="EWL179" s="382"/>
      <c r="EWM179" s="77"/>
      <c r="EWN179" s="382"/>
      <c r="EWO179" s="382"/>
      <c r="EWP179" s="77"/>
      <c r="EWQ179" s="78"/>
      <c r="EWR179" s="77"/>
      <c r="EWS179" s="382"/>
      <c r="EWT179" s="382"/>
      <c r="EWU179" s="382"/>
      <c r="EWV179" s="382"/>
      <c r="EWW179" s="382"/>
      <c r="EWX179" s="382"/>
      <c r="EWY179" s="382"/>
      <c r="EWZ179" s="382"/>
      <c r="EXA179" s="382"/>
      <c r="EXB179" s="382"/>
      <c r="EXC179" s="382"/>
      <c r="EXD179" s="382"/>
      <c r="EXE179" s="77"/>
      <c r="EXF179" s="382"/>
      <c r="EXG179" s="382"/>
      <c r="EXH179" s="77"/>
      <c r="EXI179" s="78"/>
      <c r="EXJ179" s="77"/>
      <c r="EXK179" s="382"/>
      <c r="EXL179" s="382"/>
      <c r="EXM179" s="382"/>
      <c r="EXN179" s="382"/>
      <c r="EXO179" s="382"/>
      <c r="EXP179" s="382"/>
      <c r="EXQ179" s="382"/>
      <c r="EXR179" s="382"/>
      <c r="EXS179" s="382"/>
      <c r="EXT179" s="382"/>
      <c r="EXU179" s="382"/>
      <c r="EXV179" s="382"/>
      <c r="EXW179" s="77"/>
      <c r="EXX179" s="382"/>
      <c r="EXY179" s="382"/>
      <c r="EXZ179" s="77"/>
      <c r="EYA179" s="78"/>
      <c r="EYB179" s="77"/>
      <c r="EYC179" s="382"/>
      <c r="EYD179" s="382"/>
      <c r="EYE179" s="382"/>
      <c r="EYF179" s="382"/>
      <c r="EYG179" s="382"/>
      <c r="EYH179" s="382"/>
      <c r="EYI179" s="382"/>
      <c r="EYJ179" s="382"/>
      <c r="EYK179" s="382"/>
      <c r="EYL179" s="382"/>
      <c r="EYM179" s="382"/>
      <c r="EYN179" s="382"/>
      <c r="EYO179" s="77"/>
      <c r="EYP179" s="382"/>
      <c r="EYQ179" s="382"/>
      <c r="EYR179" s="77"/>
      <c r="EYS179" s="78"/>
      <c r="EYT179" s="77"/>
      <c r="EYU179" s="382"/>
      <c r="EYV179" s="382"/>
      <c r="EYW179" s="382"/>
      <c r="EYX179" s="382"/>
      <c r="EYY179" s="382"/>
      <c r="EYZ179" s="382"/>
      <c r="EZA179" s="382"/>
      <c r="EZB179" s="382"/>
      <c r="EZC179" s="382"/>
      <c r="EZD179" s="382"/>
      <c r="EZE179" s="382"/>
      <c r="EZF179" s="382"/>
      <c r="EZG179" s="77"/>
      <c r="EZH179" s="382"/>
      <c r="EZI179" s="382"/>
      <c r="EZJ179" s="77"/>
      <c r="EZK179" s="78"/>
      <c r="EZL179" s="77"/>
      <c r="EZM179" s="382"/>
      <c r="EZN179" s="382"/>
      <c r="EZO179" s="382"/>
      <c r="EZP179" s="382"/>
      <c r="EZQ179" s="382"/>
      <c r="EZR179" s="382"/>
      <c r="EZS179" s="382"/>
      <c r="EZT179" s="382"/>
      <c r="EZU179" s="382"/>
      <c r="EZV179" s="382"/>
      <c r="EZW179" s="382"/>
      <c r="EZX179" s="382"/>
      <c r="EZY179" s="77"/>
      <c r="EZZ179" s="382"/>
      <c r="FAA179" s="382"/>
      <c r="FAB179" s="77"/>
      <c r="FAC179" s="78"/>
      <c r="FAD179" s="77"/>
      <c r="FAE179" s="382"/>
      <c r="FAF179" s="382"/>
      <c r="FAG179" s="382"/>
      <c r="FAH179" s="382"/>
      <c r="FAI179" s="382"/>
      <c r="FAJ179" s="382"/>
      <c r="FAK179" s="382"/>
      <c r="FAL179" s="382"/>
      <c r="FAM179" s="382"/>
      <c r="FAN179" s="382"/>
      <c r="FAO179" s="382"/>
      <c r="FAP179" s="382"/>
      <c r="FAQ179" s="77"/>
      <c r="FAR179" s="382"/>
      <c r="FAS179" s="382"/>
      <c r="FAT179" s="77"/>
      <c r="FAU179" s="78"/>
      <c r="FAV179" s="77"/>
      <c r="FAW179" s="382"/>
      <c r="FAX179" s="382"/>
      <c r="FAY179" s="382"/>
      <c r="FAZ179" s="382"/>
      <c r="FBA179" s="382"/>
      <c r="FBB179" s="382"/>
      <c r="FBC179" s="382"/>
      <c r="FBD179" s="382"/>
      <c r="FBE179" s="382"/>
      <c r="FBF179" s="382"/>
      <c r="FBG179" s="382"/>
      <c r="FBH179" s="382"/>
      <c r="FBI179" s="77"/>
      <c r="FBJ179" s="382"/>
      <c r="FBK179" s="382"/>
      <c r="FBL179" s="77"/>
      <c r="FBM179" s="78"/>
      <c r="FBN179" s="77"/>
      <c r="FBO179" s="382"/>
      <c r="FBP179" s="382"/>
      <c r="FBQ179" s="382"/>
      <c r="FBR179" s="382"/>
      <c r="FBS179" s="382"/>
      <c r="FBT179" s="382"/>
      <c r="FBU179" s="382"/>
      <c r="FBV179" s="382"/>
      <c r="FBW179" s="382"/>
      <c r="FBX179" s="382"/>
      <c r="FBY179" s="382"/>
      <c r="FBZ179" s="382"/>
      <c r="FCA179" s="77"/>
      <c r="FCB179" s="382"/>
      <c r="FCC179" s="382"/>
      <c r="FCD179" s="77"/>
      <c r="FCE179" s="78"/>
      <c r="FCF179" s="77"/>
      <c r="FCG179" s="382"/>
      <c r="FCH179" s="382"/>
      <c r="FCI179" s="382"/>
      <c r="FCJ179" s="382"/>
      <c r="FCK179" s="382"/>
      <c r="FCL179" s="382"/>
      <c r="FCM179" s="382"/>
      <c r="FCN179" s="382"/>
      <c r="FCO179" s="382"/>
      <c r="FCP179" s="382"/>
      <c r="FCQ179" s="382"/>
      <c r="FCR179" s="382"/>
      <c r="FCS179" s="77"/>
      <c r="FCT179" s="382"/>
      <c r="FCU179" s="382"/>
      <c r="FCV179" s="77"/>
      <c r="FCW179" s="78"/>
      <c r="FCX179" s="77"/>
      <c r="FCY179" s="382"/>
      <c r="FCZ179" s="382"/>
      <c r="FDA179" s="382"/>
      <c r="FDB179" s="382"/>
      <c r="FDC179" s="382"/>
      <c r="FDD179" s="382"/>
      <c r="FDE179" s="382"/>
      <c r="FDF179" s="382"/>
      <c r="FDG179" s="382"/>
      <c r="FDH179" s="382"/>
      <c r="FDI179" s="382"/>
      <c r="FDJ179" s="382"/>
      <c r="FDK179" s="77"/>
      <c r="FDL179" s="382"/>
      <c r="FDM179" s="382"/>
      <c r="FDN179" s="77"/>
      <c r="FDO179" s="78"/>
      <c r="FDP179" s="77"/>
      <c r="FDQ179" s="382"/>
      <c r="FDR179" s="382"/>
      <c r="FDS179" s="382"/>
      <c r="FDT179" s="382"/>
      <c r="FDU179" s="382"/>
      <c r="FDV179" s="382"/>
      <c r="FDW179" s="382"/>
      <c r="FDX179" s="382"/>
      <c r="FDY179" s="382"/>
      <c r="FDZ179" s="382"/>
      <c r="FEA179" s="382"/>
      <c r="FEB179" s="382"/>
      <c r="FEC179" s="77"/>
      <c r="FED179" s="382"/>
      <c r="FEE179" s="382"/>
      <c r="FEF179" s="77"/>
      <c r="FEG179" s="78"/>
      <c r="FEH179" s="77"/>
      <c r="FEI179" s="382"/>
      <c r="FEJ179" s="382"/>
      <c r="FEK179" s="382"/>
      <c r="FEL179" s="382"/>
      <c r="FEM179" s="382"/>
      <c r="FEN179" s="382"/>
      <c r="FEO179" s="382"/>
      <c r="FEP179" s="382"/>
      <c r="FEQ179" s="382"/>
      <c r="FER179" s="382"/>
      <c r="FES179" s="382"/>
      <c r="FET179" s="382"/>
      <c r="FEU179" s="77"/>
      <c r="FEV179" s="382"/>
      <c r="FEW179" s="382"/>
      <c r="FEX179" s="77"/>
      <c r="FEY179" s="78"/>
      <c r="FEZ179" s="77"/>
      <c r="FFA179" s="382"/>
      <c r="FFB179" s="382"/>
      <c r="FFC179" s="382"/>
      <c r="FFD179" s="382"/>
      <c r="FFE179" s="382"/>
      <c r="FFF179" s="382"/>
      <c r="FFG179" s="382"/>
      <c r="FFH179" s="382"/>
      <c r="FFI179" s="382"/>
      <c r="FFJ179" s="382"/>
      <c r="FFK179" s="382"/>
      <c r="FFL179" s="382"/>
      <c r="FFM179" s="77"/>
      <c r="FFN179" s="382"/>
      <c r="FFO179" s="382"/>
      <c r="FFP179" s="77"/>
      <c r="FFQ179" s="78"/>
      <c r="FFR179" s="77"/>
      <c r="FFS179" s="382"/>
      <c r="FFT179" s="382"/>
      <c r="FFU179" s="382"/>
      <c r="FFV179" s="382"/>
      <c r="FFW179" s="382"/>
      <c r="FFX179" s="382"/>
      <c r="FFY179" s="382"/>
      <c r="FFZ179" s="382"/>
      <c r="FGA179" s="382"/>
      <c r="FGB179" s="382"/>
      <c r="FGC179" s="382"/>
      <c r="FGD179" s="382"/>
      <c r="FGE179" s="77"/>
      <c r="FGF179" s="382"/>
      <c r="FGG179" s="382"/>
      <c r="FGH179" s="77"/>
      <c r="FGI179" s="78"/>
      <c r="FGJ179" s="77"/>
      <c r="FGK179" s="382"/>
      <c r="FGL179" s="382"/>
      <c r="FGM179" s="382"/>
      <c r="FGN179" s="382"/>
      <c r="FGO179" s="382"/>
      <c r="FGP179" s="382"/>
      <c r="FGQ179" s="382"/>
      <c r="FGR179" s="382"/>
      <c r="FGS179" s="382"/>
      <c r="FGT179" s="382"/>
      <c r="FGU179" s="382"/>
      <c r="FGV179" s="382"/>
      <c r="FGW179" s="77"/>
      <c r="FGX179" s="382"/>
      <c r="FGY179" s="382"/>
      <c r="FGZ179" s="77"/>
      <c r="FHA179" s="78"/>
      <c r="FHB179" s="77"/>
      <c r="FHC179" s="382"/>
      <c r="FHD179" s="382"/>
      <c r="FHE179" s="382"/>
      <c r="FHF179" s="382"/>
      <c r="FHG179" s="382"/>
      <c r="FHH179" s="382"/>
      <c r="FHI179" s="382"/>
      <c r="FHJ179" s="382"/>
      <c r="FHK179" s="382"/>
      <c r="FHL179" s="382"/>
      <c r="FHM179" s="382"/>
      <c r="FHN179" s="382"/>
      <c r="FHO179" s="77"/>
      <c r="FHP179" s="382"/>
      <c r="FHQ179" s="382"/>
      <c r="FHR179" s="77"/>
      <c r="FHS179" s="78"/>
      <c r="FHT179" s="77"/>
      <c r="FHU179" s="382"/>
      <c r="FHV179" s="382"/>
      <c r="FHW179" s="382"/>
      <c r="FHX179" s="382"/>
      <c r="FHY179" s="382"/>
      <c r="FHZ179" s="382"/>
      <c r="FIA179" s="382"/>
      <c r="FIB179" s="382"/>
      <c r="FIC179" s="382"/>
      <c r="FID179" s="382"/>
      <c r="FIE179" s="382"/>
      <c r="FIF179" s="382"/>
      <c r="FIG179" s="77"/>
      <c r="FIH179" s="382"/>
      <c r="FII179" s="382"/>
      <c r="FIJ179" s="77"/>
      <c r="FIK179" s="78"/>
      <c r="FIL179" s="77"/>
      <c r="FIM179" s="382"/>
      <c r="FIN179" s="382"/>
      <c r="FIO179" s="382"/>
      <c r="FIP179" s="382"/>
      <c r="FIQ179" s="382"/>
      <c r="FIR179" s="382"/>
      <c r="FIS179" s="382"/>
      <c r="FIT179" s="382"/>
      <c r="FIU179" s="382"/>
      <c r="FIV179" s="382"/>
      <c r="FIW179" s="382"/>
      <c r="FIX179" s="382"/>
      <c r="FIY179" s="77"/>
      <c r="FIZ179" s="382"/>
      <c r="FJA179" s="382"/>
      <c r="FJB179" s="77"/>
      <c r="FJC179" s="78"/>
      <c r="FJD179" s="77"/>
      <c r="FJE179" s="382"/>
      <c r="FJF179" s="382"/>
      <c r="FJG179" s="382"/>
      <c r="FJH179" s="382"/>
      <c r="FJI179" s="382"/>
      <c r="FJJ179" s="382"/>
      <c r="FJK179" s="382"/>
      <c r="FJL179" s="382"/>
      <c r="FJM179" s="382"/>
      <c r="FJN179" s="382"/>
      <c r="FJO179" s="382"/>
      <c r="FJP179" s="382"/>
      <c r="FJQ179" s="77"/>
      <c r="FJR179" s="382"/>
      <c r="FJS179" s="382"/>
      <c r="FJT179" s="77"/>
      <c r="FJU179" s="78"/>
      <c r="FJV179" s="77"/>
      <c r="FJW179" s="382"/>
      <c r="FJX179" s="382"/>
      <c r="FJY179" s="382"/>
      <c r="FJZ179" s="382"/>
      <c r="FKA179" s="382"/>
      <c r="FKB179" s="382"/>
      <c r="FKC179" s="382"/>
      <c r="FKD179" s="382"/>
      <c r="FKE179" s="382"/>
      <c r="FKF179" s="382"/>
      <c r="FKG179" s="382"/>
      <c r="FKH179" s="382"/>
      <c r="FKI179" s="77"/>
      <c r="FKJ179" s="382"/>
      <c r="FKK179" s="382"/>
      <c r="FKL179" s="77"/>
      <c r="FKM179" s="78"/>
      <c r="FKN179" s="77"/>
      <c r="FKO179" s="382"/>
      <c r="FKP179" s="382"/>
      <c r="FKQ179" s="382"/>
      <c r="FKR179" s="382"/>
      <c r="FKS179" s="382"/>
      <c r="FKT179" s="382"/>
      <c r="FKU179" s="382"/>
      <c r="FKV179" s="382"/>
      <c r="FKW179" s="382"/>
      <c r="FKX179" s="382"/>
      <c r="FKY179" s="382"/>
      <c r="FKZ179" s="382"/>
      <c r="FLA179" s="77"/>
      <c r="FLB179" s="382"/>
      <c r="FLC179" s="382"/>
      <c r="FLD179" s="77"/>
      <c r="FLE179" s="78"/>
      <c r="FLF179" s="77"/>
      <c r="FLG179" s="382"/>
      <c r="FLH179" s="382"/>
      <c r="FLI179" s="382"/>
      <c r="FLJ179" s="382"/>
      <c r="FLK179" s="382"/>
      <c r="FLL179" s="382"/>
      <c r="FLM179" s="382"/>
      <c r="FLN179" s="382"/>
      <c r="FLO179" s="382"/>
      <c r="FLP179" s="382"/>
      <c r="FLQ179" s="382"/>
      <c r="FLR179" s="382"/>
      <c r="FLS179" s="77"/>
      <c r="FLT179" s="382"/>
      <c r="FLU179" s="382"/>
      <c r="FLV179" s="77"/>
      <c r="FLW179" s="78"/>
      <c r="FLX179" s="77"/>
      <c r="FLY179" s="382"/>
      <c r="FLZ179" s="382"/>
      <c r="FMA179" s="382"/>
      <c r="FMB179" s="382"/>
      <c r="FMC179" s="382"/>
      <c r="FMD179" s="382"/>
      <c r="FME179" s="382"/>
      <c r="FMF179" s="382"/>
      <c r="FMG179" s="382"/>
      <c r="FMH179" s="382"/>
      <c r="FMI179" s="382"/>
      <c r="FMJ179" s="382"/>
      <c r="FMK179" s="77"/>
      <c r="FML179" s="382"/>
      <c r="FMM179" s="382"/>
      <c r="FMN179" s="77"/>
      <c r="FMO179" s="78"/>
      <c r="FMP179" s="77"/>
      <c r="FMQ179" s="382"/>
      <c r="FMR179" s="382"/>
      <c r="FMS179" s="382"/>
      <c r="FMT179" s="382"/>
      <c r="FMU179" s="382"/>
      <c r="FMV179" s="382"/>
      <c r="FMW179" s="382"/>
      <c r="FMX179" s="382"/>
      <c r="FMY179" s="382"/>
      <c r="FMZ179" s="382"/>
      <c r="FNA179" s="382"/>
      <c r="FNB179" s="382"/>
      <c r="FNC179" s="77"/>
      <c r="FND179" s="382"/>
      <c r="FNE179" s="382"/>
      <c r="FNF179" s="77"/>
      <c r="FNG179" s="78"/>
      <c r="FNH179" s="77"/>
      <c r="FNI179" s="382"/>
      <c r="FNJ179" s="382"/>
      <c r="FNK179" s="382"/>
      <c r="FNL179" s="382"/>
      <c r="FNM179" s="382"/>
      <c r="FNN179" s="382"/>
      <c r="FNO179" s="382"/>
      <c r="FNP179" s="382"/>
      <c r="FNQ179" s="382"/>
      <c r="FNR179" s="382"/>
      <c r="FNS179" s="382"/>
      <c r="FNT179" s="382"/>
      <c r="FNU179" s="77"/>
      <c r="FNV179" s="382"/>
      <c r="FNW179" s="382"/>
      <c r="FNX179" s="77"/>
      <c r="FNY179" s="78"/>
      <c r="FNZ179" s="77"/>
      <c r="FOA179" s="382"/>
      <c r="FOB179" s="382"/>
      <c r="FOC179" s="382"/>
      <c r="FOD179" s="382"/>
      <c r="FOE179" s="382"/>
      <c r="FOF179" s="382"/>
      <c r="FOG179" s="382"/>
      <c r="FOH179" s="382"/>
      <c r="FOI179" s="382"/>
      <c r="FOJ179" s="382"/>
      <c r="FOK179" s="382"/>
      <c r="FOL179" s="382"/>
      <c r="FOM179" s="77"/>
      <c r="FON179" s="382"/>
      <c r="FOO179" s="382"/>
      <c r="FOP179" s="77"/>
      <c r="FOQ179" s="78"/>
      <c r="FOR179" s="77"/>
      <c r="FOS179" s="382"/>
      <c r="FOT179" s="382"/>
      <c r="FOU179" s="382"/>
      <c r="FOV179" s="382"/>
      <c r="FOW179" s="382"/>
      <c r="FOX179" s="382"/>
      <c r="FOY179" s="382"/>
      <c r="FOZ179" s="382"/>
      <c r="FPA179" s="382"/>
      <c r="FPB179" s="382"/>
      <c r="FPC179" s="382"/>
      <c r="FPD179" s="382"/>
      <c r="FPE179" s="77"/>
      <c r="FPF179" s="382"/>
      <c r="FPG179" s="382"/>
      <c r="FPH179" s="77"/>
      <c r="FPI179" s="78"/>
      <c r="FPJ179" s="77"/>
      <c r="FPK179" s="382"/>
      <c r="FPL179" s="382"/>
      <c r="FPM179" s="382"/>
      <c r="FPN179" s="382"/>
      <c r="FPO179" s="382"/>
      <c r="FPP179" s="382"/>
      <c r="FPQ179" s="382"/>
      <c r="FPR179" s="382"/>
      <c r="FPS179" s="382"/>
      <c r="FPT179" s="382"/>
      <c r="FPU179" s="382"/>
      <c r="FPV179" s="382"/>
      <c r="FPW179" s="77"/>
      <c r="FPX179" s="382"/>
      <c r="FPY179" s="382"/>
      <c r="FPZ179" s="77"/>
      <c r="FQA179" s="78"/>
      <c r="FQB179" s="77"/>
      <c r="FQC179" s="382"/>
      <c r="FQD179" s="382"/>
      <c r="FQE179" s="382"/>
      <c r="FQF179" s="382"/>
      <c r="FQG179" s="382"/>
      <c r="FQH179" s="382"/>
      <c r="FQI179" s="382"/>
      <c r="FQJ179" s="382"/>
      <c r="FQK179" s="382"/>
      <c r="FQL179" s="382"/>
      <c r="FQM179" s="382"/>
      <c r="FQN179" s="382"/>
      <c r="FQO179" s="77"/>
      <c r="FQP179" s="382"/>
      <c r="FQQ179" s="382"/>
      <c r="FQR179" s="77"/>
      <c r="FQS179" s="78"/>
      <c r="FQT179" s="77"/>
      <c r="FQU179" s="382"/>
      <c r="FQV179" s="382"/>
      <c r="FQW179" s="382"/>
      <c r="FQX179" s="382"/>
      <c r="FQY179" s="382"/>
      <c r="FQZ179" s="382"/>
      <c r="FRA179" s="382"/>
      <c r="FRB179" s="382"/>
      <c r="FRC179" s="382"/>
      <c r="FRD179" s="382"/>
      <c r="FRE179" s="382"/>
      <c r="FRF179" s="382"/>
      <c r="FRG179" s="77"/>
      <c r="FRH179" s="382"/>
      <c r="FRI179" s="382"/>
      <c r="FRJ179" s="77"/>
      <c r="FRK179" s="78"/>
      <c r="FRL179" s="77"/>
      <c r="FRM179" s="382"/>
      <c r="FRN179" s="382"/>
      <c r="FRO179" s="382"/>
      <c r="FRP179" s="382"/>
      <c r="FRQ179" s="382"/>
      <c r="FRR179" s="382"/>
      <c r="FRS179" s="382"/>
      <c r="FRT179" s="382"/>
      <c r="FRU179" s="382"/>
      <c r="FRV179" s="382"/>
      <c r="FRW179" s="382"/>
      <c r="FRX179" s="382"/>
      <c r="FRY179" s="77"/>
      <c r="FRZ179" s="382"/>
      <c r="FSA179" s="382"/>
      <c r="FSB179" s="77"/>
      <c r="FSC179" s="78"/>
      <c r="FSD179" s="77"/>
      <c r="FSE179" s="382"/>
      <c r="FSF179" s="382"/>
      <c r="FSG179" s="382"/>
      <c r="FSH179" s="382"/>
      <c r="FSI179" s="382"/>
      <c r="FSJ179" s="382"/>
      <c r="FSK179" s="382"/>
      <c r="FSL179" s="382"/>
      <c r="FSM179" s="382"/>
      <c r="FSN179" s="382"/>
      <c r="FSO179" s="382"/>
      <c r="FSP179" s="382"/>
      <c r="FSQ179" s="77"/>
      <c r="FSR179" s="382"/>
      <c r="FSS179" s="382"/>
      <c r="FST179" s="77"/>
      <c r="FSU179" s="78"/>
      <c r="FSV179" s="77"/>
      <c r="FSW179" s="382"/>
      <c r="FSX179" s="382"/>
      <c r="FSY179" s="382"/>
      <c r="FSZ179" s="382"/>
      <c r="FTA179" s="382"/>
      <c r="FTB179" s="382"/>
      <c r="FTC179" s="382"/>
      <c r="FTD179" s="382"/>
      <c r="FTE179" s="382"/>
      <c r="FTF179" s="382"/>
      <c r="FTG179" s="382"/>
      <c r="FTH179" s="382"/>
      <c r="FTI179" s="77"/>
      <c r="FTJ179" s="382"/>
      <c r="FTK179" s="382"/>
      <c r="FTL179" s="77"/>
      <c r="FTM179" s="78"/>
      <c r="FTN179" s="77"/>
      <c r="FTO179" s="382"/>
      <c r="FTP179" s="382"/>
      <c r="FTQ179" s="382"/>
      <c r="FTR179" s="382"/>
      <c r="FTS179" s="382"/>
      <c r="FTT179" s="382"/>
      <c r="FTU179" s="382"/>
      <c r="FTV179" s="382"/>
      <c r="FTW179" s="382"/>
      <c r="FTX179" s="382"/>
      <c r="FTY179" s="382"/>
      <c r="FTZ179" s="382"/>
      <c r="FUA179" s="77"/>
      <c r="FUB179" s="382"/>
      <c r="FUC179" s="382"/>
      <c r="FUD179" s="77"/>
      <c r="FUE179" s="78"/>
      <c r="FUF179" s="77"/>
      <c r="FUG179" s="382"/>
      <c r="FUH179" s="382"/>
      <c r="FUI179" s="382"/>
      <c r="FUJ179" s="382"/>
      <c r="FUK179" s="382"/>
      <c r="FUL179" s="382"/>
      <c r="FUM179" s="382"/>
      <c r="FUN179" s="382"/>
      <c r="FUO179" s="382"/>
      <c r="FUP179" s="382"/>
      <c r="FUQ179" s="382"/>
      <c r="FUR179" s="382"/>
      <c r="FUS179" s="77"/>
      <c r="FUT179" s="382"/>
      <c r="FUU179" s="382"/>
      <c r="FUV179" s="77"/>
      <c r="FUW179" s="78"/>
      <c r="FUX179" s="77"/>
      <c r="FUY179" s="382"/>
      <c r="FUZ179" s="382"/>
      <c r="FVA179" s="382"/>
      <c r="FVB179" s="382"/>
      <c r="FVC179" s="382"/>
      <c r="FVD179" s="382"/>
      <c r="FVE179" s="382"/>
      <c r="FVF179" s="382"/>
      <c r="FVG179" s="382"/>
      <c r="FVH179" s="382"/>
      <c r="FVI179" s="382"/>
      <c r="FVJ179" s="382"/>
      <c r="FVK179" s="77"/>
      <c r="FVL179" s="382"/>
      <c r="FVM179" s="382"/>
      <c r="FVN179" s="77"/>
      <c r="FVO179" s="78"/>
      <c r="FVP179" s="77"/>
      <c r="FVQ179" s="382"/>
      <c r="FVR179" s="382"/>
      <c r="FVS179" s="382"/>
      <c r="FVT179" s="382"/>
      <c r="FVU179" s="382"/>
      <c r="FVV179" s="382"/>
      <c r="FVW179" s="382"/>
      <c r="FVX179" s="382"/>
      <c r="FVY179" s="382"/>
      <c r="FVZ179" s="382"/>
      <c r="FWA179" s="382"/>
      <c r="FWB179" s="382"/>
      <c r="FWC179" s="77"/>
      <c r="FWD179" s="382"/>
      <c r="FWE179" s="382"/>
      <c r="FWF179" s="77"/>
      <c r="FWG179" s="78"/>
      <c r="FWH179" s="77"/>
      <c r="FWI179" s="382"/>
      <c r="FWJ179" s="382"/>
      <c r="FWK179" s="382"/>
      <c r="FWL179" s="382"/>
      <c r="FWM179" s="382"/>
      <c r="FWN179" s="382"/>
      <c r="FWO179" s="382"/>
      <c r="FWP179" s="382"/>
      <c r="FWQ179" s="382"/>
      <c r="FWR179" s="382"/>
      <c r="FWS179" s="382"/>
      <c r="FWT179" s="382"/>
      <c r="FWU179" s="77"/>
      <c r="FWV179" s="382"/>
      <c r="FWW179" s="382"/>
      <c r="FWX179" s="77"/>
      <c r="FWY179" s="78"/>
      <c r="FWZ179" s="77"/>
      <c r="FXA179" s="382"/>
      <c r="FXB179" s="382"/>
      <c r="FXC179" s="382"/>
      <c r="FXD179" s="382"/>
      <c r="FXE179" s="382"/>
      <c r="FXF179" s="382"/>
      <c r="FXG179" s="382"/>
      <c r="FXH179" s="382"/>
      <c r="FXI179" s="382"/>
      <c r="FXJ179" s="382"/>
      <c r="FXK179" s="382"/>
      <c r="FXL179" s="382"/>
      <c r="FXM179" s="77"/>
      <c r="FXN179" s="382"/>
      <c r="FXO179" s="382"/>
      <c r="FXP179" s="77"/>
      <c r="FXQ179" s="78"/>
      <c r="FXR179" s="77"/>
      <c r="FXS179" s="382"/>
      <c r="FXT179" s="382"/>
      <c r="FXU179" s="382"/>
      <c r="FXV179" s="382"/>
      <c r="FXW179" s="382"/>
      <c r="FXX179" s="382"/>
      <c r="FXY179" s="382"/>
      <c r="FXZ179" s="382"/>
      <c r="FYA179" s="382"/>
      <c r="FYB179" s="382"/>
      <c r="FYC179" s="382"/>
      <c r="FYD179" s="382"/>
      <c r="FYE179" s="77"/>
      <c r="FYF179" s="382"/>
      <c r="FYG179" s="382"/>
      <c r="FYH179" s="77"/>
      <c r="FYI179" s="78"/>
      <c r="FYJ179" s="77"/>
      <c r="FYK179" s="382"/>
      <c r="FYL179" s="382"/>
      <c r="FYM179" s="382"/>
      <c r="FYN179" s="382"/>
      <c r="FYO179" s="382"/>
      <c r="FYP179" s="382"/>
      <c r="FYQ179" s="382"/>
      <c r="FYR179" s="382"/>
      <c r="FYS179" s="382"/>
      <c r="FYT179" s="382"/>
      <c r="FYU179" s="382"/>
      <c r="FYV179" s="382"/>
      <c r="FYW179" s="77"/>
      <c r="FYX179" s="382"/>
      <c r="FYY179" s="382"/>
      <c r="FYZ179" s="77"/>
      <c r="FZA179" s="78"/>
      <c r="FZB179" s="77"/>
      <c r="FZC179" s="382"/>
      <c r="FZD179" s="382"/>
      <c r="FZE179" s="382"/>
      <c r="FZF179" s="382"/>
      <c r="FZG179" s="382"/>
      <c r="FZH179" s="382"/>
      <c r="FZI179" s="382"/>
      <c r="FZJ179" s="382"/>
      <c r="FZK179" s="382"/>
      <c r="FZL179" s="382"/>
      <c r="FZM179" s="382"/>
      <c r="FZN179" s="382"/>
      <c r="FZO179" s="77"/>
      <c r="FZP179" s="382"/>
      <c r="FZQ179" s="382"/>
      <c r="FZR179" s="77"/>
      <c r="FZS179" s="78"/>
      <c r="FZT179" s="77"/>
      <c r="FZU179" s="382"/>
      <c r="FZV179" s="382"/>
      <c r="FZW179" s="382"/>
      <c r="FZX179" s="382"/>
      <c r="FZY179" s="382"/>
      <c r="FZZ179" s="382"/>
      <c r="GAA179" s="382"/>
      <c r="GAB179" s="382"/>
      <c r="GAC179" s="382"/>
      <c r="GAD179" s="382"/>
      <c r="GAE179" s="382"/>
      <c r="GAF179" s="382"/>
      <c r="GAG179" s="77"/>
      <c r="GAH179" s="382"/>
      <c r="GAI179" s="382"/>
      <c r="GAJ179" s="77"/>
      <c r="GAK179" s="78"/>
      <c r="GAL179" s="77"/>
      <c r="GAM179" s="382"/>
      <c r="GAN179" s="382"/>
      <c r="GAO179" s="382"/>
      <c r="GAP179" s="382"/>
      <c r="GAQ179" s="382"/>
      <c r="GAR179" s="382"/>
      <c r="GAS179" s="382"/>
      <c r="GAT179" s="382"/>
      <c r="GAU179" s="382"/>
      <c r="GAV179" s="382"/>
      <c r="GAW179" s="382"/>
      <c r="GAX179" s="382"/>
      <c r="GAY179" s="77"/>
      <c r="GAZ179" s="382"/>
      <c r="GBA179" s="382"/>
      <c r="GBB179" s="77"/>
      <c r="GBC179" s="78"/>
      <c r="GBD179" s="77"/>
      <c r="GBE179" s="382"/>
      <c r="GBF179" s="382"/>
      <c r="GBG179" s="382"/>
      <c r="GBH179" s="382"/>
      <c r="GBI179" s="382"/>
      <c r="GBJ179" s="382"/>
      <c r="GBK179" s="382"/>
      <c r="GBL179" s="382"/>
      <c r="GBM179" s="382"/>
      <c r="GBN179" s="382"/>
      <c r="GBO179" s="382"/>
      <c r="GBP179" s="382"/>
      <c r="GBQ179" s="77"/>
      <c r="GBR179" s="382"/>
      <c r="GBS179" s="382"/>
      <c r="GBT179" s="77"/>
      <c r="GBU179" s="78"/>
      <c r="GBV179" s="77"/>
      <c r="GBW179" s="382"/>
      <c r="GBX179" s="382"/>
      <c r="GBY179" s="382"/>
      <c r="GBZ179" s="382"/>
      <c r="GCA179" s="382"/>
      <c r="GCB179" s="382"/>
      <c r="GCC179" s="382"/>
      <c r="GCD179" s="382"/>
      <c r="GCE179" s="382"/>
      <c r="GCF179" s="382"/>
      <c r="GCG179" s="382"/>
      <c r="GCH179" s="382"/>
      <c r="GCI179" s="77"/>
      <c r="GCJ179" s="382"/>
      <c r="GCK179" s="382"/>
      <c r="GCL179" s="77"/>
      <c r="GCM179" s="78"/>
      <c r="GCN179" s="77"/>
      <c r="GCO179" s="382"/>
      <c r="GCP179" s="382"/>
      <c r="GCQ179" s="382"/>
      <c r="GCR179" s="382"/>
      <c r="GCS179" s="382"/>
      <c r="GCT179" s="382"/>
      <c r="GCU179" s="382"/>
      <c r="GCV179" s="382"/>
      <c r="GCW179" s="382"/>
      <c r="GCX179" s="382"/>
      <c r="GCY179" s="382"/>
      <c r="GCZ179" s="382"/>
      <c r="GDA179" s="77"/>
      <c r="GDB179" s="382"/>
      <c r="GDC179" s="382"/>
      <c r="GDD179" s="77"/>
      <c r="GDE179" s="78"/>
      <c r="GDF179" s="77"/>
      <c r="GDG179" s="382"/>
      <c r="GDH179" s="382"/>
      <c r="GDI179" s="382"/>
      <c r="GDJ179" s="382"/>
      <c r="GDK179" s="382"/>
      <c r="GDL179" s="382"/>
      <c r="GDM179" s="382"/>
      <c r="GDN179" s="382"/>
      <c r="GDO179" s="382"/>
      <c r="GDP179" s="382"/>
      <c r="GDQ179" s="382"/>
      <c r="GDR179" s="382"/>
      <c r="GDS179" s="77"/>
      <c r="GDT179" s="382"/>
      <c r="GDU179" s="382"/>
      <c r="GDV179" s="77"/>
      <c r="GDW179" s="78"/>
      <c r="GDX179" s="77"/>
      <c r="GDY179" s="382"/>
      <c r="GDZ179" s="382"/>
      <c r="GEA179" s="382"/>
      <c r="GEB179" s="382"/>
      <c r="GEC179" s="382"/>
      <c r="GED179" s="382"/>
      <c r="GEE179" s="382"/>
      <c r="GEF179" s="382"/>
      <c r="GEG179" s="382"/>
      <c r="GEH179" s="382"/>
      <c r="GEI179" s="382"/>
      <c r="GEJ179" s="382"/>
      <c r="GEK179" s="77"/>
      <c r="GEL179" s="382"/>
      <c r="GEM179" s="382"/>
      <c r="GEN179" s="77"/>
      <c r="GEO179" s="78"/>
      <c r="GEP179" s="77"/>
      <c r="GEQ179" s="382"/>
      <c r="GER179" s="382"/>
      <c r="GES179" s="382"/>
      <c r="GET179" s="382"/>
      <c r="GEU179" s="382"/>
      <c r="GEV179" s="382"/>
      <c r="GEW179" s="382"/>
      <c r="GEX179" s="382"/>
      <c r="GEY179" s="382"/>
      <c r="GEZ179" s="382"/>
      <c r="GFA179" s="382"/>
      <c r="GFB179" s="382"/>
      <c r="GFC179" s="77"/>
      <c r="GFD179" s="382"/>
      <c r="GFE179" s="382"/>
      <c r="GFF179" s="77"/>
      <c r="GFG179" s="78"/>
      <c r="GFH179" s="77"/>
      <c r="GFI179" s="382"/>
      <c r="GFJ179" s="382"/>
      <c r="GFK179" s="382"/>
      <c r="GFL179" s="382"/>
      <c r="GFM179" s="382"/>
      <c r="GFN179" s="382"/>
      <c r="GFO179" s="382"/>
      <c r="GFP179" s="382"/>
      <c r="GFQ179" s="382"/>
      <c r="GFR179" s="382"/>
      <c r="GFS179" s="382"/>
      <c r="GFT179" s="382"/>
      <c r="GFU179" s="77"/>
      <c r="GFV179" s="382"/>
      <c r="GFW179" s="382"/>
      <c r="GFX179" s="77"/>
      <c r="GFY179" s="78"/>
      <c r="GFZ179" s="77"/>
      <c r="GGA179" s="382"/>
      <c r="GGB179" s="382"/>
      <c r="GGC179" s="382"/>
      <c r="GGD179" s="382"/>
      <c r="GGE179" s="382"/>
      <c r="GGF179" s="382"/>
      <c r="GGG179" s="382"/>
      <c r="GGH179" s="382"/>
      <c r="GGI179" s="382"/>
      <c r="GGJ179" s="382"/>
      <c r="GGK179" s="382"/>
      <c r="GGL179" s="382"/>
      <c r="GGM179" s="77"/>
      <c r="GGN179" s="382"/>
      <c r="GGO179" s="382"/>
      <c r="GGP179" s="77"/>
      <c r="GGQ179" s="78"/>
      <c r="GGR179" s="77"/>
      <c r="GGS179" s="382"/>
      <c r="GGT179" s="382"/>
      <c r="GGU179" s="382"/>
      <c r="GGV179" s="382"/>
      <c r="GGW179" s="382"/>
      <c r="GGX179" s="382"/>
      <c r="GGY179" s="382"/>
      <c r="GGZ179" s="382"/>
      <c r="GHA179" s="382"/>
      <c r="GHB179" s="382"/>
      <c r="GHC179" s="382"/>
      <c r="GHD179" s="382"/>
      <c r="GHE179" s="77"/>
      <c r="GHF179" s="382"/>
      <c r="GHG179" s="382"/>
      <c r="GHH179" s="77"/>
      <c r="GHI179" s="78"/>
      <c r="GHJ179" s="77"/>
      <c r="GHK179" s="382"/>
      <c r="GHL179" s="382"/>
      <c r="GHM179" s="382"/>
      <c r="GHN179" s="382"/>
      <c r="GHO179" s="382"/>
      <c r="GHP179" s="382"/>
      <c r="GHQ179" s="382"/>
      <c r="GHR179" s="382"/>
      <c r="GHS179" s="382"/>
      <c r="GHT179" s="382"/>
      <c r="GHU179" s="382"/>
      <c r="GHV179" s="382"/>
      <c r="GHW179" s="77"/>
      <c r="GHX179" s="382"/>
      <c r="GHY179" s="382"/>
      <c r="GHZ179" s="77"/>
      <c r="GIA179" s="78"/>
      <c r="GIB179" s="77"/>
      <c r="GIC179" s="382"/>
      <c r="GID179" s="382"/>
      <c r="GIE179" s="382"/>
      <c r="GIF179" s="382"/>
      <c r="GIG179" s="382"/>
      <c r="GIH179" s="382"/>
      <c r="GII179" s="382"/>
      <c r="GIJ179" s="382"/>
      <c r="GIK179" s="382"/>
      <c r="GIL179" s="382"/>
      <c r="GIM179" s="382"/>
      <c r="GIN179" s="382"/>
      <c r="GIO179" s="77"/>
      <c r="GIP179" s="382"/>
      <c r="GIQ179" s="382"/>
      <c r="GIR179" s="77"/>
      <c r="GIS179" s="78"/>
      <c r="GIT179" s="77"/>
      <c r="GIU179" s="382"/>
      <c r="GIV179" s="382"/>
      <c r="GIW179" s="382"/>
      <c r="GIX179" s="382"/>
      <c r="GIY179" s="382"/>
      <c r="GIZ179" s="382"/>
      <c r="GJA179" s="382"/>
      <c r="GJB179" s="382"/>
      <c r="GJC179" s="382"/>
      <c r="GJD179" s="382"/>
      <c r="GJE179" s="382"/>
      <c r="GJF179" s="382"/>
      <c r="GJG179" s="77"/>
      <c r="GJH179" s="382"/>
      <c r="GJI179" s="382"/>
      <c r="GJJ179" s="77"/>
      <c r="GJK179" s="78"/>
      <c r="GJL179" s="77"/>
      <c r="GJM179" s="382"/>
      <c r="GJN179" s="382"/>
      <c r="GJO179" s="382"/>
      <c r="GJP179" s="382"/>
      <c r="GJQ179" s="382"/>
      <c r="GJR179" s="382"/>
      <c r="GJS179" s="382"/>
      <c r="GJT179" s="382"/>
      <c r="GJU179" s="382"/>
      <c r="GJV179" s="382"/>
      <c r="GJW179" s="382"/>
      <c r="GJX179" s="382"/>
      <c r="GJY179" s="77"/>
      <c r="GJZ179" s="382"/>
      <c r="GKA179" s="382"/>
      <c r="GKB179" s="77"/>
      <c r="GKC179" s="78"/>
      <c r="GKD179" s="77"/>
      <c r="GKE179" s="382"/>
      <c r="GKF179" s="382"/>
      <c r="GKG179" s="382"/>
      <c r="GKH179" s="382"/>
      <c r="GKI179" s="382"/>
      <c r="GKJ179" s="382"/>
      <c r="GKK179" s="382"/>
      <c r="GKL179" s="382"/>
      <c r="GKM179" s="382"/>
      <c r="GKN179" s="382"/>
      <c r="GKO179" s="382"/>
      <c r="GKP179" s="382"/>
      <c r="GKQ179" s="77"/>
      <c r="GKR179" s="382"/>
      <c r="GKS179" s="382"/>
      <c r="GKT179" s="77"/>
      <c r="GKU179" s="78"/>
      <c r="GKV179" s="77"/>
      <c r="GKW179" s="382"/>
      <c r="GKX179" s="382"/>
      <c r="GKY179" s="382"/>
      <c r="GKZ179" s="382"/>
      <c r="GLA179" s="382"/>
      <c r="GLB179" s="382"/>
      <c r="GLC179" s="382"/>
      <c r="GLD179" s="382"/>
      <c r="GLE179" s="382"/>
      <c r="GLF179" s="382"/>
      <c r="GLG179" s="382"/>
      <c r="GLH179" s="382"/>
      <c r="GLI179" s="77"/>
      <c r="GLJ179" s="382"/>
      <c r="GLK179" s="382"/>
      <c r="GLL179" s="77"/>
      <c r="GLM179" s="78"/>
      <c r="GLN179" s="77"/>
      <c r="GLO179" s="382"/>
      <c r="GLP179" s="382"/>
      <c r="GLQ179" s="382"/>
      <c r="GLR179" s="382"/>
      <c r="GLS179" s="382"/>
      <c r="GLT179" s="382"/>
      <c r="GLU179" s="382"/>
      <c r="GLV179" s="382"/>
      <c r="GLW179" s="382"/>
      <c r="GLX179" s="382"/>
      <c r="GLY179" s="382"/>
      <c r="GLZ179" s="382"/>
      <c r="GMA179" s="77"/>
      <c r="GMB179" s="382"/>
      <c r="GMC179" s="382"/>
      <c r="GMD179" s="77"/>
      <c r="GME179" s="78"/>
      <c r="GMF179" s="77"/>
      <c r="GMG179" s="382"/>
      <c r="GMH179" s="382"/>
      <c r="GMI179" s="382"/>
      <c r="GMJ179" s="382"/>
      <c r="GMK179" s="382"/>
      <c r="GML179" s="382"/>
      <c r="GMM179" s="382"/>
      <c r="GMN179" s="382"/>
      <c r="GMO179" s="382"/>
      <c r="GMP179" s="382"/>
      <c r="GMQ179" s="382"/>
      <c r="GMR179" s="382"/>
      <c r="GMS179" s="77"/>
      <c r="GMT179" s="382"/>
      <c r="GMU179" s="382"/>
      <c r="GMV179" s="77"/>
      <c r="GMW179" s="78"/>
      <c r="GMX179" s="77"/>
      <c r="GMY179" s="382"/>
      <c r="GMZ179" s="382"/>
      <c r="GNA179" s="382"/>
      <c r="GNB179" s="382"/>
      <c r="GNC179" s="382"/>
      <c r="GND179" s="382"/>
      <c r="GNE179" s="382"/>
      <c r="GNF179" s="382"/>
      <c r="GNG179" s="382"/>
      <c r="GNH179" s="382"/>
      <c r="GNI179" s="382"/>
      <c r="GNJ179" s="382"/>
      <c r="GNK179" s="77"/>
      <c r="GNL179" s="382"/>
      <c r="GNM179" s="382"/>
      <c r="GNN179" s="77"/>
      <c r="GNO179" s="78"/>
      <c r="GNP179" s="77"/>
      <c r="GNQ179" s="382"/>
      <c r="GNR179" s="382"/>
      <c r="GNS179" s="382"/>
      <c r="GNT179" s="382"/>
      <c r="GNU179" s="382"/>
      <c r="GNV179" s="382"/>
      <c r="GNW179" s="382"/>
      <c r="GNX179" s="382"/>
      <c r="GNY179" s="382"/>
      <c r="GNZ179" s="382"/>
      <c r="GOA179" s="382"/>
      <c r="GOB179" s="382"/>
      <c r="GOC179" s="77"/>
      <c r="GOD179" s="382"/>
      <c r="GOE179" s="382"/>
      <c r="GOF179" s="77"/>
      <c r="GOG179" s="78"/>
      <c r="GOH179" s="77"/>
      <c r="GOI179" s="382"/>
      <c r="GOJ179" s="382"/>
      <c r="GOK179" s="382"/>
      <c r="GOL179" s="382"/>
      <c r="GOM179" s="382"/>
      <c r="GON179" s="382"/>
      <c r="GOO179" s="382"/>
      <c r="GOP179" s="382"/>
      <c r="GOQ179" s="382"/>
      <c r="GOR179" s="382"/>
      <c r="GOS179" s="382"/>
      <c r="GOT179" s="382"/>
      <c r="GOU179" s="77"/>
      <c r="GOV179" s="382"/>
      <c r="GOW179" s="382"/>
      <c r="GOX179" s="77"/>
      <c r="GOY179" s="78"/>
      <c r="GOZ179" s="77"/>
      <c r="GPA179" s="382"/>
      <c r="GPB179" s="382"/>
      <c r="GPC179" s="382"/>
      <c r="GPD179" s="382"/>
      <c r="GPE179" s="382"/>
      <c r="GPF179" s="382"/>
      <c r="GPG179" s="382"/>
      <c r="GPH179" s="382"/>
      <c r="GPI179" s="382"/>
      <c r="GPJ179" s="382"/>
      <c r="GPK179" s="382"/>
      <c r="GPL179" s="382"/>
      <c r="GPM179" s="77"/>
      <c r="GPN179" s="382"/>
      <c r="GPO179" s="382"/>
      <c r="GPP179" s="77"/>
      <c r="GPQ179" s="78"/>
      <c r="GPR179" s="77"/>
      <c r="GPS179" s="382"/>
      <c r="GPT179" s="382"/>
      <c r="GPU179" s="382"/>
      <c r="GPV179" s="382"/>
      <c r="GPW179" s="382"/>
      <c r="GPX179" s="382"/>
      <c r="GPY179" s="382"/>
      <c r="GPZ179" s="382"/>
      <c r="GQA179" s="382"/>
      <c r="GQB179" s="382"/>
      <c r="GQC179" s="382"/>
      <c r="GQD179" s="382"/>
      <c r="GQE179" s="77"/>
      <c r="GQF179" s="382"/>
      <c r="GQG179" s="382"/>
      <c r="GQH179" s="77"/>
      <c r="GQI179" s="78"/>
      <c r="GQJ179" s="77"/>
      <c r="GQK179" s="382"/>
      <c r="GQL179" s="382"/>
      <c r="GQM179" s="382"/>
      <c r="GQN179" s="382"/>
      <c r="GQO179" s="382"/>
      <c r="GQP179" s="382"/>
      <c r="GQQ179" s="382"/>
      <c r="GQR179" s="382"/>
      <c r="GQS179" s="382"/>
      <c r="GQT179" s="382"/>
      <c r="GQU179" s="382"/>
      <c r="GQV179" s="382"/>
      <c r="GQW179" s="77"/>
      <c r="GQX179" s="382"/>
      <c r="GQY179" s="382"/>
      <c r="GQZ179" s="77"/>
      <c r="GRA179" s="78"/>
      <c r="GRB179" s="77"/>
      <c r="GRC179" s="382"/>
      <c r="GRD179" s="382"/>
      <c r="GRE179" s="382"/>
      <c r="GRF179" s="382"/>
      <c r="GRG179" s="382"/>
      <c r="GRH179" s="382"/>
      <c r="GRI179" s="382"/>
      <c r="GRJ179" s="382"/>
      <c r="GRK179" s="382"/>
      <c r="GRL179" s="382"/>
      <c r="GRM179" s="382"/>
      <c r="GRN179" s="382"/>
      <c r="GRO179" s="77"/>
      <c r="GRP179" s="382"/>
      <c r="GRQ179" s="382"/>
      <c r="GRR179" s="77"/>
      <c r="GRS179" s="78"/>
      <c r="GRT179" s="77"/>
      <c r="GRU179" s="382"/>
      <c r="GRV179" s="382"/>
      <c r="GRW179" s="382"/>
      <c r="GRX179" s="382"/>
      <c r="GRY179" s="382"/>
      <c r="GRZ179" s="382"/>
      <c r="GSA179" s="382"/>
      <c r="GSB179" s="382"/>
      <c r="GSC179" s="382"/>
      <c r="GSD179" s="382"/>
      <c r="GSE179" s="382"/>
      <c r="GSF179" s="382"/>
      <c r="GSG179" s="77"/>
      <c r="GSH179" s="382"/>
      <c r="GSI179" s="382"/>
      <c r="GSJ179" s="77"/>
      <c r="GSK179" s="78"/>
      <c r="GSL179" s="77"/>
      <c r="GSM179" s="382"/>
      <c r="GSN179" s="382"/>
      <c r="GSO179" s="382"/>
      <c r="GSP179" s="382"/>
      <c r="GSQ179" s="382"/>
      <c r="GSR179" s="382"/>
      <c r="GSS179" s="382"/>
      <c r="GST179" s="382"/>
      <c r="GSU179" s="382"/>
      <c r="GSV179" s="382"/>
      <c r="GSW179" s="382"/>
      <c r="GSX179" s="382"/>
      <c r="GSY179" s="77"/>
      <c r="GSZ179" s="382"/>
      <c r="GTA179" s="382"/>
      <c r="GTB179" s="77"/>
      <c r="GTC179" s="78"/>
      <c r="GTD179" s="77"/>
      <c r="GTE179" s="382"/>
      <c r="GTF179" s="382"/>
      <c r="GTG179" s="382"/>
      <c r="GTH179" s="382"/>
      <c r="GTI179" s="382"/>
      <c r="GTJ179" s="382"/>
      <c r="GTK179" s="382"/>
      <c r="GTL179" s="382"/>
      <c r="GTM179" s="382"/>
      <c r="GTN179" s="382"/>
      <c r="GTO179" s="382"/>
      <c r="GTP179" s="382"/>
      <c r="GTQ179" s="77"/>
      <c r="GTR179" s="382"/>
      <c r="GTS179" s="382"/>
      <c r="GTT179" s="77"/>
      <c r="GTU179" s="78"/>
      <c r="GTV179" s="77"/>
      <c r="GTW179" s="382"/>
      <c r="GTX179" s="382"/>
      <c r="GTY179" s="382"/>
      <c r="GTZ179" s="382"/>
      <c r="GUA179" s="382"/>
      <c r="GUB179" s="382"/>
      <c r="GUC179" s="382"/>
      <c r="GUD179" s="382"/>
      <c r="GUE179" s="382"/>
      <c r="GUF179" s="382"/>
      <c r="GUG179" s="382"/>
      <c r="GUH179" s="382"/>
      <c r="GUI179" s="77"/>
      <c r="GUJ179" s="382"/>
      <c r="GUK179" s="382"/>
      <c r="GUL179" s="77"/>
      <c r="GUM179" s="78"/>
      <c r="GUN179" s="77"/>
      <c r="GUO179" s="382"/>
      <c r="GUP179" s="382"/>
      <c r="GUQ179" s="382"/>
      <c r="GUR179" s="382"/>
      <c r="GUS179" s="382"/>
      <c r="GUT179" s="382"/>
      <c r="GUU179" s="382"/>
      <c r="GUV179" s="382"/>
      <c r="GUW179" s="382"/>
      <c r="GUX179" s="382"/>
      <c r="GUY179" s="382"/>
      <c r="GUZ179" s="382"/>
      <c r="GVA179" s="77"/>
      <c r="GVB179" s="382"/>
      <c r="GVC179" s="382"/>
      <c r="GVD179" s="77"/>
      <c r="GVE179" s="78"/>
      <c r="GVF179" s="77"/>
      <c r="GVG179" s="382"/>
      <c r="GVH179" s="382"/>
      <c r="GVI179" s="382"/>
      <c r="GVJ179" s="382"/>
      <c r="GVK179" s="382"/>
      <c r="GVL179" s="382"/>
      <c r="GVM179" s="382"/>
      <c r="GVN179" s="382"/>
      <c r="GVO179" s="382"/>
      <c r="GVP179" s="382"/>
      <c r="GVQ179" s="382"/>
      <c r="GVR179" s="382"/>
      <c r="GVS179" s="77"/>
      <c r="GVT179" s="382"/>
      <c r="GVU179" s="382"/>
      <c r="GVV179" s="77"/>
      <c r="GVW179" s="78"/>
      <c r="GVX179" s="77"/>
      <c r="GVY179" s="382"/>
      <c r="GVZ179" s="382"/>
      <c r="GWA179" s="382"/>
      <c r="GWB179" s="382"/>
      <c r="GWC179" s="382"/>
      <c r="GWD179" s="382"/>
      <c r="GWE179" s="382"/>
      <c r="GWF179" s="382"/>
      <c r="GWG179" s="382"/>
      <c r="GWH179" s="382"/>
      <c r="GWI179" s="382"/>
      <c r="GWJ179" s="382"/>
      <c r="GWK179" s="77"/>
      <c r="GWL179" s="382"/>
      <c r="GWM179" s="382"/>
      <c r="GWN179" s="77"/>
      <c r="GWO179" s="78"/>
      <c r="GWP179" s="77"/>
      <c r="GWQ179" s="382"/>
      <c r="GWR179" s="382"/>
      <c r="GWS179" s="382"/>
      <c r="GWT179" s="382"/>
      <c r="GWU179" s="382"/>
      <c r="GWV179" s="382"/>
      <c r="GWW179" s="382"/>
      <c r="GWX179" s="382"/>
      <c r="GWY179" s="382"/>
      <c r="GWZ179" s="382"/>
      <c r="GXA179" s="382"/>
      <c r="GXB179" s="382"/>
      <c r="GXC179" s="77"/>
      <c r="GXD179" s="382"/>
      <c r="GXE179" s="382"/>
      <c r="GXF179" s="77"/>
      <c r="GXG179" s="78"/>
      <c r="GXH179" s="77"/>
      <c r="GXI179" s="382"/>
      <c r="GXJ179" s="382"/>
      <c r="GXK179" s="382"/>
      <c r="GXL179" s="382"/>
      <c r="GXM179" s="382"/>
      <c r="GXN179" s="382"/>
      <c r="GXO179" s="382"/>
      <c r="GXP179" s="382"/>
      <c r="GXQ179" s="382"/>
      <c r="GXR179" s="382"/>
      <c r="GXS179" s="382"/>
      <c r="GXT179" s="382"/>
      <c r="GXU179" s="77"/>
      <c r="GXV179" s="382"/>
      <c r="GXW179" s="382"/>
      <c r="GXX179" s="77"/>
      <c r="GXY179" s="78"/>
      <c r="GXZ179" s="77"/>
      <c r="GYA179" s="382"/>
      <c r="GYB179" s="382"/>
      <c r="GYC179" s="382"/>
      <c r="GYD179" s="382"/>
      <c r="GYE179" s="382"/>
      <c r="GYF179" s="382"/>
      <c r="GYG179" s="382"/>
      <c r="GYH179" s="382"/>
      <c r="GYI179" s="382"/>
      <c r="GYJ179" s="382"/>
      <c r="GYK179" s="382"/>
      <c r="GYL179" s="382"/>
      <c r="GYM179" s="77"/>
      <c r="GYN179" s="382"/>
      <c r="GYO179" s="382"/>
      <c r="GYP179" s="77"/>
      <c r="GYQ179" s="78"/>
      <c r="GYR179" s="77"/>
      <c r="GYS179" s="382"/>
      <c r="GYT179" s="382"/>
      <c r="GYU179" s="382"/>
      <c r="GYV179" s="382"/>
      <c r="GYW179" s="382"/>
      <c r="GYX179" s="382"/>
      <c r="GYY179" s="382"/>
      <c r="GYZ179" s="382"/>
      <c r="GZA179" s="382"/>
      <c r="GZB179" s="382"/>
      <c r="GZC179" s="382"/>
      <c r="GZD179" s="382"/>
      <c r="GZE179" s="77"/>
      <c r="GZF179" s="382"/>
      <c r="GZG179" s="382"/>
      <c r="GZH179" s="77"/>
      <c r="GZI179" s="78"/>
      <c r="GZJ179" s="77"/>
      <c r="GZK179" s="382"/>
      <c r="GZL179" s="382"/>
      <c r="GZM179" s="382"/>
      <c r="GZN179" s="382"/>
      <c r="GZO179" s="382"/>
      <c r="GZP179" s="382"/>
      <c r="GZQ179" s="382"/>
      <c r="GZR179" s="382"/>
      <c r="GZS179" s="382"/>
      <c r="GZT179" s="382"/>
      <c r="GZU179" s="382"/>
      <c r="GZV179" s="382"/>
      <c r="GZW179" s="77"/>
      <c r="GZX179" s="382"/>
      <c r="GZY179" s="382"/>
      <c r="GZZ179" s="77"/>
      <c r="HAA179" s="78"/>
      <c r="HAB179" s="77"/>
      <c r="HAC179" s="382"/>
      <c r="HAD179" s="382"/>
      <c r="HAE179" s="382"/>
      <c r="HAF179" s="382"/>
      <c r="HAG179" s="382"/>
      <c r="HAH179" s="382"/>
      <c r="HAI179" s="382"/>
      <c r="HAJ179" s="382"/>
      <c r="HAK179" s="382"/>
      <c r="HAL179" s="382"/>
      <c r="HAM179" s="382"/>
      <c r="HAN179" s="382"/>
      <c r="HAO179" s="77"/>
      <c r="HAP179" s="382"/>
      <c r="HAQ179" s="382"/>
      <c r="HAR179" s="77"/>
      <c r="HAS179" s="78"/>
      <c r="HAT179" s="77"/>
      <c r="HAU179" s="382"/>
      <c r="HAV179" s="382"/>
      <c r="HAW179" s="382"/>
      <c r="HAX179" s="382"/>
      <c r="HAY179" s="382"/>
      <c r="HAZ179" s="382"/>
      <c r="HBA179" s="382"/>
      <c r="HBB179" s="382"/>
      <c r="HBC179" s="382"/>
      <c r="HBD179" s="382"/>
      <c r="HBE179" s="382"/>
      <c r="HBF179" s="382"/>
      <c r="HBG179" s="77"/>
      <c r="HBH179" s="382"/>
      <c r="HBI179" s="382"/>
      <c r="HBJ179" s="77"/>
      <c r="HBK179" s="78"/>
      <c r="HBL179" s="77"/>
      <c r="HBM179" s="382"/>
      <c r="HBN179" s="382"/>
      <c r="HBO179" s="382"/>
      <c r="HBP179" s="382"/>
      <c r="HBQ179" s="382"/>
      <c r="HBR179" s="382"/>
      <c r="HBS179" s="382"/>
      <c r="HBT179" s="382"/>
      <c r="HBU179" s="382"/>
      <c r="HBV179" s="382"/>
      <c r="HBW179" s="382"/>
      <c r="HBX179" s="382"/>
      <c r="HBY179" s="77"/>
      <c r="HBZ179" s="382"/>
      <c r="HCA179" s="382"/>
      <c r="HCB179" s="77"/>
      <c r="HCC179" s="78"/>
      <c r="HCD179" s="77"/>
      <c r="HCE179" s="382"/>
      <c r="HCF179" s="382"/>
      <c r="HCG179" s="382"/>
      <c r="HCH179" s="382"/>
      <c r="HCI179" s="382"/>
      <c r="HCJ179" s="382"/>
      <c r="HCK179" s="382"/>
      <c r="HCL179" s="382"/>
      <c r="HCM179" s="382"/>
      <c r="HCN179" s="382"/>
      <c r="HCO179" s="382"/>
      <c r="HCP179" s="382"/>
      <c r="HCQ179" s="77"/>
      <c r="HCR179" s="382"/>
      <c r="HCS179" s="382"/>
      <c r="HCT179" s="77"/>
      <c r="HCU179" s="78"/>
      <c r="HCV179" s="77"/>
      <c r="HCW179" s="382"/>
      <c r="HCX179" s="382"/>
      <c r="HCY179" s="382"/>
      <c r="HCZ179" s="382"/>
      <c r="HDA179" s="382"/>
      <c r="HDB179" s="382"/>
      <c r="HDC179" s="382"/>
      <c r="HDD179" s="382"/>
      <c r="HDE179" s="382"/>
      <c r="HDF179" s="382"/>
      <c r="HDG179" s="382"/>
      <c r="HDH179" s="382"/>
      <c r="HDI179" s="77"/>
      <c r="HDJ179" s="382"/>
      <c r="HDK179" s="382"/>
      <c r="HDL179" s="77"/>
      <c r="HDM179" s="78"/>
      <c r="HDN179" s="77"/>
      <c r="HDO179" s="382"/>
      <c r="HDP179" s="382"/>
      <c r="HDQ179" s="382"/>
      <c r="HDR179" s="382"/>
      <c r="HDS179" s="382"/>
      <c r="HDT179" s="382"/>
      <c r="HDU179" s="382"/>
      <c r="HDV179" s="382"/>
      <c r="HDW179" s="382"/>
      <c r="HDX179" s="382"/>
      <c r="HDY179" s="382"/>
      <c r="HDZ179" s="382"/>
      <c r="HEA179" s="77"/>
      <c r="HEB179" s="382"/>
      <c r="HEC179" s="382"/>
      <c r="HED179" s="77"/>
      <c r="HEE179" s="78"/>
      <c r="HEF179" s="77"/>
      <c r="HEG179" s="382"/>
      <c r="HEH179" s="382"/>
      <c r="HEI179" s="382"/>
      <c r="HEJ179" s="382"/>
      <c r="HEK179" s="382"/>
      <c r="HEL179" s="382"/>
      <c r="HEM179" s="382"/>
      <c r="HEN179" s="382"/>
      <c r="HEO179" s="382"/>
      <c r="HEP179" s="382"/>
      <c r="HEQ179" s="382"/>
      <c r="HER179" s="382"/>
      <c r="HES179" s="77"/>
      <c r="HET179" s="382"/>
      <c r="HEU179" s="382"/>
      <c r="HEV179" s="77"/>
      <c r="HEW179" s="78"/>
      <c r="HEX179" s="77"/>
      <c r="HEY179" s="382"/>
      <c r="HEZ179" s="382"/>
      <c r="HFA179" s="382"/>
      <c r="HFB179" s="382"/>
      <c r="HFC179" s="382"/>
      <c r="HFD179" s="382"/>
      <c r="HFE179" s="382"/>
      <c r="HFF179" s="382"/>
      <c r="HFG179" s="382"/>
      <c r="HFH179" s="382"/>
      <c r="HFI179" s="382"/>
      <c r="HFJ179" s="382"/>
      <c r="HFK179" s="77"/>
      <c r="HFL179" s="382"/>
      <c r="HFM179" s="382"/>
      <c r="HFN179" s="77"/>
      <c r="HFO179" s="78"/>
      <c r="HFP179" s="77"/>
      <c r="HFQ179" s="382"/>
      <c r="HFR179" s="382"/>
      <c r="HFS179" s="382"/>
      <c r="HFT179" s="382"/>
      <c r="HFU179" s="382"/>
      <c r="HFV179" s="382"/>
      <c r="HFW179" s="382"/>
      <c r="HFX179" s="382"/>
      <c r="HFY179" s="382"/>
      <c r="HFZ179" s="382"/>
      <c r="HGA179" s="382"/>
      <c r="HGB179" s="382"/>
      <c r="HGC179" s="77"/>
      <c r="HGD179" s="382"/>
      <c r="HGE179" s="382"/>
      <c r="HGF179" s="77"/>
      <c r="HGG179" s="78"/>
      <c r="HGH179" s="77"/>
      <c r="HGI179" s="382"/>
      <c r="HGJ179" s="382"/>
      <c r="HGK179" s="382"/>
      <c r="HGL179" s="382"/>
      <c r="HGM179" s="382"/>
      <c r="HGN179" s="382"/>
      <c r="HGO179" s="382"/>
      <c r="HGP179" s="382"/>
      <c r="HGQ179" s="382"/>
      <c r="HGR179" s="382"/>
      <c r="HGS179" s="382"/>
      <c r="HGT179" s="382"/>
      <c r="HGU179" s="77"/>
      <c r="HGV179" s="382"/>
      <c r="HGW179" s="382"/>
      <c r="HGX179" s="77"/>
      <c r="HGY179" s="78"/>
      <c r="HGZ179" s="77"/>
      <c r="HHA179" s="382"/>
      <c r="HHB179" s="382"/>
      <c r="HHC179" s="382"/>
      <c r="HHD179" s="382"/>
      <c r="HHE179" s="382"/>
      <c r="HHF179" s="382"/>
      <c r="HHG179" s="382"/>
      <c r="HHH179" s="382"/>
      <c r="HHI179" s="382"/>
      <c r="HHJ179" s="382"/>
      <c r="HHK179" s="382"/>
      <c r="HHL179" s="382"/>
      <c r="HHM179" s="77"/>
      <c r="HHN179" s="382"/>
      <c r="HHO179" s="382"/>
      <c r="HHP179" s="77"/>
      <c r="HHQ179" s="78"/>
      <c r="HHR179" s="77"/>
      <c r="HHS179" s="382"/>
      <c r="HHT179" s="382"/>
      <c r="HHU179" s="382"/>
      <c r="HHV179" s="382"/>
      <c r="HHW179" s="382"/>
      <c r="HHX179" s="382"/>
      <c r="HHY179" s="382"/>
      <c r="HHZ179" s="382"/>
      <c r="HIA179" s="382"/>
      <c r="HIB179" s="382"/>
      <c r="HIC179" s="382"/>
      <c r="HID179" s="382"/>
      <c r="HIE179" s="77"/>
      <c r="HIF179" s="382"/>
      <c r="HIG179" s="382"/>
      <c r="HIH179" s="77"/>
      <c r="HII179" s="78"/>
      <c r="HIJ179" s="77"/>
      <c r="HIK179" s="382"/>
      <c r="HIL179" s="382"/>
      <c r="HIM179" s="382"/>
      <c r="HIN179" s="382"/>
      <c r="HIO179" s="382"/>
      <c r="HIP179" s="382"/>
      <c r="HIQ179" s="382"/>
      <c r="HIR179" s="382"/>
      <c r="HIS179" s="382"/>
      <c r="HIT179" s="382"/>
      <c r="HIU179" s="382"/>
      <c r="HIV179" s="382"/>
      <c r="HIW179" s="77"/>
      <c r="HIX179" s="382"/>
      <c r="HIY179" s="382"/>
      <c r="HIZ179" s="77"/>
      <c r="HJA179" s="78"/>
      <c r="HJB179" s="77"/>
      <c r="HJC179" s="382"/>
      <c r="HJD179" s="382"/>
      <c r="HJE179" s="382"/>
      <c r="HJF179" s="382"/>
      <c r="HJG179" s="382"/>
      <c r="HJH179" s="382"/>
      <c r="HJI179" s="382"/>
      <c r="HJJ179" s="382"/>
      <c r="HJK179" s="382"/>
      <c r="HJL179" s="382"/>
      <c r="HJM179" s="382"/>
      <c r="HJN179" s="382"/>
      <c r="HJO179" s="77"/>
      <c r="HJP179" s="382"/>
      <c r="HJQ179" s="382"/>
      <c r="HJR179" s="77"/>
      <c r="HJS179" s="78"/>
      <c r="HJT179" s="77"/>
      <c r="HJU179" s="382"/>
      <c r="HJV179" s="382"/>
      <c r="HJW179" s="382"/>
      <c r="HJX179" s="382"/>
      <c r="HJY179" s="382"/>
      <c r="HJZ179" s="382"/>
      <c r="HKA179" s="382"/>
      <c r="HKB179" s="382"/>
      <c r="HKC179" s="382"/>
      <c r="HKD179" s="382"/>
      <c r="HKE179" s="382"/>
      <c r="HKF179" s="382"/>
      <c r="HKG179" s="77"/>
      <c r="HKH179" s="382"/>
      <c r="HKI179" s="382"/>
      <c r="HKJ179" s="77"/>
      <c r="HKK179" s="78"/>
      <c r="HKL179" s="77"/>
      <c r="HKM179" s="382"/>
      <c r="HKN179" s="382"/>
      <c r="HKO179" s="382"/>
      <c r="HKP179" s="382"/>
      <c r="HKQ179" s="382"/>
      <c r="HKR179" s="382"/>
      <c r="HKS179" s="382"/>
      <c r="HKT179" s="382"/>
      <c r="HKU179" s="382"/>
      <c r="HKV179" s="382"/>
      <c r="HKW179" s="382"/>
      <c r="HKX179" s="382"/>
      <c r="HKY179" s="77"/>
      <c r="HKZ179" s="382"/>
      <c r="HLA179" s="382"/>
      <c r="HLB179" s="77"/>
      <c r="HLC179" s="78"/>
      <c r="HLD179" s="77"/>
      <c r="HLE179" s="382"/>
      <c r="HLF179" s="382"/>
      <c r="HLG179" s="382"/>
      <c r="HLH179" s="382"/>
      <c r="HLI179" s="382"/>
      <c r="HLJ179" s="382"/>
      <c r="HLK179" s="382"/>
      <c r="HLL179" s="382"/>
      <c r="HLM179" s="382"/>
      <c r="HLN179" s="382"/>
      <c r="HLO179" s="382"/>
      <c r="HLP179" s="382"/>
      <c r="HLQ179" s="77"/>
      <c r="HLR179" s="382"/>
      <c r="HLS179" s="382"/>
      <c r="HLT179" s="77"/>
      <c r="HLU179" s="78"/>
      <c r="HLV179" s="77"/>
      <c r="HLW179" s="382"/>
      <c r="HLX179" s="382"/>
      <c r="HLY179" s="382"/>
      <c r="HLZ179" s="382"/>
      <c r="HMA179" s="382"/>
      <c r="HMB179" s="382"/>
      <c r="HMC179" s="382"/>
      <c r="HMD179" s="382"/>
      <c r="HME179" s="382"/>
      <c r="HMF179" s="382"/>
      <c r="HMG179" s="382"/>
      <c r="HMH179" s="382"/>
      <c r="HMI179" s="77"/>
      <c r="HMJ179" s="382"/>
      <c r="HMK179" s="382"/>
      <c r="HML179" s="77"/>
      <c r="HMM179" s="78"/>
      <c r="HMN179" s="77"/>
      <c r="HMO179" s="382"/>
      <c r="HMP179" s="382"/>
      <c r="HMQ179" s="382"/>
      <c r="HMR179" s="382"/>
      <c r="HMS179" s="382"/>
      <c r="HMT179" s="382"/>
      <c r="HMU179" s="382"/>
      <c r="HMV179" s="382"/>
      <c r="HMW179" s="382"/>
      <c r="HMX179" s="382"/>
      <c r="HMY179" s="382"/>
      <c r="HMZ179" s="382"/>
      <c r="HNA179" s="77"/>
      <c r="HNB179" s="382"/>
      <c r="HNC179" s="382"/>
      <c r="HND179" s="77"/>
      <c r="HNE179" s="78"/>
      <c r="HNF179" s="77"/>
      <c r="HNG179" s="382"/>
      <c r="HNH179" s="382"/>
      <c r="HNI179" s="382"/>
      <c r="HNJ179" s="382"/>
      <c r="HNK179" s="382"/>
      <c r="HNL179" s="382"/>
      <c r="HNM179" s="382"/>
      <c r="HNN179" s="382"/>
      <c r="HNO179" s="382"/>
      <c r="HNP179" s="382"/>
      <c r="HNQ179" s="382"/>
      <c r="HNR179" s="382"/>
      <c r="HNS179" s="77"/>
      <c r="HNT179" s="382"/>
      <c r="HNU179" s="382"/>
      <c r="HNV179" s="77"/>
      <c r="HNW179" s="78"/>
      <c r="HNX179" s="77"/>
      <c r="HNY179" s="382"/>
      <c r="HNZ179" s="382"/>
      <c r="HOA179" s="382"/>
      <c r="HOB179" s="382"/>
      <c r="HOC179" s="382"/>
      <c r="HOD179" s="382"/>
      <c r="HOE179" s="382"/>
      <c r="HOF179" s="382"/>
      <c r="HOG179" s="382"/>
      <c r="HOH179" s="382"/>
      <c r="HOI179" s="382"/>
      <c r="HOJ179" s="382"/>
      <c r="HOK179" s="77"/>
      <c r="HOL179" s="382"/>
      <c r="HOM179" s="382"/>
      <c r="HON179" s="77"/>
      <c r="HOO179" s="78"/>
      <c r="HOP179" s="77"/>
      <c r="HOQ179" s="382"/>
      <c r="HOR179" s="382"/>
      <c r="HOS179" s="382"/>
      <c r="HOT179" s="382"/>
      <c r="HOU179" s="382"/>
      <c r="HOV179" s="382"/>
      <c r="HOW179" s="382"/>
      <c r="HOX179" s="382"/>
      <c r="HOY179" s="382"/>
      <c r="HOZ179" s="382"/>
      <c r="HPA179" s="382"/>
      <c r="HPB179" s="382"/>
      <c r="HPC179" s="77"/>
      <c r="HPD179" s="382"/>
      <c r="HPE179" s="382"/>
      <c r="HPF179" s="77"/>
      <c r="HPG179" s="78"/>
      <c r="HPH179" s="77"/>
      <c r="HPI179" s="382"/>
      <c r="HPJ179" s="382"/>
      <c r="HPK179" s="382"/>
      <c r="HPL179" s="382"/>
      <c r="HPM179" s="382"/>
      <c r="HPN179" s="382"/>
      <c r="HPO179" s="382"/>
      <c r="HPP179" s="382"/>
      <c r="HPQ179" s="382"/>
      <c r="HPR179" s="382"/>
      <c r="HPS179" s="382"/>
      <c r="HPT179" s="382"/>
      <c r="HPU179" s="77"/>
      <c r="HPV179" s="382"/>
      <c r="HPW179" s="382"/>
      <c r="HPX179" s="77"/>
      <c r="HPY179" s="78"/>
      <c r="HPZ179" s="77"/>
      <c r="HQA179" s="382"/>
      <c r="HQB179" s="382"/>
      <c r="HQC179" s="382"/>
      <c r="HQD179" s="382"/>
      <c r="HQE179" s="382"/>
      <c r="HQF179" s="382"/>
      <c r="HQG179" s="382"/>
      <c r="HQH179" s="382"/>
      <c r="HQI179" s="382"/>
      <c r="HQJ179" s="382"/>
      <c r="HQK179" s="382"/>
      <c r="HQL179" s="382"/>
      <c r="HQM179" s="77"/>
      <c r="HQN179" s="382"/>
      <c r="HQO179" s="382"/>
      <c r="HQP179" s="77"/>
      <c r="HQQ179" s="78"/>
      <c r="HQR179" s="77"/>
      <c r="HQS179" s="382"/>
      <c r="HQT179" s="382"/>
      <c r="HQU179" s="382"/>
      <c r="HQV179" s="382"/>
      <c r="HQW179" s="382"/>
      <c r="HQX179" s="382"/>
      <c r="HQY179" s="382"/>
      <c r="HQZ179" s="382"/>
      <c r="HRA179" s="382"/>
      <c r="HRB179" s="382"/>
      <c r="HRC179" s="382"/>
      <c r="HRD179" s="382"/>
      <c r="HRE179" s="77"/>
      <c r="HRF179" s="382"/>
      <c r="HRG179" s="382"/>
      <c r="HRH179" s="77"/>
      <c r="HRI179" s="78"/>
      <c r="HRJ179" s="77"/>
      <c r="HRK179" s="382"/>
      <c r="HRL179" s="382"/>
      <c r="HRM179" s="382"/>
      <c r="HRN179" s="382"/>
      <c r="HRO179" s="382"/>
      <c r="HRP179" s="382"/>
      <c r="HRQ179" s="382"/>
      <c r="HRR179" s="382"/>
      <c r="HRS179" s="382"/>
      <c r="HRT179" s="382"/>
      <c r="HRU179" s="382"/>
      <c r="HRV179" s="382"/>
      <c r="HRW179" s="77"/>
      <c r="HRX179" s="382"/>
      <c r="HRY179" s="382"/>
      <c r="HRZ179" s="77"/>
      <c r="HSA179" s="78"/>
      <c r="HSB179" s="77"/>
      <c r="HSC179" s="382"/>
      <c r="HSD179" s="382"/>
      <c r="HSE179" s="382"/>
      <c r="HSF179" s="382"/>
      <c r="HSG179" s="382"/>
      <c r="HSH179" s="382"/>
      <c r="HSI179" s="382"/>
      <c r="HSJ179" s="382"/>
      <c r="HSK179" s="382"/>
      <c r="HSL179" s="382"/>
      <c r="HSM179" s="382"/>
      <c r="HSN179" s="382"/>
      <c r="HSO179" s="77"/>
      <c r="HSP179" s="382"/>
      <c r="HSQ179" s="382"/>
      <c r="HSR179" s="77"/>
      <c r="HSS179" s="78"/>
      <c r="HST179" s="77"/>
      <c r="HSU179" s="382"/>
      <c r="HSV179" s="382"/>
      <c r="HSW179" s="382"/>
      <c r="HSX179" s="382"/>
      <c r="HSY179" s="382"/>
      <c r="HSZ179" s="382"/>
      <c r="HTA179" s="382"/>
      <c r="HTB179" s="382"/>
      <c r="HTC179" s="382"/>
      <c r="HTD179" s="382"/>
      <c r="HTE179" s="382"/>
      <c r="HTF179" s="382"/>
      <c r="HTG179" s="77"/>
      <c r="HTH179" s="382"/>
      <c r="HTI179" s="382"/>
      <c r="HTJ179" s="77"/>
      <c r="HTK179" s="78"/>
      <c r="HTL179" s="77"/>
      <c r="HTM179" s="382"/>
      <c r="HTN179" s="382"/>
      <c r="HTO179" s="382"/>
      <c r="HTP179" s="382"/>
      <c r="HTQ179" s="382"/>
      <c r="HTR179" s="382"/>
      <c r="HTS179" s="382"/>
      <c r="HTT179" s="382"/>
      <c r="HTU179" s="382"/>
      <c r="HTV179" s="382"/>
      <c r="HTW179" s="382"/>
      <c r="HTX179" s="382"/>
      <c r="HTY179" s="77"/>
      <c r="HTZ179" s="382"/>
      <c r="HUA179" s="382"/>
      <c r="HUB179" s="77"/>
      <c r="HUC179" s="78"/>
      <c r="HUD179" s="77"/>
      <c r="HUE179" s="382"/>
      <c r="HUF179" s="382"/>
      <c r="HUG179" s="382"/>
      <c r="HUH179" s="382"/>
      <c r="HUI179" s="382"/>
      <c r="HUJ179" s="382"/>
      <c r="HUK179" s="382"/>
      <c r="HUL179" s="382"/>
      <c r="HUM179" s="382"/>
      <c r="HUN179" s="382"/>
      <c r="HUO179" s="382"/>
      <c r="HUP179" s="382"/>
      <c r="HUQ179" s="77"/>
      <c r="HUR179" s="382"/>
      <c r="HUS179" s="382"/>
      <c r="HUT179" s="77"/>
      <c r="HUU179" s="78"/>
      <c r="HUV179" s="77"/>
      <c r="HUW179" s="382"/>
      <c r="HUX179" s="382"/>
      <c r="HUY179" s="382"/>
      <c r="HUZ179" s="382"/>
      <c r="HVA179" s="382"/>
      <c r="HVB179" s="382"/>
      <c r="HVC179" s="382"/>
      <c r="HVD179" s="382"/>
      <c r="HVE179" s="382"/>
      <c r="HVF179" s="382"/>
      <c r="HVG179" s="382"/>
      <c r="HVH179" s="382"/>
      <c r="HVI179" s="77"/>
      <c r="HVJ179" s="382"/>
      <c r="HVK179" s="382"/>
      <c r="HVL179" s="77"/>
      <c r="HVM179" s="78"/>
      <c r="HVN179" s="77"/>
      <c r="HVO179" s="382"/>
      <c r="HVP179" s="382"/>
      <c r="HVQ179" s="382"/>
      <c r="HVR179" s="382"/>
      <c r="HVS179" s="382"/>
      <c r="HVT179" s="382"/>
      <c r="HVU179" s="382"/>
      <c r="HVV179" s="382"/>
      <c r="HVW179" s="382"/>
      <c r="HVX179" s="382"/>
      <c r="HVY179" s="382"/>
      <c r="HVZ179" s="382"/>
      <c r="HWA179" s="77"/>
      <c r="HWB179" s="382"/>
      <c r="HWC179" s="382"/>
      <c r="HWD179" s="77"/>
      <c r="HWE179" s="78"/>
      <c r="HWF179" s="77"/>
      <c r="HWG179" s="382"/>
      <c r="HWH179" s="382"/>
      <c r="HWI179" s="382"/>
      <c r="HWJ179" s="382"/>
      <c r="HWK179" s="382"/>
      <c r="HWL179" s="382"/>
      <c r="HWM179" s="382"/>
      <c r="HWN179" s="382"/>
      <c r="HWO179" s="382"/>
      <c r="HWP179" s="382"/>
      <c r="HWQ179" s="382"/>
      <c r="HWR179" s="382"/>
      <c r="HWS179" s="77"/>
      <c r="HWT179" s="382"/>
      <c r="HWU179" s="382"/>
      <c r="HWV179" s="77"/>
      <c r="HWW179" s="78"/>
      <c r="HWX179" s="77"/>
      <c r="HWY179" s="382"/>
      <c r="HWZ179" s="382"/>
      <c r="HXA179" s="382"/>
      <c r="HXB179" s="382"/>
      <c r="HXC179" s="382"/>
      <c r="HXD179" s="382"/>
      <c r="HXE179" s="382"/>
      <c r="HXF179" s="382"/>
      <c r="HXG179" s="382"/>
      <c r="HXH179" s="382"/>
      <c r="HXI179" s="382"/>
      <c r="HXJ179" s="382"/>
      <c r="HXK179" s="77"/>
      <c r="HXL179" s="382"/>
      <c r="HXM179" s="382"/>
      <c r="HXN179" s="77"/>
      <c r="HXO179" s="78"/>
      <c r="HXP179" s="77"/>
      <c r="HXQ179" s="382"/>
      <c r="HXR179" s="382"/>
      <c r="HXS179" s="382"/>
      <c r="HXT179" s="382"/>
      <c r="HXU179" s="382"/>
      <c r="HXV179" s="382"/>
      <c r="HXW179" s="382"/>
      <c r="HXX179" s="382"/>
      <c r="HXY179" s="382"/>
      <c r="HXZ179" s="382"/>
      <c r="HYA179" s="382"/>
      <c r="HYB179" s="382"/>
      <c r="HYC179" s="77"/>
      <c r="HYD179" s="382"/>
      <c r="HYE179" s="382"/>
      <c r="HYF179" s="77"/>
      <c r="HYG179" s="78"/>
      <c r="HYH179" s="77"/>
      <c r="HYI179" s="382"/>
      <c r="HYJ179" s="382"/>
      <c r="HYK179" s="382"/>
      <c r="HYL179" s="382"/>
      <c r="HYM179" s="382"/>
      <c r="HYN179" s="382"/>
      <c r="HYO179" s="382"/>
      <c r="HYP179" s="382"/>
      <c r="HYQ179" s="382"/>
      <c r="HYR179" s="382"/>
      <c r="HYS179" s="382"/>
      <c r="HYT179" s="382"/>
      <c r="HYU179" s="77"/>
      <c r="HYV179" s="382"/>
      <c r="HYW179" s="382"/>
      <c r="HYX179" s="77"/>
      <c r="HYY179" s="78"/>
      <c r="HYZ179" s="77"/>
      <c r="HZA179" s="382"/>
      <c r="HZB179" s="382"/>
      <c r="HZC179" s="382"/>
      <c r="HZD179" s="382"/>
      <c r="HZE179" s="382"/>
      <c r="HZF179" s="382"/>
      <c r="HZG179" s="382"/>
      <c r="HZH179" s="382"/>
      <c r="HZI179" s="382"/>
      <c r="HZJ179" s="382"/>
      <c r="HZK179" s="382"/>
      <c r="HZL179" s="382"/>
      <c r="HZM179" s="77"/>
      <c r="HZN179" s="382"/>
      <c r="HZO179" s="382"/>
      <c r="HZP179" s="77"/>
      <c r="HZQ179" s="78"/>
      <c r="HZR179" s="77"/>
      <c r="HZS179" s="382"/>
      <c r="HZT179" s="382"/>
      <c r="HZU179" s="382"/>
      <c r="HZV179" s="382"/>
      <c r="HZW179" s="382"/>
      <c r="HZX179" s="382"/>
      <c r="HZY179" s="382"/>
      <c r="HZZ179" s="382"/>
      <c r="IAA179" s="382"/>
      <c r="IAB179" s="382"/>
      <c r="IAC179" s="382"/>
      <c r="IAD179" s="382"/>
      <c r="IAE179" s="77"/>
      <c r="IAF179" s="382"/>
      <c r="IAG179" s="382"/>
      <c r="IAH179" s="77"/>
      <c r="IAI179" s="78"/>
      <c r="IAJ179" s="77"/>
      <c r="IAK179" s="382"/>
      <c r="IAL179" s="382"/>
      <c r="IAM179" s="382"/>
      <c r="IAN179" s="382"/>
      <c r="IAO179" s="382"/>
      <c r="IAP179" s="382"/>
      <c r="IAQ179" s="382"/>
      <c r="IAR179" s="382"/>
      <c r="IAS179" s="382"/>
      <c r="IAT179" s="382"/>
      <c r="IAU179" s="382"/>
      <c r="IAV179" s="382"/>
      <c r="IAW179" s="77"/>
      <c r="IAX179" s="382"/>
      <c r="IAY179" s="382"/>
      <c r="IAZ179" s="77"/>
      <c r="IBA179" s="78"/>
      <c r="IBB179" s="77"/>
      <c r="IBC179" s="382"/>
      <c r="IBD179" s="382"/>
      <c r="IBE179" s="382"/>
      <c r="IBF179" s="382"/>
      <c r="IBG179" s="382"/>
      <c r="IBH179" s="382"/>
      <c r="IBI179" s="382"/>
      <c r="IBJ179" s="382"/>
      <c r="IBK179" s="382"/>
      <c r="IBL179" s="382"/>
      <c r="IBM179" s="382"/>
      <c r="IBN179" s="382"/>
      <c r="IBO179" s="77"/>
      <c r="IBP179" s="382"/>
      <c r="IBQ179" s="382"/>
      <c r="IBR179" s="77"/>
      <c r="IBS179" s="78"/>
      <c r="IBT179" s="77"/>
      <c r="IBU179" s="382"/>
      <c r="IBV179" s="382"/>
      <c r="IBW179" s="382"/>
      <c r="IBX179" s="382"/>
      <c r="IBY179" s="382"/>
      <c r="IBZ179" s="382"/>
      <c r="ICA179" s="382"/>
      <c r="ICB179" s="382"/>
      <c r="ICC179" s="382"/>
      <c r="ICD179" s="382"/>
      <c r="ICE179" s="382"/>
      <c r="ICF179" s="382"/>
      <c r="ICG179" s="77"/>
      <c r="ICH179" s="382"/>
      <c r="ICI179" s="382"/>
      <c r="ICJ179" s="77"/>
      <c r="ICK179" s="78"/>
      <c r="ICL179" s="77"/>
      <c r="ICM179" s="382"/>
      <c r="ICN179" s="382"/>
      <c r="ICO179" s="382"/>
      <c r="ICP179" s="382"/>
      <c r="ICQ179" s="382"/>
      <c r="ICR179" s="382"/>
      <c r="ICS179" s="382"/>
      <c r="ICT179" s="382"/>
      <c r="ICU179" s="382"/>
      <c r="ICV179" s="382"/>
      <c r="ICW179" s="382"/>
      <c r="ICX179" s="382"/>
      <c r="ICY179" s="77"/>
      <c r="ICZ179" s="382"/>
      <c r="IDA179" s="382"/>
      <c r="IDB179" s="77"/>
      <c r="IDC179" s="78"/>
      <c r="IDD179" s="77"/>
      <c r="IDE179" s="382"/>
      <c r="IDF179" s="382"/>
      <c r="IDG179" s="382"/>
      <c r="IDH179" s="382"/>
      <c r="IDI179" s="382"/>
      <c r="IDJ179" s="382"/>
      <c r="IDK179" s="382"/>
      <c r="IDL179" s="382"/>
      <c r="IDM179" s="382"/>
      <c r="IDN179" s="382"/>
      <c r="IDO179" s="382"/>
      <c r="IDP179" s="382"/>
      <c r="IDQ179" s="77"/>
      <c r="IDR179" s="382"/>
      <c r="IDS179" s="382"/>
      <c r="IDT179" s="77"/>
      <c r="IDU179" s="78"/>
      <c r="IDV179" s="77"/>
      <c r="IDW179" s="382"/>
      <c r="IDX179" s="382"/>
      <c r="IDY179" s="382"/>
      <c r="IDZ179" s="382"/>
      <c r="IEA179" s="382"/>
      <c r="IEB179" s="382"/>
      <c r="IEC179" s="382"/>
      <c r="IED179" s="382"/>
      <c r="IEE179" s="382"/>
      <c r="IEF179" s="382"/>
      <c r="IEG179" s="382"/>
      <c r="IEH179" s="382"/>
      <c r="IEI179" s="77"/>
      <c r="IEJ179" s="382"/>
      <c r="IEK179" s="382"/>
      <c r="IEL179" s="77"/>
      <c r="IEM179" s="78"/>
      <c r="IEN179" s="77"/>
      <c r="IEO179" s="382"/>
      <c r="IEP179" s="382"/>
      <c r="IEQ179" s="382"/>
      <c r="IER179" s="382"/>
      <c r="IES179" s="382"/>
      <c r="IET179" s="382"/>
      <c r="IEU179" s="382"/>
      <c r="IEV179" s="382"/>
      <c r="IEW179" s="382"/>
      <c r="IEX179" s="382"/>
      <c r="IEY179" s="382"/>
      <c r="IEZ179" s="382"/>
      <c r="IFA179" s="77"/>
      <c r="IFB179" s="382"/>
      <c r="IFC179" s="382"/>
      <c r="IFD179" s="77"/>
      <c r="IFE179" s="78"/>
      <c r="IFF179" s="77"/>
      <c r="IFG179" s="382"/>
      <c r="IFH179" s="382"/>
      <c r="IFI179" s="382"/>
      <c r="IFJ179" s="382"/>
      <c r="IFK179" s="382"/>
      <c r="IFL179" s="382"/>
      <c r="IFM179" s="382"/>
      <c r="IFN179" s="382"/>
      <c r="IFO179" s="382"/>
      <c r="IFP179" s="382"/>
      <c r="IFQ179" s="382"/>
      <c r="IFR179" s="382"/>
      <c r="IFS179" s="77"/>
      <c r="IFT179" s="382"/>
      <c r="IFU179" s="382"/>
      <c r="IFV179" s="77"/>
      <c r="IFW179" s="78"/>
      <c r="IFX179" s="77"/>
      <c r="IFY179" s="382"/>
      <c r="IFZ179" s="382"/>
      <c r="IGA179" s="382"/>
      <c r="IGB179" s="382"/>
      <c r="IGC179" s="382"/>
      <c r="IGD179" s="382"/>
      <c r="IGE179" s="382"/>
      <c r="IGF179" s="382"/>
      <c r="IGG179" s="382"/>
      <c r="IGH179" s="382"/>
      <c r="IGI179" s="382"/>
      <c r="IGJ179" s="382"/>
      <c r="IGK179" s="77"/>
      <c r="IGL179" s="382"/>
      <c r="IGM179" s="382"/>
      <c r="IGN179" s="77"/>
      <c r="IGO179" s="78"/>
      <c r="IGP179" s="77"/>
      <c r="IGQ179" s="382"/>
      <c r="IGR179" s="382"/>
      <c r="IGS179" s="382"/>
      <c r="IGT179" s="382"/>
      <c r="IGU179" s="382"/>
      <c r="IGV179" s="382"/>
      <c r="IGW179" s="382"/>
      <c r="IGX179" s="382"/>
      <c r="IGY179" s="382"/>
      <c r="IGZ179" s="382"/>
      <c r="IHA179" s="382"/>
      <c r="IHB179" s="382"/>
      <c r="IHC179" s="77"/>
      <c r="IHD179" s="382"/>
      <c r="IHE179" s="382"/>
      <c r="IHF179" s="77"/>
      <c r="IHG179" s="78"/>
      <c r="IHH179" s="77"/>
      <c r="IHI179" s="382"/>
      <c r="IHJ179" s="382"/>
      <c r="IHK179" s="382"/>
      <c r="IHL179" s="382"/>
      <c r="IHM179" s="382"/>
      <c r="IHN179" s="382"/>
      <c r="IHO179" s="382"/>
      <c r="IHP179" s="382"/>
      <c r="IHQ179" s="382"/>
      <c r="IHR179" s="382"/>
      <c r="IHS179" s="382"/>
      <c r="IHT179" s="382"/>
      <c r="IHU179" s="77"/>
      <c r="IHV179" s="382"/>
      <c r="IHW179" s="382"/>
      <c r="IHX179" s="77"/>
      <c r="IHY179" s="78"/>
      <c r="IHZ179" s="77"/>
      <c r="IIA179" s="382"/>
      <c r="IIB179" s="382"/>
      <c r="IIC179" s="382"/>
      <c r="IID179" s="382"/>
      <c r="IIE179" s="382"/>
      <c r="IIF179" s="382"/>
      <c r="IIG179" s="382"/>
      <c r="IIH179" s="382"/>
      <c r="III179" s="382"/>
      <c r="IIJ179" s="382"/>
      <c r="IIK179" s="382"/>
      <c r="IIL179" s="382"/>
      <c r="IIM179" s="77"/>
      <c r="IIN179" s="382"/>
      <c r="IIO179" s="382"/>
      <c r="IIP179" s="77"/>
      <c r="IIQ179" s="78"/>
      <c r="IIR179" s="77"/>
      <c r="IIS179" s="382"/>
      <c r="IIT179" s="382"/>
      <c r="IIU179" s="382"/>
      <c r="IIV179" s="382"/>
      <c r="IIW179" s="382"/>
      <c r="IIX179" s="382"/>
      <c r="IIY179" s="382"/>
      <c r="IIZ179" s="382"/>
      <c r="IJA179" s="382"/>
      <c r="IJB179" s="382"/>
      <c r="IJC179" s="382"/>
      <c r="IJD179" s="382"/>
      <c r="IJE179" s="77"/>
      <c r="IJF179" s="382"/>
      <c r="IJG179" s="382"/>
      <c r="IJH179" s="77"/>
      <c r="IJI179" s="78"/>
      <c r="IJJ179" s="77"/>
      <c r="IJK179" s="382"/>
      <c r="IJL179" s="382"/>
      <c r="IJM179" s="382"/>
      <c r="IJN179" s="382"/>
      <c r="IJO179" s="382"/>
      <c r="IJP179" s="382"/>
      <c r="IJQ179" s="382"/>
      <c r="IJR179" s="382"/>
      <c r="IJS179" s="382"/>
      <c r="IJT179" s="382"/>
      <c r="IJU179" s="382"/>
      <c r="IJV179" s="382"/>
      <c r="IJW179" s="77"/>
      <c r="IJX179" s="382"/>
      <c r="IJY179" s="382"/>
      <c r="IJZ179" s="77"/>
      <c r="IKA179" s="78"/>
      <c r="IKB179" s="77"/>
      <c r="IKC179" s="382"/>
      <c r="IKD179" s="382"/>
      <c r="IKE179" s="382"/>
      <c r="IKF179" s="382"/>
      <c r="IKG179" s="382"/>
      <c r="IKH179" s="382"/>
      <c r="IKI179" s="382"/>
      <c r="IKJ179" s="382"/>
      <c r="IKK179" s="382"/>
      <c r="IKL179" s="382"/>
      <c r="IKM179" s="382"/>
      <c r="IKN179" s="382"/>
      <c r="IKO179" s="77"/>
      <c r="IKP179" s="382"/>
      <c r="IKQ179" s="382"/>
      <c r="IKR179" s="77"/>
      <c r="IKS179" s="78"/>
      <c r="IKT179" s="77"/>
      <c r="IKU179" s="382"/>
      <c r="IKV179" s="382"/>
      <c r="IKW179" s="382"/>
      <c r="IKX179" s="382"/>
      <c r="IKY179" s="382"/>
      <c r="IKZ179" s="382"/>
      <c r="ILA179" s="382"/>
      <c r="ILB179" s="382"/>
      <c r="ILC179" s="382"/>
      <c r="ILD179" s="382"/>
      <c r="ILE179" s="382"/>
      <c r="ILF179" s="382"/>
      <c r="ILG179" s="77"/>
      <c r="ILH179" s="382"/>
      <c r="ILI179" s="382"/>
      <c r="ILJ179" s="77"/>
      <c r="ILK179" s="78"/>
      <c r="ILL179" s="77"/>
      <c r="ILM179" s="382"/>
      <c r="ILN179" s="382"/>
      <c r="ILO179" s="382"/>
      <c r="ILP179" s="382"/>
      <c r="ILQ179" s="382"/>
      <c r="ILR179" s="382"/>
      <c r="ILS179" s="382"/>
      <c r="ILT179" s="382"/>
      <c r="ILU179" s="382"/>
      <c r="ILV179" s="382"/>
      <c r="ILW179" s="382"/>
      <c r="ILX179" s="382"/>
      <c r="ILY179" s="77"/>
      <c r="ILZ179" s="382"/>
      <c r="IMA179" s="382"/>
      <c r="IMB179" s="77"/>
      <c r="IMC179" s="78"/>
      <c r="IMD179" s="77"/>
      <c r="IME179" s="382"/>
      <c r="IMF179" s="382"/>
      <c r="IMG179" s="382"/>
      <c r="IMH179" s="382"/>
      <c r="IMI179" s="382"/>
      <c r="IMJ179" s="382"/>
      <c r="IMK179" s="382"/>
      <c r="IML179" s="382"/>
      <c r="IMM179" s="382"/>
      <c r="IMN179" s="382"/>
      <c r="IMO179" s="382"/>
      <c r="IMP179" s="382"/>
      <c r="IMQ179" s="77"/>
      <c r="IMR179" s="382"/>
      <c r="IMS179" s="382"/>
      <c r="IMT179" s="77"/>
      <c r="IMU179" s="78"/>
      <c r="IMV179" s="77"/>
      <c r="IMW179" s="382"/>
      <c r="IMX179" s="382"/>
      <c r="IMY179" s="382"/>
      <c r="IMZ179" s="382"/>
      <c r="INA179" s="382"/>
      <c r="INB179" s="382"/>
      <c r="INC179" s="382"/>
      <c r="IND179" s="382"/>
      <c r="INE179" s="382"/>
      <c r="INF179" s="382"/>
      <c r="ING179" s="382"/>
      <c r="INH179" s="382"/>
      <c r="INI179" s="77"/>
      <c r="INJ179" s="382"/>
      <c r="INK179" s="382"/>
      <c r="INL179" s="77"/>
      <c r="INM179" s="78"/>
      <c r="INN179" s="77"/>
      <c r="INO179" s="382"/>
      <c r="INP179" s="382"/>
      <c r="INQ179" s="382"/>
      <c r="INR179" s="382"/>
      <c r="INS179" s="382"/>
      <c r="INT179" s="382"/>
      <c r="INU179" s="382"/>
      <c r="INV179" s="382"/>
      <c r="INW179" s="382"/>
      <c r="INX179" s="382"/>
      <c r="INY179" s="382"/>
      <c r="INZ179" s="382"/>
      <c r="IOA179" s="77"/>
      <c r="IOB179" s="382"/>
      <c r="IOC179" s="382"/>
      <c r="IOD179" s="77"/>
      <c r="IOE179" s="78"/>
      <c r="IOF179" s="77"/>
      <c r="IOG179" s="382"/>
      <c r="IOH179" s="382"/>
      <c r="IOI179" s="382"/>
      <c r="IOJ179" s="382"/>
      <c r="IOK179" s="382"/>
      <c r="IOL179" s="382"/>
      <c r="IOM179" s="382"/>
      <c r="ION179" s="382"/>
      <c r="IOO179" s="382"/>
      <c r="IOP179" s="382"/>
      <c r="IOQ179" s="382"/>
      <c r="IOR179" s="382"/>
      <c r="IOS179" s="77"/>
      <c r="IOT179" s="382"/>
      <c r="IOU179" s="382"/>
      <c r="IOV179" s="77"/>
      <c r="IOW179" s="78"/>
      <c r="IOX179" s="77"/>
      <c r="IOY179" s="382"/>
      <c r="IOZ179" s="382"/>
      <c r="IPA179" s="382"/>
      <c r="IPB179" s="382"/>
      <c r="IPC179" s="382"/>
      <c r="IPD179" s="382"/>
      <c r="IPE179" s="382"/>
      <c r="IPF179" s="382"/>
      <c r="IPG179" s="382"/>
      <c r="IPH179" s="382"/>
      <c r="IPI179" s="382"/>
      <c r="IPJ179" s="382"/>
      <c r="IPK179" s="77"/>
      <c r="IPL179" s="382"/>
      <c r="IPM179" s="382"/>
      <c r="IPN179" s="77"/>
      <c r="IPO179" s="78"/>
      <c r="IPP179" s="77"/>
      <c r="IPQ179" s="382"/>
      <c r="IPR179" s="382"/>
      <c r="IPS179" s="382"/>
      <c r="IPT179" s="382"/>
      <c r="IPU179" s="382"/>
      <c r="IPV179" s="382"/>
      <c r="IPW179" s="382"/>
      <c r="IPX179" s="382"/>
      <c r="IPY179" s="382"/>
      <c r="IPZ179" s="382"/>
      <c r="IQA179" s="382"/>
      <c r="IQB179" s="382"/>
      <c r="IQC179" s="77"/>
      <c r="IQD179" s="382"/>
      <c r="IQE179" s="382"/>
      <c r="IQF179" s="77"/>
      <c r="IQG179" s="78"/>
      <c r="IQH179" s="77"/>
      <c r="IQI179" s="382"/>
      <c r="IQJ179" s="382"/>
      <c r="IQK179" s="382"/>
      <c r="IQL179" s="382"/>
      <c r="IQM179" s="382"/>
      <c r="IQN179" s="382"/>
      <c r="IQO179" s="382"/>
      <c r="IQP179" s="382"/>
      <c r="IQQ179" s="382"/>
      <c r="IQR179" s="382"/>
      <c r="IQS179" s="382"/>
      <c r="IQT179" s="382"/>
      <c r="IQU179" s="77"/>
      <c r="IQV179" s="382"/>
      <c r="IQW179" s="382"/>
      <c r="IQX179" s="77"/>
      <c r="IQY179" s="78"/>
      <c r="IQZ179" s="77"/>
      <c r="IRA179" s="382"/>
      <c r="IRB179" s="382"/>
      <c r="IRC179" s="382"/>
      <c r="IRD179" s="382"/>
      <c r="IRE179" s="382"/>
      <c r="IRF179" s="382"/>
      <c r="IRG179" s="382"/>
      <c r="IRH179" s="382"/>
      <c r="IRI179" s="382"/>
      <c r="IRJ179" s="382"/>
      <c r="IRK179" s="382"/>
      <c r="IRL179" s="382"/>
      <c r="IRM179" s="77"/>
      <c r="IRN179" s="382"/>
      <c r="IRO179" s="382"/>
      <c r="IRP179" s="77"/>
      <c r="IRQ179" s="78"/>
      <c r="IRR179" s="77"/>
      <c r="IRS179" s="382"/>
      <c r="IRT179" s="382"/>
      <c r="IRU179" s="382"/>
      <c r="IRV179" s="382"/>
      <c r="IRW179" s="382"/>
      <c r="IRX179" s="382"/>
      <c r="IRY179" s="382"/>
      <c r="IRZ179" s="382"/>
      <c r="ISA179" s="382"/>
      <c r="ISB179" s="382"/>
      <c r="ISC179" s="382"/>
      <c r="ISD179" s="382"/>
      <c r="ISE179" s="77"/>
      <c r="ISF179" s="382"/>
      <c r="ISG179" s="382"/>
      <c r="ISH179" s="77"/>
      <c r="ISI179" s="78"/>
      <c r="ISJ179" s="77"/>
      <c r="ISK179" s="382"/>
      <c r="ISL179" s="382"/>
      <c r="ISM179" s="382"/>
      <c r="ISN179" s="382"/>
      <c r="ISO179" s="382"/>
      <c r="ISP179" s="382"/>
      <c r="ISQ179" s="382"/>
      <c r="ISR179" s="382"/>
      <c r="ISS179" s="382"/>
      <c r="IST179" s="382"/>
      <c r="ISU179" s="382"/>
      <c r="ISV179" s="382"/>
      <c r="ISW179" s="77"/>
      <c r="ISX179" s="382"/>
      <c r="ISY179" s="382"/>
      <c r="ISZ179" s="77"/>
      <c r="ITA179" s="78"/>
      <c r="ITB179" s="77"/>
      <c r="ITC179" s="382"/>
      <c r="ITD179" s="382"/>
      <c r="ITE179" s="382"/>
      <c r="ITF179" s="382"/>
      <c r="ITG179" s="382"/>
      <c r="ITH179" s="382"/>
      <c r="ITI179" s="382"/>
      <c r="ITJ179" s="382"/>
      <c r="ITK179" s="382"/>
      <c r="ITL179" s="382"/>
      <c r="ITM179" s="382"/>
      <c r="ITN179" s="382"/>
      <c r="ITO179" s="77"/>
      <c r="ITP179" s="382"/>
      <c r="ITQ179" s="382"/>
      <c r="ITR179" s="77"/>
      <c r="ITS179" s="78"/>
      <c r="ITT179" s="77"/>
      <c r="ITU179" s="382"/>
      <c r="ITV179" s="382"/>
      <c r="ITW179" s="382"/>
      <c r="ITX179" s="382"/>
      <c r="ITY179" s="382"/>
      <c r="ITZ179" s="382"/>
      <c r="IUA179" s="382"/>
      <c r="IUB179" s="382"/>
      <c r="IUC179" s="382"/>
      <c r="IUD179" s="382"/>
      <c r="IUE179" s="382"/>
      <c r="IUF179" s="382"/>
      <c r="IUG179" s="77"/>
      <c r="IUH179" s="382"/>
      <c r="IUI179" s="382"/>
      <c r="IUJ179" s="77"/>
      <c r="IUK179" s="78"/>
      <c r="IUL179" s="77"/>
      <c r="IUM179" s="382"/>
      <c r="IUN179" s="382"/>
      <c r="IUO179" s="382"/>
      <c r="IUP179" s="382"/>
      <c r="IUQ179" s="382"/>
      <c r="IUR179" s="382"/>
      <c r="IUS179" s="382"/>
      <c r="IUT179" s="382"/>
      <c r="IUU179" s="382"/>
      <c r="IUV179" s="382"/>
      <c r="IUW179" s="382"/>
      <c r="IUX179" s="382"/>
      <c r="IUY179" s="77"/>
      <c r="IUZ179" s="382"/>
      <c r="IVA179" s="382"/>
      <c r="IVB179" s="77"/>
      <c r="IVC179" s="78"/>
      <c r="IVD179" s="77"/>
      <c r="IVE179" s="382"/>
      <c r="IVF179" s="382"/>
      <c r="IVG179" s="382"/>
      <c r="IVH179" s="382"/>
      <c r="IVI179" s="382"/>
      <c r="IVJ179" s="382"/>
      <c r="IVK179" s="382"/>
      <c r="IVL179" s="382"/>
      <c r="IVM179" s="382"/>
      <c r="IVN179" s="382"/>
      <c r="IVO179" s="382"/>
      <c r="IVP179" s="382"/>
      <c r="IVQ179" s="77"/>
      <c r="IVR179" s="382"/>
      <c r="IVS179" s="382"/>
      <c r="IVT179" s="77"/>
      <c r="IVU179" s="78"/>
      <c r="IVV179" s="77"/>
      <c r="IVW179" s="382"/>
      <c r="IVX179" s="382"/>
      <c r="IVY179" s="382"/>
      <c r="IVZ179" s="382"/>
      <c r="IWA179" s="382"/>
      <c r="IWB179" s="382"/>
      <c r="IWC179" s="382"/>
      <c r="IWD179" s="382"/>
      <c r="IWE179" s="382"/>
      <c r="IWF179" s="382"/>
      <c r="IWG179" s="382"/>
      <c r="IWH179" s="382"/>
      <c r="IWI179" s="77"/>
      <c r="IWJ179" s="382"/>
      <c r="IWK179" s="382"/>
      <c r="IWL179" s="77"/>
      <c r="IWM179" s="78"/>
      <c r="IWN179" s="77"/>
      <c r="IWO179" s="382"/>
      <c r="IWP179" s="382"/>
      <c r="IWQ179" s="382"/>
      <c r="IWR179" s="382"/>
      <c r="IWS179" s="382"/>
      <c r="IWT179" s="382"/>
      <c r="IWU179" s="382"/>
      <c r="IWV179" s="382"/>
      <c r="IWW179" s="382"/>
      <c r="IWX179" s="382"/>
      <c r="IWY179" s="382"/>
      <c r="IWZ179" s="382"/>
      <c r="IXA179" s="77"/>
      <c r="IXB179" s="382"/>
      <c r="IXC179" s="382"/>
      <c r="IXD179" s="77"/>
      <c r="IXE179" s="78"/>
      <c r="IXF179" s="77"/>
      <c r="IXG179" s="382"/>
      <c r="IXH179" s="382"/>
      <c r="IXI179" s="382"/>
      <c r="IXJ179" s="382"/>
      <c r="IXK179" s="382"/>
      <c r="IXL179" s="382"/>
      <c r="IXM179" s="382"/>
      <c r="IXN179" s="382"/>
      <c r="IXO179" s="382"/>
      <c r="IXP179" s="382"/>
      <c r="IXQ179" s="382"/>
      <c r="IXR179" s="382"/>
      <c r="IXS179" s="77"/>
      <c r="IXT179" s="382"/>
      <c r="IXU179" s="382"/>
      <c r="IXV179" s="77"/>
      <c r="IXW179" s="78"/>
      <c r="IXX179" s="77"/>
      <c r="IXY179" s="382"/>
      <c r="IXZ179" s="382"/>
      <c r="IYA179" s="382"/>
      <c r="IYB179" s="382"/>
      <c r="IYC179" s="382"/>
      <c r="IYD179" s="382"/>
      <c r="IYE179" s="382"/>
      <c r="IYF179" s="382"/>
      <c r="IYG179" s="382"/>
      <c r="IYH179" s="382"/>
      <c r="IYI179" s="382"/>
      <c r="IYJ179" s="382"/>
      <c r="IYK179" s="77"/>
      <c r="IYL179" s="382"/>
      <c r="IYM179" s="382"/>
      <c r="IYN179" s="77"/>
      <c r="IYO179" s="78"/>
      <c r="IYP179" s="77"/>
      <c r="IYQ179" s="382"/>
      <c r="IYR179" s="382"/>
      <c r="IYS179" s="382"/>
      <c r="IYT179" s="382"/>
      <c r="IYU179" s="382"/>
      <c r="IYV179" s="382"/>
      <c r="IYW179" s="382"/>
      <c r="IYX179" s="382"/>
      <c r="IYY179" s="382"/>
      <c r="IYZ179" s="382"/>
      <c r="IZA179" s="382"/>
      <c r="IZB179" s="382"/>
      <c r="IZC179" s="77"/>
      <c r="IZD179" s="382"/>
      <c r="IZE179" s="382"/>
      <c r="IZF179" s="77"/>
      <c r="IZG179" s="78"/>
      <c r="IZH179" s="77"/>
      <c r="IZI179" s="382"/>
      <c r="IZJ179" s="382"/>
      <c r="IZK179" s="382"/>
      <c r="IZL179" s="382"/>
      <c r="IZM179" s="382"/>
      <c r="IZN179" s="382"/>
      <c r="IZO179" s="382"/>
      <c r="IZP179" s="382"/>
      <c r="IZQ179" s="382"/>
      <c r="IZR179" s="382"/>
      <c r="IZS179" s="382"/>
      <c r="IZT179" s="382"/>
      <c r="IZU179" s="77"/>
      <c r="IZV179" s="382"/>
      <c r="IZW179" s="382"/>
      <c r="IZX179" s="77"/>
      <c r="IZY179" s="78"/>
      <c r="IZZ179" s="77"/>
      <c r="JAA179" s="382"/>
      <c r="JAB179" s="382"/>
      <c r="JAC179" s="382"/>
      <c r="JAD179" s="382"/>
      <c r="JAE179" s="382"/>
      <c r="JAF179" s="382"/>
      <c r="JAG179" s="382"/>
      <c r="JAH179" s="382"/>
      <c r="JAI179" s="382"/>
      <c r="JAJ179" s="382"/>
      <c r="JAK179" s="382"/>
      <c r="JAL179" s="382"/>
      <c r="JAM179" s="77"/>
      <c r="JAN179" s="382"/>
      <c r="JAO179" s="382"/>
      <c r="JAP179" s="77"/>
      <c r="JAQ179" s="78"/>
      <c r="JAR179" s="77"/>
      <c r="JAS179" s="382"/>
      <c r="JAT179" s="382"/>
      <c r="JAU179" s="382"/>
      <c r="JAV179" s="382"/>
      <c r="JAW179" s="382"/>
      <c r="JAX179" s="382"/>
      <c r="JAY179" s="382"/>
      <c r="JAZ179" s="382"/>
      <c r="JBA179" s="382"/>
      <c r="JBB179" s="382"/>
      <c r="JBC179" s="382"/>
      <c r="JBD179" s="382"/>
      <c r="JBE179" s="77"/>
      <c r="JBF179" s="382"/>
      <c r="JBG179" s="382"/>
      <c r="JBH179" s="77"/>
      <c r="JBI179" s="78"/>
      <c r="JBJ179" s="77"/>
      <c r="JBK179" s="382"/>
      <c r="JBL179" s="382"/>
      <c r="JBM179" s="382"/>
      <c r="JBN179" s="382"/>
      <c r="JBO179" s="382"/>
      <c r="JBP179" s="382"/>
      <c r="JBQ179" s="382"/>
      <c r="JBR179" s="382"/>
      <c r="JBS179" s="382"/>
      <c r="JBT179" s="382"/>
      <c r="JBU179" s="382"/>
      <c r="JBV179" s="382"/>
      <c r="JBW179" s="77"/>
      <c r="JBX179" s="382"/>
      <c r="JBY179" s="382"/>
      <c r="JBZ179" s="77"/>
      <c r="JCA179" s="78"/>
      <c r="JCB179" s="77"/>
      <c r="JCC179" s="382"/>
      <c r="JCD179" s="382"/>
      <c r="JCE179" s="382"/>
      <c r="JCF179" s="382"/>
      <c r="JCG179" s="382"/>
      <c r="JCH179" s="382"/>
      <c r="JCI179" s="382"/>
      <c r="JCJ179" s="382"/>
      <c r="JCK179" s="382"/>
      <c r="JCL179" s="382"/>
      <c r="JCM179" s="382"/>
      <c r="JCN179" s="382"/>
      <c r="JCO179" s="77"/>
      <c r="JCP179" s="382"/>
      <c r="JCQ179" s="382"/>
      <c r="JCR179" s="77"/>
      <c r="JCS179" s="78"/>
      <c r="JCT179" s="77"/>
      <c r="JCU179" s="382"/>
      <c r="JCV179" s="382"/>
      <c r="JCW179" s="382"/>
      <c r="JCX179" s="382"/>
      <c r="JCY179" s="382"/>
      <c r="JCZ179" s="382"/>
      <c r="JDA179" s="382"/>
      <c r="JDB179" s="382"/>
      <c r="JDC179" s="382"/>
      <c r="JDD179" s="382"/>
      <c r="JDE179" s="382"/>
      <c r="JDF179" s="382"/>
      <c r="JDG179" s="77"/>
      <c r="JDH179" s="382"/>
      <c r="JDI179" s="382"/>
      <c r="JDJ179" s="77"/>
      <c r="JDK179" s="78"/>
      <c r="JDL179" s="77"/>
      <c r="JDM179" s="382"/>
      <c r="JDN179" s="382"/>
      <c r="JDO179" s="382"/>
      <c r="JDP179" s="382"/>
      <c r="JDQ179" s="382"/>
      <c r="JDR179" s="382"/>
      <c r="JDS179" s="382"/>
      <c r="JDT179" s="382"/>
      <c r="JDU179" s="382"/>
      <c r="JDV179" s="382"/>
      <c r="JDW179" s="382"/>
      <c r="JDX179" s="382"/>
      <c r="JDY179" s="77"/>
      <c r="JDZ179" s="382"/>
      <c r="JEA179" s="382"/>
      <c r="JEB179" s="77"/>
      <c r="JEC179" s="78"/>
      <c r="JED179" s="77"/>
      <c r="JEE179" s="382"/>
      <c r="JEF179" s="382"/>
      <c r="JEG179" s="382"/>
      <c r="JEH179" s="382"/>
      <c r="JEI179" s="382"/>
      <c r="JEJ179" s="382"/>
      <c r="JEK179" s="382"/>
      <c r="JEL179" s="382"/>
      <c r="JEM179" s="382"/>
      <c r="JEN179" s="382"/>
      <c r="JEO179" s="382"/>
      <c r="JEP179" s="382"/>
      <c r="JEQ179" s="77"/>
      <c r="JER179" s="382"/>
      <c r="JES179" s="382"/>
      <c r="JET179" s="77"/>
      <c r="JEU179" s="78"/>
      <c r="JEV179" s="77"/>
      <c r="JEW179" s="382"/>
      <c r="JEX179" s="382"/>
      <c r="JEY179" s="382"/>
      <c r="JEZ179" s="382"/>
      <c r="JFA179" s="382"/>
      <c r="JFB179" s="382"/>
      <c r="JFC179" s="382"/>
      <c r="JFD179" s="382"/>
      <c r="JFE179" s="382"/>
      <c r="JFF179" s="382"/>
      <c r="JFG179" s="382"/>
      <c r="JFH179" s="382"/>
      <c r="JFI179" s="77"/>
      <c r="JFJ179" s="382"/>
      <c r="JFK179" s="382"/>
      <c r="JFL179" s="77"/>
      <c r="JFM179" s="78"/>
      <c r="JFN179" s="77"/>
      <c r="JFO179" s="382"/>
      <c r="JFP179" s="382"/>
      <c r="JFQ179" s="382"/>
      <c r="JFR179" s="382"/>
      <c r="JFS179" s="382"/>
      <c r="JFT179" s="382"/>
      <c r="JFU179" s="382"/>
      <c r="JFV179" s="382"/>
      <c r="JFW179" s="382"/>
      <c r="JFX179" s="382"/>
      <c r="JFY179" s="382"/>
      <c r="JFZ179" s="382"/>
      <c r="JGA179" s="77"/>
      <c r="JGB179" s="382"/>
      <c r="JGC179" s="382"/>
      <c r="JGD179" s="77"/>
      <c r="JGE179" s="78"/>
      <c r="JGF179" s="77"/>
      <c r="JGG179" s="382"/>
      <c r="JGH179" s="382"/>
      <c r="JGI179" s="382"/>
      <c r="JGJ179" s="382"/>
      <c r="JGK179" s="382"/>
      <c r="JGL179" s="382"/>
      <c r="JGM179" s="382"/>
      <c r="JGN179" s="382"/>
      <c r="JGO179" s="382"/>
      <c r="JGP179" s="382"/>
      <c r="JGQ179" s="382"/>
      <c r="JGR179" s="382"/>
      <c r="JGS179" s="77"/>
      <c r="JGT179" s="382"/>
      <c r="JGU179" s="382"/>
      <c r="JGV179" s="77"/>
      <c r="JGW179" s="78"/>
      <c r="JGX179" s="77"/>
      <c r="JGY179" s="382"/>
      <c r="JGZ179" s="382"/>
      <c r="JHA179" s="382"/>
      <c r="JHB179" s="382"/>
      <c r="JHC179" s="382"/>
      <c r="JHD179" s="382"/>
      <c r="JHE179" s="382"/>
      <c r="JHF179" s="382"/>
      <c r="JHG179" s="382"/>
      <c r="JHH179" s="382"/>
      <c r="JHI179" s="382"/>
      <c r="JHJ179" s="382"/>
      <c r="JHK179" s="77"/>
      <c r="JHL179" s="382"/>
      <c r="JHM179" s="382"/>
      <c r="JHN179" s="77"/>
      <c r="JHO179" s="78"/>
      <c r="JHP179" s="77"/>
      <c r="JHQ179" s="382"/>
      <c r="JHR179" s="382"/>
      <c r="JHS179" s="382"/>
      <c r="JHT179" s="382"/>
      <c r="JHU179" s="382"/>
      <c r="JHV179" s="382"/>
      <c r="JHW179" s="382"/>
      <c r="JHX179" s="382"/>
      <c r="JHY179" s="382"/>
      <c r="JHZ179" s="382"/>
      <c r="JIA179" s="382"/>
      <c r="JIB179" s="382"/>
      <c r="JIC179" s="77"/>
      <c r="JID179" s="382"/>
      <c r="JIE179" s="382"/>
      <c r="JIF179" s="77"/>
      <c r="JIG179" s="78"/>
      <c r="JIH179" s="77"/>
      <c r="JII179" s="382"/>
      <c r="JIJ179" s="382"/>
      <c r="JIK179" s="382"/>
      <c r="JIL179" s="382"/>
      <c r="JIM179" s="382"/>
      <c r="JIN179" s="382"/>
      <c r="JIO179" s="382"/>
      <c r="JIP179" s="382"/>
      <c r="JIQ179" s="382"/>
      <c r="JIR179" s="382"/>
      <c r="JIS179" s="382"/>
      <c r="JIT179" s="382"/>
      <c r="JIU179" s="77"/>
      <c r="JIV179" s="382"/>
      <c r="JIW179" s="382"/>
      <c r="JIX179" s="77"/>
      <c r="JIY179" s="78"/>
      <c r="JIZ179" s="77"/>
      <c r="JJA179" s="382"/>
      <c r="JJB179" s="382"/>
      <c r="JJC179" s="382"/>
      <c r="JJD179" s="382"/>
      <c r="JJE179" s="382"/>
      <c r="JJF179" s="382"/>
      <c r="JJG179" s="382"/>
      <c r="JJH179" s="382"/>
      <c r="JJI179" s="382"/>
      <c r="JJJ179" s="382"/>
      <c r="JJK179" s="382"/>
      <c r="JJL179" s="382"/>
      <c r="JJM179" s="77"/>
      <c r="JJN179" s="382"/>
      <c r="JJO179" s="382"/>
      <c r="JJP179" s="77"/>
      <c r="JJQ179" s="78"/>
      <c r="JJR179" s="77"/>
      <c r="JJS179" s="382"/>
      <c r="JJT179" s="382"/>
      <c r="JJU179" s="382"/>
      <c r="JJV179" s="382"/>
      <c r="JJW179" s="382"/>
      <c r="JJX179" s="382"/>
      <c r="JJY179" s="382"/>
      <c r="JJZ179" s="382"/>
      <c r="JKA179" s="382"/>
      <c r="JKB179" s="382"/>
      <c r="JKC179" s="382"/>
      <c r="JKD179" s="382"/>
      <c r="JKE179" s="77"/>
      <c r="JKF179" s="382"/>
      <c r="JKG179" s="382"/>
      <c r="JKH179" s="77"/>
      <c r="JKI179" s="78"/>
      <c r="JKJ179" s="77"/>
      <c r="JKK179" s="382"/>
      <c r="JKL179" s="382"/>
      <c r="JKM179" s="382"/>
      <c r="JKN179" s="382"/>
      <c r="JKO179" s="382"/>
      <c r="JKP179" s="382"/>
      <c r="JKQ179" s="382"/>
      <c r="JKR179" s="382"/>
      <c r="JKS179" s="382"/>
      <c r="JKT179" s="382"/>
      <c r="JKU179" s="382"/>
      <c r="JKV179" s="382"/>
      <c r="JKW179" s="77"/>
      <c r="JKX179" s="382"/>
      <c r="JKY179" s="382"/>
      <c r="JKZ179" s="77"/>
      <c r="JLA179" s="78"/>
      <c r="JLB179" s="77"/>
      <c r="JLC179" s="382"/>
      <c r="JLD179" s="382"/>
      <c r="JLE179" s="382"/>
      <c r="JLF179" s="382"/>
      <c r="JLG179" s="382"/>
      <c r="JLH179" s="382"/>
      <c r="JLI179" s="382"/>
      <c r="JLJ179" s="382"/>
      <c r="JLK179" s="382"/>
      <c r="JLL179" s="382"/>
      <c r="JLM179" s="382"/>
      <c r="JLN179" s="382"/>
      <c r="JLO179" s="77"/>
      <c r="JLP179" s="382"/>
      <c r="JLQ179" s="382"/>
      <c r="JLR179" s="77"/>
      <c r="JLS179" s="78"/>
      <c r="JLT179" s="77"/>
      <c r="JLU179" s="382"/>
      <c r="JLV179" s="382"/>
      <c r="JLW179" s="382"/>
      <c r="JLX179" s="382"/>
      <c r="JLY179" s="382"/>
      <c r="JLZ179" s="382"/>
      <c r="JMA179" s="382"/>
      <c r="JMB179" s="382"/>
      <c r="JMC179" s="382"/>
      <c r="JMD179" s="382"/>
      <c r="JME179" s="382"/>
      <c r="JMF179" s="382"/>
      <c r="JMG179" s="77"/>
      <c r="JMH179" s="382"/>
      <c r="JMI179" s="382"/>
      <c r="JMJ179" s="77"/>
      <c r="JMK179" s="78"/>
      <c r="JML179" s="77"/>
      <c r="JMM179" s="382"/>
      <c r="JMN179" s="382"/>
      <c r="JMO179" s="382"/>
      <c r="JMP179" s="382"/>
      <c r="JMQ179" s="382"/>
      <c r="JMR179" s="382"/>
      <c r="JMS179" s="382"/>
      <c r="JMT179" s="382"/>
      <c r="JMU179" s="382"/>
      <c r="JMV179" s="382"/>
      <c r="JMW179" s="382"/>
      <c r="JMX179" s="382"/>
      <c r="JMY179" s="77"/>
      <c r="JMZ179" s="382"/>
      <c r="JNA179" s="382"/>
      <c r="JNB179" s="77"/>
      <c r="JNC179" s="78"/>
      <c r="JND179" s="77"/>
      <c r="JNE179" s="382"/>
      <c r="JNF179" s="382"/>
      <c r="JNG179" s="382"/>
      <c r="JNH179" s="382"/>
      <c r="JNI179" s="382"/>
      <c r="JNJ179" s="382"/>
      <c r="JNK179" s="382"/>
      <c r="JNL179" s="382"/>
      <c r="JNM179" s="382"/>
      <c r="JNN179" s="382"/>
      <c r="JNO179" s="382"/>
      <c r="JNP179" s="382"/>
      <c r="JNQ179" s="77"/>
      <c r="JNR179" s="382"/>
      <c r="JNS179" s="382"/>
      <c r="JNT179" s="77"/>
      <c r="JNU179" s="78"/>
      <c r="JNV179" s="77"/>
      <c r="JNW179" s="382"/>
      <c r="JNX179" s="382"/>
      <c r="JNY179" s="382"/>
      <c r="JNZ179" s="382"/>
      <c r="JOA179" s="382"/>
      <c r="JOB179" s="382"/>
      <c r="JOC179" s="382"/>
      <c r="JOD179" s="382"/>
      <c r="JOE179" s="382"/>
      <c r="JOF179" s="382"/>
      <c r="JOG179" s="382"/>
      <c r="JOH179" s="382"/>
      <c r="JOI179" s="77"/>
      <c r="JOJ179" s="382"/>
      <c r="JOK179" s="382"/>
      <c r="JOL179" s="77"/>
      <c r="JOM179" s="78"/>
      <c r="JON179" s="77"/>
      <c r="JOO179" s="382"/>
      <c r="JOP179" s="382"/>
      <c r="JOQ179" s="382"/>
      <c r="JOR179" s="382"/>
      <c r="JOS179" s="382"/>
      <c r="JOT179" s="382"/>
      <c r="JOU179" s="382"/>
      <c r="JOV179" s="382"/>
      <c r="JOW179" s="382"/>
      <c r="JOX179" s="382"/>
      <c r="JOY179" s="382"/>
      <c r="JOZ179" s="382"/>
      <c r="JPA179" s="77"/>
      <c r="JPB179" s="382"/>
      <c r="JPC179" s="382"/>
      <c r="JPD179" s="77"/>
      <c r="JPE179" s="78"/>
      <c r="JPF179" s="77"/>
      <c r="JPG179" s="382"/>
      <c r="JPH179" s="382"/>
      <c r="JPI179" s="382"/>
      <c r="JPJ179" s="382"/>
      <c r="JPK179" s="382"/>
      <c r="JPL179" s="382"/>
      <c r="JPM179" s="382"/>
      <c r="JPN179" s="382"/>
      <c r="JPO179" s="382"/>
      <c r="JPP179" s="382"/>
      <c r="JPQ179" s="382"/>
      <c r="JPR179" s="382"/>
      <c r="JPS179" s="77"/>
      <c r="JPT179" s="382"/>
      <c r="JPU179" s="382"/>
      <c r="JPV179" s="77"/>
      <c r="JPW179" s="78"/>
      <c r="JPX179" s="77"/>
      <c r="JPY179" s="382"/>
      <c r="JPZ179" s="382"/>
      <c r="JQA179" s="382"/>
      <c r="JQB179" s="382"/>
      <c r="JQC179" s="382"/>
      <c r="JQD179" s="382"/>
      <c r="JQE179" s="382"/>
      <c r="JQF179" s="382"/>
      <c r="JQG179" s="382"/>
      <c r="JQH179" s="382"/>
      <c r="JQI179" s="382"/>
      <c r="JQJ179" s="382"/>
      <c r="JQK179" s="77"/>
      <c r="JQL179" s="382"/>
      <c r="JQM179" s="382"/>
      <c r="JQN179" s="77"/>
      <c r="JQO179" s="78"/>
      <c r="JQP179" s="77"/>
      <c r="JQQ179" s="382"/>
      <c r="JQR179" s="382"/>
      <c r="JQS179" s="382"/>
      <c r="JQT179" s="382"/>
      <c r="JQU179" s="382"/>
      <c r="JQV179" s="382"/>
      <c r="JQW179" s="382"/>
      <c r="JQX179" s="382"/>
      <c r="JQY179" s="382"/>
      <c r="JQZ179" s="382"/>
      <c r="JRA179" s="382"/>
      <c r="JRB179" s="382"/>
      <c r="JRC179" s="77"/>
      <c r="JRD179" s="382"/>
      <c r="JRE179" s="382"/>
      <c r="JRF179" s="77"/>
      <c r="JRG179" s="78"/>
      <c r="JRH179" s="77"/>
      <c r="JRI179" s="382"/>
      <c r="JRJ179" s="382"/>
      <c r="JRK179" s="382"/>
      <c r="JRL179" s="382"/>
      <c r="JRM179" s="382"/>
      <c r="JRN179" s="382"/>
      <c r="JRO179" s="382"/>
      <c r="JRP179" s="382"/>
      <c r="JRQ179" s="382"/>
      <c r="JRR179" s="382"/>
      <c r="JRS179" s="382"/>
      <c r="JRT179" s="382"/>
      <c r="JRU179" s="77"/>
      <c r="JRV179" s="382"/>
      <c r="JRW179" s="382"/>
      <c r="JRX179" s="77"/>
      <c r="JRY179" s="78"/>
      <c r="JRZ179" s="77"/>
      <c r="JSA179" s="382"/>
      <c r="JSB179" s="382"/>
      <c r="JSC179" s="382"/>
      <c r="JSD179" s="382"/>
      <c r="JSE179" s="382"/>
      <c r="JSF179" s="382"/>
      <c r="JSG179" s="382"/>
      <c r="JSH179" s="382"/>
      <c r="JSI179" s="382"/>
      <c r="JSJ179" s="382"/>
      <c r="JSK179" s="382"/>
      <c r="JSL179" s="382"/>
      <c r="JSM179" s="77"/>
      <c r="JSN179" s="382"/>
      <c r="JSO179" s="382"/>
      <c r="JSP179" s="77"/>
      <c r="JSQ179" s="78"/>
      <c r="JSR179" s="77"/>
      <c r="JSS179" s="382"/>
      <c r="JST179" s="382"/>
      <c r="JSU179" s="382"/>
      <c r="JSV179" s="382"/>
      <c r="JSW179" s="382"/>
      <c r="JSX179" s="382"/>
      <c r="JSY179" s="382"/>
      <c r="JSZ179" s="382"/>
      <c r="JTA179" s="382"/>
      <c r="JTB179" s="382"/>
      <c r="JTC179" s="382"/>
      <c r="JTD179" s="382"/>
      <c r="JTE179" s="77"/>
      <c r="JTF179" s="382"/>
      <c r="JTG179" s="382"/>
      <c r="JTH179" s="77"/>
      <c r="JTI179" s="78"/>
      <c r="JTJ179" s="77"/>
      <c r="JTK179" s="382"/>
      <c r="JTL179" s="382"/>
      <c r="JTM179" s="382"/>
      <c r="JTN179" s="382"/>
      <c r="JTO179" s="382"/>
      <c r="JTP179" s="382"/>
      <c r="JTQ179" s="382"/>
      <c r="JTR179" s="382"/>
      <c r="JTS179" s="382"/>
      <c r="JTT179" s="382"/>
      <c r="JTU179" s="382"/>
      <c r="JTV179" s="382"/>
      <c r="JTW179" s="77"/>
      <c r="JTX179" s="382"/>
      <c r="JTY179" s="382"/>
      <c r="JTZ179" s="77"/>
      <c r="JUA179" s="78"/>
      <c r="JUB179" s="77"/>
      <c r="JUC179" s="382"/>
      <c r="JUD179" s="382"/>
      <c r="JUE179" s="382"/>
      <c r="JUF179" s="382"/>
      <c r="JUG179" s="382"/>
      <c r="JUH179" s="382"/>
      <c r="JUI179" s="382"/>
      <c r="JUJ179" s="382"/>
      <c r="JUK179" s="382"/>
      <c r="JUL179" s="382"/>
      <c r="JUM179" s="382"/>
      <c r="JUN179" s="382"/>
      <c r="JUO179" s="77"/>
      <c r="JUP179" s="382"/>
      <c r="JUQ179" s="382"/>
      <c r="JUR179" s="77"/>
      <c r="JUS179" s="78"/>
      <c r="JUT179" s="77"/>
      <c r="JUU179" s="382"/>
      <c r="JUV179" s="382"/>
      <c r="JUW179" s="382"/>
      <c r="JUX179" s="382"/>
      <c r="JUY179" s="382"/>
      <c r="JUZ179" s="382"/>
      <c r="JVA179" s="382"/>
      <c r="JVB179" s="382"/>
      <c r="JVC179" s="382"/>
      <c r="JVD179" s="382"/>
      <c r="JVE179" s="382"/>
      <c r="JVF179" s="382"/>
      <c r="JVG179" s="77"/>
      <c r="JVH179" s="382"/>
      <c r="JVI179" s="382"/>
      <c r="JVJ179" s="77"/>
      <c r="JVK179" s="78"/>
      <c r="JVL179" s="77"/>
      <c r="JVM179" s="382"/>
      <c r="JVN179" s="382"/>
      <c r="JVO179" s="382"/>
      <c r="JVP179" s="382"/>
      <c r="JVQ179" s="382"/>
      <c r="JVR179" s="382"/>
      <c r="JVS179" s="382"/>
      <c r="JVT179" s="382"/>
      <c r="JVU179" s="382"/>
      <c r="JVV179" s="382"/>
      <c r="JVW179" s="382"/>
      <c r="JVX179" s="382"/>
      <c r="JVY179" s="77"/>
      <c r="JVZ179" s="382"/>
      <c r="JWA179" s="382"/>
      <c r="JWB179" s="77"/>
      <c r="JWC179" s="78"/>
      <c r="JWD179" s="77"/>
      <c r="JWE179" s="382"/>
      <c r="JWF179" s="382"/>
      <c r="JWG179" s="382"/>
      <c r="JWH179" s="382"/>
      <c r="JWI179" s="382"/>
      <c r="JWJ179" s="382"/>
      <c r="JWK179" s="382"/>
      <c r="JWL179" s="382"/>
      <c r="JWM179" s="382"/>
      <c r="JWN179" s="382"/>
      <c r="JWO179" s="382"/>
      <c r="JWP179" s="382"/>
      <c r="JWQ179" s="77"/>
      <c r="JWR179" s="382"/>
      <c r="JWS179" s="382"/>
      <c r="JWT179" s="77"/>
      <c r="JWU179" s="78"/>
      <c r="JWV179" s="77"/>
      <c r="JWW179" s="382"/>
      <c r="JWX179" s="382"/>
      <c r="JWY179" s="382"/>
      <c r="JWZ179" s="382"/>
      <c r="JXA179" s="382"/>
      <c r="JXB179" s="382"/>
      <c r="JXC179" s="382"/>
      <c r="JXD179" s="382"/>
      <c r="JXE179" s="382"/>
      <c r="JXF179" s="382"/>
      <c r="JXG179" s="382"/>
      <c r="JXH179" s="382"/>
      <c r="JXI179" s="77"/>
      <c r="JXJ179" s="382"/>
      <c r="JXK179" s="382"/>
      <c r="JXL179" s="77"/>
      <c r="JXM179" s="78"/>
      <c r="JXN179" s="77"/>
      <c r="JXO179" s="382"/>
      <c r="JXP179" s="382"/>
      <c r="JXQ179" s="382"/>
      <c r="JXR179" s="382"/>
      <c r="JXS179" s="382"/>
      <c r="JXT179" s="382"/>
      <c r="JXU179" s="382"/>
      <c r="JXV179" s="382"/>
      <c r="JXW179" s="382"/>
      <c r="JXX179" s="382"/>
      <c r="JXY179" s="382"/>
      <c r="JXZ179" s="382"/>
      <c r="JYA179" s="77"/>
      <c r="JYB179" s="382"/>
      <c r="JYC179" s="382"/>
      <c r="JYD179" s="77"/>
      <c r="JYE179" s="78"/>
      <c r="JYF179" s="77"/>
      <c r="JYG179" s="382"/>
      <c r="JYH179" s="382"/>
      <c r="JYI179" s="382"/>
      <c r="JYJ179" s="382"/>
      <c r="JYK179" s="382"/>
      <c r="JYL179" s="382"/>
      <c r="JYM179" s="382"/>
      <c r="JYN179" s="382"/>
      <c r="JYO179" s="382"/>
      <c r="JYP179" s="382"/>
      <c r="JYQ179" s="382"/>
      <c r="JYR179" s="382"/>
      <c r="JYS179" s="77"/>
      <c r="JYT179" s="382"/>
      <c r="JYU179" s="382"/>
      <c r="JYV179" s="77"/>
      <c r="JYW179" s="78"/>
      <c r="JYX179" s="77"/>
      <c r="JYY179" s="382"/>
      <c r="JYZ179" s="382"/>
      <c r="JZA179" s="382"/>
      <c r="JZB179" s="382"/>
      <c r="JZC179" s="382"/>
      <c r="JZD179" s="382"/>
      <c r="JZE179" s="382"/>
      <c r="JZF179" s="382"/>
      <c r="JZG179" s="382"/>
      <c r="JZH179" s="382"/>
      <c r="JZI179" s="382"/>
      <c r="JZJ179" s="382"/>
      <c r="JZK179" s="77"/>
      <c r="JZL179" s="382"/>
      <c r="JZM179" s="382"/>
      <c r="JZN179" s="77"/>
      <c r="JZO179" s="78"/>
      <c r="JZP179" s="77"/>
      <c r="JZQ179" s="382"/>
      <c r="JZR179" s="382"/>
      <c r="JZS179" s="382"/>
      <c r="JZT179" s="382"/>
      <c r="JZU179" s="382"/>
      <c r="JZV179" s="382"/>
      <c r="JZW179" s="382"/>
      <c r="JZX179" s="382"/>
      <c r="JZY179" s="382"/>
      <c r="JZZ179" s="382"/>
      <c r="KAA179" s="382"/>
      <c r="KAB179" s="382"/>
      <c r="KAC179" s="77"/>
      <c r="KAD179" s="382"/>
      <c r="KAE179" s="382"/>
      <c r="KAF179" s="77"/>
      <c r="KAG179" s="78"/>
      <c r="KAH179" s="77"/>
      <c r="KAI179" s="382"/>
      <c r="KAJ179" s="382"/>
      <c r="KAK179" s="382"/>
      <c r="KAL179" s="382"/>
      <c r="KAM179" s="382"/>
      <c r="KAN179" s="382"/>
      <c r="KAO179" s="382"/>
      <c r="KAP179" s="382"/>
      <c r="KAQ179" s="382"/>
      <c r="KAR179" s="382"/>
      <c r="KAS179" s="382"/>
      <c r="KAT179" s="382"/>
      <c r="KAU179" s="77"/>
      <c r="KAV179" s="382"/>
      <c r="KAW179" s="382"/>
      <c r="KAX179" s="77"/>
      <c r="KAY179" s="78"/>
      <c r="KAZ179" s="77"/>
      <c r="KBA179" s="382"/>
      <c r="KBB179" s="382"/>
      <c r="KBC179" s="382"/>
      <c r="KBD179" s="382"/>
      <c r="KBE179" s="382"/>
      <c r="KBF179" s="382"/>
      <c r="KBG179" s="382"/>
      <c r="KBH179" s="382"/>
      <c r="KBI179" s="382"/>
      <c r="KBJ179" s="382"/>
      <c r="KBK179" s="382"/>
      <c r="KBL179" s="382"/>
      <c r="KBM179" s="77"/>
      <c r="KBN179" s="382"/>
      <c r="KBO179" s="382"/>
      <c r="KBP179" s="77"/>
      <c r="KBQ179" s="78"/>
      <c r="KBR179" s="77"/>
      <c r="KBS179" s="382"/>
      <c r="KBT179" s="382"/>
      <c r="KBU179" s="382"/>
      <c r="KBV179" s="382"/>
      <c r="KBW179" s="382"/>
      <c r="KBX179" s="382"/>
      <c r="KBY179" s="382"/>
      <c r="KBZ179" s="382"/>
      <c r="KCA179" s="382"/>
      <c r="KCB179" s="382"/>
      <c r="KCC179" s="382"/>
      <c r="KCD179" s="382"/>
      <c r="KCE179" s="77"/>
      <c r="KCF179" s="382"/>
      <c r="KCG179" s="382"/>
      <c r="KCH179" s="77"/>
      <c r="KCI179" s="78"/>
      <c r="KCJ179" s="77"/>
      <c r="KCK179" s="382"/>
      <c r="KCL179" s="382"/>
      <c r="KCM179" s="382"/>
      <c r="KCN179" s="382"/>
      <c r="KCO179" s="382"/>
      <c r="KCP179" s="382"/>
      <c r="KCQ179" s="382"/>
      <c r="KCR179" s="382"/>
      <c r="KCS179" s="382"/>
      <c r="KCT179" s="382"/>
      <c r="KCU179" s="382"/>
      <c r="KCV179" s="382"/>
      <c r="KCW179" s="77"/>
      <c r="KCX179" s="382"/>
      <c r="KCY179" s="382"/>
      <c r="KCZ179" s="77"/>
      <c r="KDA179" s="78"/>
      <c r="KDB179" s="77"/>
      <c r="KDC179" s="382"/>
      <c r="KDD179" s="382"/>
      <c r="KDE179" s="382"/>
      <c r="KDF179" s="382"/>
      <c r="KDG179" s="382"/>
      <c r="KDH179" s="382"/>
      <c r="KDI179" s="382"/>
      <c r="KDJ179" s="382"/>
      <c r="KDK179" s="382"/>
      <c r="KDL179" s="382"/>
      <c r="KDM179" s="382"/>
      <c r="KDN179" s="382"/>
      <c r="KDO179" s="77"/>
      <c r="KDP179" s="382"/>
      <c r="KDQ179" s="382"/>
      <c r="KDR179" s="77"/>
      <c r="KDS179" s="78"/>
      <c r="KDT179" s="77"/>
      <c r="KDU179" s="382"/>
      <c r="KDV179" s="382"/>
      <c r="KDW179" s="382"/>
      <c r="KDX179" s="382"/>
      <c r="KDY179" s="382"/>
      <c r="KDZ179" s="382"/>
      <c r="KEA179" s="382"/>
      <c r="KEB179" s="382"/>
      <c r="KEC179" s="382"/>
      <c r="KED179" s="382"/>
      <c r="KEE179" s="382"/>
      <c r="KEF179" s="382"/>
      <c r="KEG179" s="77"/>
      <c r="KEH179" s="382"/>
      <c r="KEI179" s="382"/>
      <c r="KEJ179" s="77"/>
      <c r="KEK179" s="78"/>
      <c r="KEL179" s="77"/>
      <c r="KEM179" s="382"/>
      <c r="KEN179" s="382"/>
      <c r="KEO179" s="382"/>
      <c r="KEP179" s="382"/>
      <c r="KEQ179" s="382"/>
      <c r="KER179" s="382"/>
      <c r="KES179" s="382"/>
      <c r="KET179" s="382"/>
      <c r="KEU179" s="382"/>
      <c r="KEV179" s="382"/>
      <c r="KEW179" s="382"/>
      <c r="KEX179" s="382"/>
      <c r="KEY179" s="77"/>
      <c r="KEZ179" s="382"/>
      <c r="KFA179" s="382"/>
      <c r="KFB179" s="77"/>
      <c r="KFC179" s="78"/>
      <c r="KFD179" s="77"/>
      <c r="KFE179" s="382"/>
      <c r="KFF179" s="382"/>
      <c r="KFG179" s="382"/>
      <c r="KFH179" s="382"/>
      <c r="KFI179" s="382"/>
      <c r="KFJ179" s="382"/>
      <c r="KFK179" s="382"/>
      <c r="KFL179" s="382"/>
      <c r="KFM179" s="382"/>
      <c r="KFN179" s="382"/>
      <c r="KFO179" s="382"/>
      <c r="KFP179" s="382"/>
      <c r="KFQ179" s="77"/>
      <c r="KFR179" s="382"/>
      <c r="KFS179" s="382"/>
      <c r="KFT179" s="77"/>
      <c r="KFU179" s="78"/>
      <c r="KFV179" s="77"/>
      <c r="KFW179" s="382"/>
      <c r="KFX179" s="382"/>
      <c r="KFY179" s="382"/>
      <c r="KFZ179" s="382"/>
      <c r="KGA179" s="382"/>
      <c r="KGB179" s="382"/>
      <c r="KGC179" s="382"/>
      <c r="KGD179" s="382"/>
      <c r="KGE179" s="382"/>
      <c r="KGF179" s="382"/>
      <c r="KGG179" s="382"/>
      <c r="KGH179" s="382"/>
      <c r="KGI179" s="77"/>
      <c r="KGJ179" s="382"/>
      <c r="KGK179" s="382"/>
      <c r="KGL179" s="77"/>
      <c r="KGM179" s="78"/>
      <c r="KGN179" s="77"/>
      <c r="KGO179" s="382"/>
      <c r="KGP179" s="382"/>
      <c r="KGQ179" s="382"/>
      <c r="KGR179" s="382"/>
      <c r="KGS179" s="382"/>
      <c r="KGT179" s="382"/>
      <c r="KGU179" s="382"/>
      <c r="KGV179" s="382"/>
      <c r="KGW179" s="382"/>
      <c r="KGX179" s="382"/>
      <c r="KGY179" s="382"/>
      <c r="KGZ179" s="382"/>
      <c r="KHA179" s="77"/>
      <c r="KHB179" s="382"/>
      <c r="KHC179" s="382"/>
      <c r="KHD179" s="77"/>
      <c r="KHE179" s="78"/>
      <c r="KHF179" s="77"/>
      <c r="KHG179" s="382"/>
      <c r="KHH179" s="382"/>
      <c r="KHI179" s="382"/>
      <c r="KHJ179" s="382"/>
      <c r="KHK179" s="382"/>
      <c r="KHL179" s="382"/>
      <c r="KHM179" s="382"/>
      <c r="KHN179" s="382"/>
      <c r="KHO179" s="382"/>
      <c r="KHP179" s="382"/>
      <c r="KHQ179" s="382"/>
      <c r="KHR179" s="382"/>
      <c r="KHS179" s="77"/>
      <c r="KHT179" s="382"/>
      <c r="KHU179" s="382"/>
      <c r="KHV179" s="77"/>
      <c r="KHW179" s="78"/>
      <c r="KHX179" s="77"/>
      <c r="KHY179" s="382"/>
      <c r="KHZ179" s="382"/>
      <c r="KIA179" s="382"/>
      <c r="KIB179" s="382"/>
      <c r="KIC179" s="382"/>
      <c r="KID179" s="382"/>
      <c r="KIE179" s="382"/>
      <c r="KIF179" s="382"/>
      <c r="KIG179" s="382"/>
      <c r="KIH179" s="382"/>
      <c r="KII179" s="382"/>
      <c r="KIJ179" s="382"/>
      <c r="KIK179" s="77"/>
      <c r="KIL179" s="382"/>
      <c r="KIM179" s="382"/>
      <c r="KIN179" s="77"/>
      <c r="KIO179" s="78"/>
      <c r="KIP179" s="77"/>
      <c r="KIQ179" s="382"/>
      <c r="KIR179" s="382"/>
      <c r="KIS179" s="382"/>
      <c r="KIT179" s="382"/>
      <c r="KIU179" s="382"/>
      <c r="KIV179" s="382"/>
      <c r="KIW179" s="382"/>
      <c r="KIX179" s="382"/>
      <c r="KIY179" s="382"/>
      <c r="KIZ179" s="382"/>
      <c r="KJA179" s="382"/>
      <c r="KJB179" s="382"/>
      <c r="KJC179" s="77"/>
      <c r="KJD179" s="382"/>
      <c r="KJE179" s="382"/>
      <c r="KJF179" s="77"/>
      <c r="KJG179" s="78"/>
      <c r="KJH179" s="77"/>
      <c r="KJI179" s="382"/>
      <c r="KJJ179" s="382"/>
      <c r="KJK179" s="382"/>
      <c r="KJL179" s="382"/>
      <c r="KJM179" s="382"/>
      <c r="KJN179" s="382"/>
      <c r="KJO179" s="382"/>
      <c r="KJP179" s="382"/>
      <c r="KJQ179" s="382"/>
      <c r="KJR179" s="382"/>
      <c r="KJS179" s="382"/>
      <c r="KJT179" s="382"/>
      <c r="KJU179" s="77"/>
      <c r="KJV179" s="382"/>
      <c r="KJW179" s="382"/>
      <c r="KJX179" s="77"/>
      <c r="KJY179" s="78"/>
      <c r="KJZ179" s="77"/>
      <c r="KKA179" s="382"/>
      <c r="KKB179" s="382"/>
      <c r="KKC179" s="382"/>
      <c r="KKD179" s="382"/>
      <c r="KKE179" s="382"/>
      <c r="KKF179" s="382"/>
      <c r="KKG179" s="382"/>
      <c r="KKH179" s="382"/>
      <c r="KKI179" s="382"/>
      <c r="KKJ179" s="382"/>
      <c r="KKK179" s="382"/>
      <c r="KKL179" s="382"/>
      <c r="KKM179" s="77"/>
      <c r="KKN179" s="382"/>
      <c r="KKO179" s="382"/>
      <c r="KKP179" s="77"/>
      <c r="KKQ179" s="78"/>
      <c r="KKR179" s="77"/>
      <c r="KKS179" s="382"/>
      <c r="KKT179" s="382"/>
      <c r="KKU179" s="382"/>
      <c r="KKV179" s="382"/>
      <c r="KKW179" s="382"/>
      <c r="KKX179" s="382"/>
      <c r="KKY179" s="382"/>
      <c r="KKZ179" s="382"/>
      <c r="KLA179" s="382"/>
      <c r="KLB179" s="382"/>
      <c r="KLC179" s="382"/>
      <c r="KLD179" s="382"/>
      <c r="KLE179" s="77"/>
      <c r="KLF179" s="382"/>
      <c r="KLG179" s="382"/>
      <c r="KLH179" s="77"/>
      <c r="KLI179" s="78"/>
      <c r="KLJ179" s="77"/>
      <c r="KLK179" s="382"/>
      <c r="KLL179" s="382"/>
      <c r="KLM179" s="382"/>
      <c r="KLN179" s="382"/>
      <c r="KLO179" s="382"/>
      <c r="KLP179" s="382"/>
      <c r="KLQ179" s="382"/>
      <c r="KLR179" s="382"/>
      <c r="KLS179" s="382"/>
      <c r="KLT179" s="382"/>
      <c r="KLU179" s="382"/>
      <c r="KLV179" s="382"/>
      <c r="KLW179" s="77"/>
      <c r="KLX179" s="382"/>
      <c r="KLY179" s="382"/>
      <c r="KLZ179" s="77"/>
      <c r="KMA179" s="78"/>
      <c r="KMB179" s="77"/>
      <c r="KMC179" s="382"/>
      <c r="KMD179" s="382"/>
      <c r="KME179" s="382"/>
      <c r="KMF179" s="382"/>
      <c r="KMG179" s="382"/>
      <c r="KMH179" s="382"/>
      <c r="KMI179" s="382"/>
      <c r="KMJ179" s="382"/>
      <c r="KMK179" s="382"/>
      <c r="KML179" s="382"/>
      <c r="KMM179" s="382"/>
      <c r="KMN179" s="382"/>
      <c r="KMO179" s="77"/>
      <c r="KMP179" s="382"/>
      <c r="KMQ179" s="382"/>
      <c r="KMR179" s="77"/>
      <c r="KMS179" s="78"/>
      <c r="KMT179" s="77"/>
      <c r="KMU179" s="382"/>
      <c r="KMV179" s="382"/>
      <c r="KMW179" s="382"/>
      <c r="KMX179" s="382"/>
      <c r="KMY179" s="382"/>
      <c r="KMZ179" s="382"/>
      <c r="KNA179" s="382"/>
      <c r="KNB179" s="382"/>
      <c r="KNC179" s="382"/>
      <c r="KND179" s="382"/>
      <c r="KNE179" s="382"/>
      <c r="KNF179" s="382"/>
      <c r="KNG179" s="77"/>
      <c r="KNH179" s="382"/>
      <c r="KNI179" s="382"/>
      <c r="KNJ179" s="77"/>
      <c r="KNK179" s="78"/>
      <c r="KNL179" s="77"/>
      <c r="KNM179" s="382"/>
      <c r="KNN179" s="382"/>
      <c r="KNO179" s="382"/>
      <c r="KNP179" s="382"/>
      <c r="KNQ179" s="382"/>
      <c r="KNR179" s="382"/>
      <c r="KNS179" s="382"/>
      <c r="KNT179" s="382"/>
      <c r="KNU179" s="382"/>
      <c r="KNV179" s="382"/>
      <c r="KNW179" s="382"/>
      <c r="KNX179" s="382"/>
      <c r="KNY179" s="77"/>
      <c r="KNZ179" s="382"/>
      <c r="KOA179" s="382"/>
      <c r="KOB179" s="77"/>
      <c r="KOC179" s="78"/>
      <c r="KOD179" s="77"/>
      <c r="KOE179" s="382"/>
      <c r="KOF179" s="382"/>
      <c r="KOG179" s="382"/>
      <c r="KOH179" s="382"/>
      <c r="KOI179" s="382"/>
      <c r="KOJ179" s="382"/>
      <c r="KOK179" s="382"/>
      <c r="KOL179" s="382"/>
      <c r="KOM179" s="382"/>
      <c r="KON179" s="382"/>
      <c r="KOO179" s="382"/>
      <c r="KOP179" s="382"/>
      <c r="KOQ179" s="77"/>
      <c r="KOR179" s="382"/>
      <c r="KOS179" s="382"/>
      <c r="KOT179" s="77"/>
      <c r="KOU179" s="78"/>
      <c r="KOV179" s="77"/>
      <c r="KOW179" s="382"/>
      <c r="KOX179" s="382"/>
      <c r="KOY179" s="382"/>
      <c r="KOZ179" s="382"/>
      <c r="KPA179" s="382"/>
      <c r="KPB179" s="382"/>
      <c r="KPC179" s="382"/>
      <c r="KPD179" s="382"/>
      <c r="KPE179" s="382"/>
      <c r="KPF179" s="382"/>
      <c r="KPG179" s="382"/>
      <c r="KPH179" s="382"/>
      <c r="KPI179" s="77"/>
      <c r="KPJ179" s="382"/>
      <c r="KPK179" s="382"/>
      <c r="KPL179" s="77"/>
      <c r="KPM179" s="78"/>
      <c r="KPN179" s="77"/>
      <c r="KPO179" s="382"/>
      <c r="KPP179" s="382"/>
      <c r="KPQ179" s="382"/>
      <c r="KPR179" s="382"/>
      <c r="KPS179" s="382"/>
      <c r="KPT179" s="382"/>
      <c r="KPU179" s="382"/>
      <c r="KPV179" s="382"/>
      <c r="KPW179" s="382"/>
      <c r="KPX179" s="382"/>
      <c r="KPY179" s="382"/>
      <c r="KPZ179" s="382"/>
      <c r="KQA179" s="77"/>
      <c r="KQB179" s="382"/>
      <c r="KQC179" s="382"/>
      <c r="KQD179" s="77"/>
      <c r="KQE179" s="78"/>
      <c r="KQF179" s="77"/>
      <c r="KQG179" s="382"/>
      <c r="KQH179" s="382"/>
      <c r="KQI179" s="382"/>
      <c r="KQJ179" s="382"/>
      <c r="KQK179" s="382"/>
      <c r="KQL179" s="382"/>
      <c r="KQM179" s="382"/>
      <c r="KQN179" s="382"/>
      <c r="KQO179" s="382"/>
      <c r="KQP179" s="382"/>
      <c r="KQQ179" s="382"/>
      <c r="KQR179" s="382"/>
      <c r="KQS179" s="77"/>
      <c r="KQT179" s="382"/>
      <c r="KQU179" s="382"/>
      <c r="KQV179" s="77"/>
      <c r="KQW179" s="78"/>
      <c r="KQX179" s="77"/>
      <c r="KQY179" s="382"/>
      <c r="KQZ179" s="382"/>
      <c r="KRA179" s="382"/>
      <c r="KRB179" s="382"/>
      <c r="KRC179" s="382"/>
      <c r="KRD179" s="382"/>
      <c r="KRE179" s="382"/>
      <c r="KRF179" s="382"/>
      <c r="KRG179" s="382"/>
      <c r="KRH179" s="382"/>
      <c r="KRI179" s="382"/>
      <c r="KRJ179" s="382"/>
      <c r="KRK179" s="77"/>
      <c r="KRL179" s="382"/>
      <c r="KRM179" s="382"/>
      <c r="KRN179" s="77"/>
      <c r="KRO179" s="78"/>
      <c r="KRP179" s="77"/>
      <c r="KRQ179" s="382"/>
      <c r="KRR179" s="382"/>
      <c r="KRS179" s="382"/>
      <c r="KRT179" s="382"/>
      <c r="KRU179" s="382"/>
      <c r="KRV179" s="382"/>
      <c r="KRW179" s="382"/>
      <c r="KRX179" s="382"/>
      <c r="KRY179" s="382"/>
      <c r="KRZ179" s="382"/>
      <c r="KSA179" s="382"/>
      <c r="KSB179" s="382"/>
      <c r="KSC179" s="77"/>
      <c r="KSD179" s="382"/>
      <c r="KSE179" s="382"/>
      <c r="KSF179" s="77"/>
      <c r="KSG179" s="78"/>
      <c r="KSH179" s="77"/>
      <c r="KSI179" s="382"/>
      <c r="KSJ179" s="382"/>
      <c r="KSK179" s="382"/>
      <c r="KSL179" s="382"/>
      <c r="KSM179" s="382"/>
      <c r="KSN179" s="382"/>
      <c r="KSO179" s="382"/>
      <c r="KSP179" s="382"/>
      <c r="KSQ179" s="382"/>
      <c r="KSR179" s="382"/>
      <c r="KSS179" s="382"/>
      <c r="KST179" s="382"/>
      <c r="KSU179" s="77"/>
      <c r="KSV179" s="382"/>
      <c r="KSW179" s="382"/>
      <c r="KSX179" s="77"/>
      <c r="KSY179" s="78"/>
      <c r="KSZ179" s="77"/>
      <c r="KTA179" s="382"/>
      <c r="KTB179" s="382"/>
      <c r="KTC179" s="382"/>
      <c r="KTD179" s="382"/>
      <c r="KTE179" s="382"/>
      <c r="KTF179" s="382"/>
      <c r="KTG179" s="382"/>
      <c r="KTH179" s="382"/>
      <c r="KTI179" s="382"/>
      <c r="KTJ179" s="382"/>
      <c r="KTK179" s="382"/>
      <c r="KTL179" s="382"/>
      <c r="KTM179" s="77"/>
      <c r="KTN179" s="382"/>
      <c r="KTO179" s="382"/>
      <c r="KTP179" s="77"/>
      <c r="KTQ179" s="78"/>
      <c r="KTR179" s="77"/>
      <c r="KTS179" s="382"/>
      <c r="KTT179" s="382"/>
      <c r="KTU179" s="382"/>
      <c r="KTV179" s="382"/>
      <c r="KTW179" s="382"/>
      <c r="KTX179" s="382"/>
      <c r="KTY179" s="382"/>
      <c r="KTZ179" s="382"/>
      <c r="KUA179" s="382"/>
      <c r="KUB179" s="382"/>
      <c r="KUC179" s="382"/>
      <c r="KUD179" s="382"/>
      <c r="KUE179" s="77"/>
      <c r="KUF179" s="382"/>
      <c r="KUG179" s="382"/>
      <c r="KUH179" s="77"/>
      <c r="KUI179" s="78"/>
      <c r="KUJ179" s="77"/>
      <c r="KUK179" s="382"/>
      <c r="KUL179" s="382"/>
      <c r="KUM179" s="382"/>
      <c r="KUN179" s="382"/>
      <c r="KUO179" s="382"/>
      <c r="KUP179" s="382"/>
      <c r="KUQ179" s="382"/>
      <c r="KUR179" s="382"/>
      <c r="KUS179" s="382"/>
      <c r="KUT179" s="382"/>
      <c r="KUU179" s="382"/>
      <c r="KUV179" s="382"/>
      <c r="KUW179" s="77"/>
      <c r="KUX179" s="382"/>
      <c r="KUY179" s="382"/>
      <c r="KUZ179" s="77"/>
      <c r="KVA179" s="78"/>
      <c r="KVB179" s="77"/>
      <c r="KVC179" s="382"/>
      <c r="KVD179" s="382"/>
      <c r="KVE179" s="382"/>
      <c r="KVF179" s="382"/>
      <c r="KVG179" s="382"/>
      <c r="KVH179" s="382"/>
      <c r="KVI179" s="382"/>
      <c r="KVJ179" s="382"/>
      <c r="KVK179" s="382"/>
      <c r="KVL179" s="382"/>
      <c r="KVM179" s="382"/>
      <c r="KVN179" s="382"/>
      <c r="KVO179" s="77"/>
      <c r="KVP179" s="382"/>
      <c r="KVQ179" s="382"/>
      <c r="KVR179" s="77"/>
      <c r="KVS179" s="78"/>
      <c r="KVT179" s="77"/>
      <c r="KVU179" s="382"/>
      <c r="KVV179" s="382"/>
      <c r="KVW179" s="382"/>
      <c r="KVX179" s="382"/>
      <c r="KVY179" s="382"/>
      <c r="KVZ179" s="382"/>
      <c r="KWA179" s="382"/>
      <c r="KWB179" s="382"/>
      <c r="KWC179" s="382"/>
      <c r="KWD179" s="382"/>
      <c r="KWE179" s="382"/>
      <c r="KWF179" s="382"/>
      <c r="KWG179" s="77"/>
      <c r="KWH179" s="382"/>
      <c r="KWI179" s="382"/>
      <c r="KWJ179" s="77"/>
      <c r="KWK179" s="78"/>
      <c r="KWL179" s="77"/>
      <c r="KWM179" s="382"/>
      <c r="KWN179" s="382"/>
      <c r="KWO179" s="382"/>
      <c r="KWP179" s="382"/>
      <c r="KWQ179" s="382"/>
      <c r="KWR179" s="382"/>
      <c r="KWS179" s="382"/>
      <c r="KWT179" s="382"/>
      <c r="KWU179" s="382"/>
      <c r="KWV179" s="382"/>
      <c r="KWW179" s="382"/>
      <c r="KWX179" s="382"/>
      <c r="KWY179" s="77"/>
      <c r="KWZ179" s="382"/>
      <c r="KXA179" s="382"/>
      <c r="KXB179" s="77"/>
      <c r="KXC179" s="78"/>
      <c r="KXD179" s="77"/>
      <c r="KXE179" s="382"/>
      <c r="KXF179" s="382"/>
      <c r="KXG179" s="382"/>
      <c r="KXH179" s="382"/>
      <c r="KXI179" s="382"/>
      <c r="KXJ179" s="382"/>
      <c r="KXK179" s="382"/>
      <c r="KXL179" s="382"/>
      <c r="KXM179" s="382"/>
      <c r="KXN179" s="382"/>
      <c r="KXO179" s="382"/>
      <c r="KXP179" s="382"/>
      <c r="KXQ179" s="77"/>
      <c r="KXR179" s="382"/>
      <c r="KXS179" s="382"/>
      <c r="KXT179" s="77"/>
      <c r="KXU179" s="78"/>
      <c r="KXV179" s="77"/>
      <c r="KXW179" s="382"/>
      <c r="KXX179" s="382"/>
      <c r="KXY179" s="382"/>
      <c r="KXZ179" s="382"/>
      <c r="KYA179" s="382"/>
      <c r="KYB179" s="382"/>
      <c r="KYC179" s="382"/>
      <c r="KYD179" s="382"/>
      <c r="KYE179" s="382"/>
      <c r="KYF179" s="382"/>
      <c r="KYG179" s="382"/>
      <c r="KYH179" s="382"/>
      <c r="KYI179" s="77"/>
      <c r="KYJ179" s="382"/>
      <c r="KYK179" s="382"/>
      <c r="KYL179" s="77"/>
      <c r="KYM179" s="78"/>
      <c r="KYN179" s="77"/>
      <c r="KYO179" s="382"/>
      <c r="KYP179" s="382"/>
      <c r="KYQ179" s="382"/>
      <c r="KYR179" s="382"/>
      <c r="KYS179" s="382"/>
      <c r="KYT179" s="382"/>
      <c r="KYU179" s="382"/>
      <c r="KYV179" s="382"/>
      <c r="KYW179" s="382"/>
      <c r="KYX179" s="382"/>
      <c r="KYY179" s="382"/>
      <c r="KYZ179" s="382"/>
      <c r="KZA179" s="77"/>
      <c r="KZB179" s="382"/>
      <c r="KZC179" s="382"/>
      <c r="KZD179" s="77"/>
      <c r="KZE179" s="78"/>
      <c r="KZF179" s="77"/>
      <c r="KZG179" s="382"/>
      <c r="KZH179" s="382"/>
      <c r="KZI179" s="382"/>
      <c r="KZJ179" s="382"/>
      <c r="KZK179" s="382"/>
      <c r="KZL179" s="382"/>
      <c r="KZM179" s="382"/>
      <c r="KZN179" s="382"/>
      <c r="KZO179" s="382"/>
      <c r="KZP179" s="382"/>
      <c r="KZQ179" s="382"/>
      <c r="KZR179" s="382"/>
      <c r="KZS179" s="77"/>
      <c r="KZT179" s="382"/>
      <c r="KZU179" s="382"/>
      <c r="KZV179" s="77"/>
      <c r="KZW179" s="78"/>
      <c r="KZX179" s="77"/>
      <c r="KZY179" s="382"/>
      <c r="KZZ179" s="382"/>
      <c r="LAA179" s="382"/>
      <c r="LAB179" s="382"/>
      <c r="LAC179" s="382"/>
      <c r="LAD179" s="382"/>
      <c r="LAE179" s="382"/>
      <c r="LAF179" s="382"/>
      <c r="LAG179" s="382"/>
      <c r="LAH179" s="382"/>
      <c r="LAI179" s="382"/>
      <c r="LAJ179" s="382"/>
      <c r="LAK179" s="77"/>
      <c r="LAL179" s="382"/>
      <c r="LAM179" s="382"/>
      <c r="LAN179" s="77"/>
      <c r="LAO179" s="78"/>
      <c r="LAP179" s="77"/>
      <c r="LAQ179" s="382"/>
      <c r="LAR179" s="382"/>
      <c r="LAS179" s="382"/>
      <c r="LAT179" s="382"/>
      <c r="LAU179" s="382"/>
      <c r="LAV179" s="382"/>
      <c r="LAW179" s="382"/>
      <c r="LAX179" s="382"/>
      <c r="LAY179" s="382"/>
      <c r="LAZ179" s="382"/>
      <c r="LBA179" s="382"/>
      <c r="LBB179" s="382"/>
      <c r="LBC179" s="77"/>
      <c r="LBD179" s="382"/>
      <c r="LBE179" s="382"/>
      <c r="LBF179" s="77"/>
      <c r="LBG179" s="78"/>
      <c r="LBH179" s="77"/>
      <c r="LBI179" s="382"/>
      <c r="LBJ179" s="382"/>
      <c r="LBK179" s="382"/>
      <c r="LBL179" s="382"/>
      <c r="LBM179" s="382"/>
      <c r="LBN179" s="382"/>
      <c r="LBO179" s="382"/>
      <c r="LBP179" s="382"/>
      <c r="LBQ179" s="382"/>
      <c r="LBR179" s="382"/>
      <c r="LBS179" s="382"/>
      <c r="LBT179" s="382"/>
      <c r="LBU179" s="77"/>
      <c r="LBV179" s="382"/>
      <c r="LBW179" s="382"/>
      <c r="LBX179" s="77"/>
      <c r="LBY179" s="78"/>
      <c r="LBZ179" s="77"/>
      <c r="LCA179" s="382"/>
      <c r="LCB179" s="382"/>
      <c r="LCC179" s="382"/>
      <c r="LCD179" s="382"/>
      <c r="LCE179" s="382"/>
      <c r="LCF179" s="382"/>
      <c r="LCG179" s="382"/>
      <c r="LCH179" s="382"/>
      <c r="LCI179" s="382"/>
      <c r="LCJ179" s="382"/>
      <c r="LCK179" s="382"/>
      <c r="LCL179" s="382"/>
      <c r="LCM179" s="77"/>
      <c r="LCN179" s="382"/>
      <c r="LCO179" s="382"/>
      <c r="LCP179" s="77"/>
      <c r="LCQ179" s="78"/>
      <c r="LCR179" s="77"/>
      <c r="LCS179" s="382"/>
      <c r="LCT179" s="382"/>
      <c r="LCU179" s="382"/>
      <c r="LCV179" s="382"/>
      <c r="LCW179" s="382"/>
      <c r="LCX179" s="382"/>
      <c r="LCY179" s="382"/>
      <c r="LCZ179" s="382"/>
      <c r="LDA179" s="382"/>
      <c r="LDB179" s="382"/>
      <c r="LDC179" s="382"/>
      <c r="LDD179" s="382"/>
      <c r="LDE179" s="77"/>
      <c r="LDF179" s="382"/>
      <c r="LDG179" s="382"/>
      <c r="LDH179" s="77"/>
      <c r="LDI179" s="78"/>
      <c r="LDJ179" s="77"/>
      <c r="LDK179" s="382"/>
      <c r="LDL179" s="382"/>
      <c r="LDM179" s="382"/>
      <c r="LDN179" s="382"/>
      <c r="LDO179" s="382"/>
      <c r="LDP179" s="382"/>
      <c r="LDQ179" s="382"/>
      <c r="LDR179" s="382"/>
      <c r="LDS179" s="382"/>
      <c r="LDT179" s="382"/>
      <c r="LDU179" s="382"/>
      <c r="LDV179" s="382"/>
      <c r="LDW179" s="77"/>
      <c r="LDX179" s="382"/>
      <c r="LDY179" s="382"/>
      <c r="LDZ179" s="77"/>
      <c r="LEA179" s="78"/>
      <c r="LEB179" s="77"/>
      <c r="LEC179" s="382"/>
      <c r="LED179" s="382"/>
      <c r="LEE179" s="382"/>
      <c r="LEF179" s="382"/>
      <c r="LEG179" s="382"/>
      <c r="LEH179" s="382"/>
      <c r="LEI179" s="382"/>
      <c r="LEJ179" s="382"/>
      <c r="LEK179" s="382"/>
      <c r="LEL179" s="382"/>
      <c r="LEM179" s="382"/>
      <c r="LEN179" s="382"/>
      <c r="LEO179" s="77"/>
      <c r="LEP179" s="382"/>
      <c r="LEQ179" s="382"/>
      <c r="LER179" s="77"/>
      <c r="LES179" s="78"/>
      <c r="LET179" s="77"/>
      <c r="LEU179" s="382"/>
      <c r="LEV179" s="382"/>
      <c r="LEW179" s="382"/>
      <c r="LEX179" s="382"/>
      <c r="LEY179" s="382"/>
      <c r="LEZ179" s="382"/>
      <c r="LFA179" s="382"/>
      <c r="LFB179" s="382"/>
      <c r="LFC179" s="382"/>
      <c r="LFD179" s="382"/>
      <c r="LFE179" s="382"/>
      <c r="LFF179" s="382"/>
      <c r="LFG179" s="77"/>
      <c r="LFH179" s="382"/>
      <c r="LFI179" s="382"/>
      <c r="LFJ179" s="77"/>
      <c r="LFK179" s="78"/>
      <c r="LFL179" s="77"/>
      <c r="LFM179" s="382"/>
      <c r="LFN179" s="382"/>
      <c r="LFO179" s="382"/>
      <c r="LFP179" s="382"/>
      <c r="LFQ179" s="382"/>
      <c r="LFR179" s="382"/>
      <c r="LFS179" s="382"/>
      <c r="LFT179" s="382"/>
      <c r="LFU179" s="382"/>
      <c r="LFV179" s="382"/>
      <c r="LFW179" s="382"/>
      <c r="LFX179" s="382"/>
      <c r="LFY179" s="77"/>
      <c r="LFZ179" s="382"/>
      <c r="LGA179" s="382"/>
      <c r="LGB179" s="77"/>
      <c r="LGC179" s="78"/>
      <c r="LGD179" s="77"/>
      <c r="LGE179" s="382"/>
      <c r="LGF179" s="382"/>
      <c r="LGG179" s="382"/>
      <c r="LGH179" s="382"/>
      <c r="LGI179" s="382"/>
      <c r="LGJ179" s="382"/>
      <c r="LGK179" s="382"/>
      <c r="LGL179" s="382"/>
      <c r="LGM179" s="382"/>
      <c r="LGN179" s="382"/>
      <c r="LGO179" s="382"/>
      <c r="LGP179" s="382"/>
      <c r="LGQ179" s="77"/>
      <c r="LGR179" s="382"/>
      <c r="LGS179" s="382"/>
      <c r="LGT179" s="77"/>
      <c r="LGU179" s="78"/>
      <c r="LGV179" s="77"/>
      <c r="LGW179" s="382"/>
      <c r="LGX179" s="382"/>
      <c r="LGY179" s="382"/>
      <c r="LGZ179" s="382"/>
      <c r="LHA179" s="382"/>
      <c r="LHB179" s="382"/>
      <c r="LHC179" s="382"/>
      <c r="LHD179" s="382"/>
      <c r="LHE179" s="382"/>
      <c r="LHF179" s="382"/>
      <c r="LHG179" s="382"/>
      <c r="LHH179" s="382"/>
      <c r="LHI179" s="77"/>
      <c r="LHJ179" s="382"/>
      <c r="LHK179" s="382"/>
      <c r="LHL179" s="77"/>
      <c r="LHM179" s="78"/>
      <c r="LHN179" s="77"/>
      <c r="LHO179" s="382"/>
      <c r="LHP179" s="382"/>
      <c r="LHQ179" s="382"/>
      <c r="LHR179" s="382"/>
      <c r="LHS179" s="382"/>
      <c r="LHT179" s="382"/>
      <c r="LHU179" s="382"/>
      <c r="LHV179" s="382"/>
      <c r="LHW179" s="382"/>
      <c r="LHX179" s="382"/>
      <c r="LHY179" s="382"/>
      <c r="LHZ179" s="382"/>
      <c r="LIA179" s="77"/>
      <c r="LIB179" s="382"/>
      <c r="LIC179" s="382"/>
      <c r="LID179" s="77"/>
      <c r="LIE179" s="78"/>
      <c r="LIF179" s="77"/>
      <c r="LIG179" s="382"/>
      <c r="LIH179" s="382"/>
      <c r="LII179" s="382"/>
      <c r="LIJ179" s="382"/>
      <c r="LIK179" s="382"/>
      <c r="LIL179" s="382"/>
      <c r="LIM179" s="382"/>
      <c r="LIN179" s="382"/>
      <c r="LIO179" s="382"/>
      <c r="LIP179" s="382"/>
      <c r="LIQ179" s="382"/>
      <c r="LIR179" s="382"/>
      <c r="LIS179" s="77"/>
      <c r="LIT179" s="382"/>
      <c r="LIU179" s="382"/>
      <c r="LIV179" s="77"/>
      <c r="LIW179" s="78"/>
      <c r="LIX179" s="77"/>
      <c r="LIY179" s="382"/>
      <c r="LIZ179" s="382"/>
      <c r="LJA179" s="382"/>
      <c r="LJB179" s="382"/>
      <c r="LJC179" s="382"/>
      <c r="LJD179" s="382"/>
      <c r="LJE179" s="382"/>
      <c r="LJF179" s="382"/>
      <c r="LJG179" s="382"/>
      <c r="LJH179" s="382"/>
      <c r="LJI179" s="382"/>
      <c r="LJJ179" s="382"/>
      <c r="LJK179" s="77"/>
      <c r="LJL179" s="382"/>
      <c r="LJM179" s="382"/>
      <c r="LJN179" s="77"/>
      <c r="LJO179" s="78"/>
      <c r="LJP179" s="77"/>
      <c r="LJQ179" s="382"/>
      <c r="LJR179" s="382"/>
      <c r="LJS179" s="382"/>
      <c r="LJT179" s="382"/>
      <c r="LJU179" s="382"/>
      <c r="LJV179" s="382"/>
      <c r="LJW179" s="382"/>
      <c r="LJX179" s="382"/>
      <c r="LJY179" s="382"/>
      <c r="LJZ179" s="382"/>
      <c r="LKA179" s="382"/>
      <c r="LKB179" s="382"/>
      <c r="LKC179" s="77"/>
      <c r="LKD179" s="382"/>
      <c r="LKE179" s="382"/>
      <c r="LKF179" s="77"/>
      <c r="LKG179" s="78"/>
      <c r="LKH179" s="77"/>
      <c r="LKI179" s="382"/>
      <c r="LKJ179" s="382"/>
      <c r="LKK179" s="382"/>
      <c r="LKL179" s="382"/>
      <c r="LKM179" s="382"/>
      <c r="LKN179" s="382"/>
      <c r="LKO179" s="382"/>
      <c r="LKP179" s="382"/>
      <c r="LKQ179" s="382"/>
      <c r="LKR179" s="382"/>
      <c r="LKS179" s="382"/>
      <c r="LKT179" s="382"/>
      <c r="LKU179" s="77"/>
      <c r="LKV179" s="382"/>
      <c r="LKW179" s="382"/>
      <c r="LKX179" s="77"/>
      <c r="LKY179" s="78"/>
      <c r="LKZ179" s="77"/>
      <c r="LLA179" s="382"/>
      <c r="LLB179" s="382"/>
      <c r="LLC179" s="382"/>
      <c r="LLD179" s="382"/>
      <c r="LLE179" s="382"/>
      <c r="LLF179" s="382"/>
      <c r="LLG179" s="382"/>
      <c r="LLH179" s="382"/>
      <c r="LLI179" s="382"/>
      <c r="LLJ179" s="382"/>
      <c r="LLK179" s="382"/>
      <c r="LLL179" s="382"/>
      <c r="LLM179" s="77"/>
      <c r="LLN179" s="382"/>
      <c r="LLO179" s="382"/>
      <c r="LLP179" s="77"/>
      <c r="LLQ179" s="78"/>
      <c r="LLR179" s="77"/>
      <c r="LLS179" s="382"/>
      <c r="LLT179" s="382"/>
      <c r="LLU179" s="382"/>
      <c r="LLV179" s="382"/>
      <c r="LLW179" s="382"/>
      <c r="LLX179" s="382"/>
      <c r="LLY179" s="382"/>
      <c r="LLZ179" s="382"/>
      <c r="LMA179" s="382"/>
      <c r="LMB179" s="382"/>
      <c r="LMC179" s="382"/>
      <c r="LMD179" s="382"/>
      <c r="LME179" s="77"/>
      <c r="LMF179" s="382"/>
      <c r="LMG179" s="382"/>
      <c r="LMH179" s="77"/>
      <c r="LMI179" s="78"/>
      <c r="LMJ179" s="77"/>
      <c r="LMK179" s="382"/>
      <c r="LML179" s="382"/>
      <c r="LMM179" s="382"/>
      <c r="LMN179" s="382"/>
      <c r="LMO179" s="382"/>
      <c r="LMP179" s="382"/>
      <c r="LMQ179" s="382"/>
      <c r="LMR179" s="382"/>
      <c r="LMS179" s="382"/>
      <c r="LMT179" s="382"/>
      <c r="LMU179" s="382"/>
      <c r="LMV179" s="382"/>
      <c r="LMW179" s="77"/>
      <c r="LMX179" s="382"/>
      <c r="LMY179" s="382"/>
      <c r="LMZ179" s="77"/>
      <c r="LNA179" s="78"/>
      <c r="LNB179" s="77"/>
      <c r="LNC179" s="382"/>
      <c r="LND179" s="382"/>
      <c r="LNE179" s="382"/>
      <c r="LNF179" s="382"/>
      <c r="LNG179" s="382"/>
      <c r="LNH179" s="382"/>
      <c r="LNI179" s="382"/>
      <c r="LNJ179" s="382"/>
      <c r="LNK179" s="382"/>
      <c r="LNL179" s="382"/>
      <c r="LNM179" s="382"/>
      <c r="LNN179" s="382"/>
      <c r="LNO179" s="77"/>
      <c r="LNP179" s="382"/>
      <c r="LNQ179" s="382"/>
      <c r="LNR179" s="77"/>
      <c r="LNS179" s="78"/>
      <c r="LNT179" s="77"/>
      <c r="LNU179" s="382"/>
      <c r="LNV179" s="382"/>
      <c r="LNW179" s="382"/>
      <c r="LNX179" s="382"/>
      <c r="LNY179" s="382"/>
      <c r="LNZ179" s="382"/>
      <c r="LOA179" s="382"/>
      <c r="LOB179" s="382"/>
      <c r="LOC179" s="382"/>
      <c r="LOD179" s="382"/>
      <c r="LOE179" s="382"/>
      <c r="LOF179" s="382"/>
      <c r="LOG179" s="77"/>
      <c r="LOH179" s="382"/>
      <c r="LOI179" s="382"/>
      <c r="LOJ179" s="77"/>
      <c r="LOK179" s="78"/>
      <c r="LOL179" s="77"/>
      <c r="LOM179" s="382"/>
      <c r="LON179" s="382"/>
      <c r="LOO179" s="382"/>
      <c r="LOP179" s="382"/>
      <c r="LOQ179" s="382"/>
      <c r="LOR179" s="382"/>
      <c r="LOS179" s="382"/>
      <c r="LOT179" s="382"/>
      <c r="LOU179" s="382"/>
      <c r="LOV179" s="382"/>
      <c r="LOW179" s="382"/>
      <c r="LOX179" s="382"/>
      <c r="LOY179" s="77"/>
      <c r="LOZ179" s="382"/>
      <c r="LPA179" s="382"/>
      <c r="LPB179" s="77"/>
      <c r="LPC179" s="78"/>
      <c r="LPD179" s="77"/>
      <c r="LPE179" s="382"/>
      <c r="LPF179" s="382"/>
      <c r="LPG179" s="382"/>
      <c r="LPH179" s="382"/>
      <c r="LPI179" s="382"/>
      <c r="LPJ179" s="382"/>
      <c r="LPK179" s="382"/>
      <c r="LPL179" s="382"/>
      <c r="LPM179" s="382"/>
      <c r="LPN179" s="382"/>
      <c r="LPO179" s="382"/>
      <c r="LPP179" s="382"/>
      <c r="LPQ179" s="77"/>
      <c r="LPR179" s="382"/>
      <c r="LPS179" s="382"/>
      <c r="LPT179" s="77"/>
      <c r="LPU179" s="78"/>
      <c r="LPV179" s="77"/>
      <c r="LPW179" s="382"/>
      <c r="LPX179" s="382"/>
      <c r="LPY179" s="382"/>
      <c r="LPZ179" s="382"/>
      <c r="LQA179" s="382"/>
      <c r="LQB179" s="382"/>
      <c r="LQC179" s="382"/>
      <c r="LQD179" s="382"/>
      <c r="LQE179" s="382"/>
      <c r="LQF179" s="382"/>
      <c r="LQG179" s="382"/>
      <c r="LQH179" s="382"/>
      <c r="LQI179" s="77"/>
      <c r="LQJ179" s="382"/>
      <c r="LQK179" s="382"/>
      <c r="LQL179" s="77"/>
      <c r="LQM179" s="78"/>
      <c r="LQN179" s="77"/>
      <c r="LQO179" s="382"/>
      <c r="LQP179" s="382"/>
      <c r="LQQ179" s="382"/>
      <c r="LQR179" s="382"/>
      <c r="LQS179" s="382"/>
      <c r="LQT179" s="382"/>
      <c r="LQU179" s="382"/>
      <c r="LQV179" s="382"/>
      <c r="LQW179" s="382"/>
      <c r="LQX179" s="382"/>
      <c r="LQY179" s="382"/>
      <c r="LQZ179" s="382"/>
      <c r="LRA179" s="77"/>
      <c r="LRB179" s="382"/>
      <c r="LRC179" s="382"/>
      <c r="LRD179" s="77"/>
      <c r="LRE179" s="78"/>
      <c r="LRF179" s="77"/>
      <c r="LRG179" s="382"/>
      <c r="LRH179" s="382"/>
      <c r="LRI179" s="382"/>
      <c r="LRJ179" s="382"/>
      <c r="LRK179" s="382"/>
      <c r="LRL179" s="382"/>
      <c r="LRM179" s="382"/>
      <c r="LRN179" s="382"/>
      <c r="LRO179" s="382"/>
      <c r="LRP179" s="382"/>
      <c r="LRQ179" s="382"/>
      <c r="LRR179" s="382"/>
      <c r="LRS179" s="77"/>
      <c r="LRT179" s="382"/>
      <c r="LRU179" s="382"/>
      <c r="LRV179" s="77"/>
      <c r="LRW179" s="78"/>
      <c r="LRX179" s="77"/>
      <c r="LRY179" s="382"/>
      <c r="LRZ179" s="382"/>
      <c r="LSA179" s="382"/>
      <c r="LSB179" s="382"/>
      <c r="LSC179" s="382"/>
      <c r="LSD179" s="382"/>
      <c r="LSE179" s="382"/>
      <c r="LSF179" s="382"/>
      <c r="LSG179" s="382"/>
      <c r="LSH179" s="382"/>
      <c r="LSI179" s="382"/>
      <c r="LSJ179" s="382"/>
      <c r="LSK179" s="77"/>
      <c r="LSL179" s="382"/>
      <c r="LSM179" s="382"/>
      <c r="LSN179" s="77"/>
      <c r="LSO179" s="78"/>
      <c r="LSP179" s="77"/>
      <c r="LSQ179" s="382"/>
      <c r="LSR179" s="382"/>
      <c r="LSS179" s="382"/>
      <c r="LST179" s="382"/>
      <c r="LSU179" s="382"/>
      <c r="LSV179" s="382"/>
      <c r="LSW179" s="382"/>
      <c r="LSX179" s="382"/>
      <c r="LSY179" s="382"/>
      <c r="LSZ179" s="382"/>
      <c r="LTA179" s="382"/>
      <c r="LTB179" s="382"/>
      <c r="LTC179" s="77"/>
      <c r="LTD179" s="382"/>
      <c r="LTE179" s="382"/>
      <c r="LTF179" s="77"/>
      <c r="LTG179" s="78"/>
      <c r="LTH179" s="77"/>
      <c r="LTI179" s="382"/>
      <c r="LTJ179" s="382"/>
      <c r="LTK179" s="382"/>
      <c r="LTL179" s="382"/>
      <c r="LTM179" s="382"/>
      <c r="LTN179" s="382"/>
      <c r="LTO179" s="382"/>
      <c r="LTP179" s="382"/>
      <c r="LTQ179" s="382"/>
      <c r="LTR179" s="382"/>
      <c r="LTS179" s="382"/>
      <c r="LTT179" s="382"/>
      <c r="LTU179" s="77"/>
      <c r="LTV179" s="382"/>
      <c r="LTW179" s="382"/>
      <c r="LTX179" s="77"/>
      <c r="LTY179" s="78"/>
      <c r="LTZ179" s="77"/>
      <c r="LUA179" s="382"/>
      <c r="LUB179" s="382"/>
      <c r="LUC179" s="382"/>
      <c r="LUD179" s="382"/>
      <c r="LUE179" s="382"/>
      <c r="LUF179" s="382"/>
      <c r="LUG179" s="382"/>
      <c r="LUH179" s="382"/>
      <c r="LUI179" s="382"/>
      <c r="LUJ179" s="382"/>
      <c r="LUK179" s="382"/>
      <c r="LUL179" s="382"/>
      <c r="LUM179" s="77"/>
      <c r="LUN179" s="382"/>
      <c r="LUO179" s="382"/>
      <c r="LUP179" s="77"/>
      <c r="LUQ179" s="78"/>
      <c r="LUR179" s="77"/>
      <c r="LUS179" s="382"/>
      <c r="LUT179" s="382"/>
      <c r="LUU179" s="382"/>
      <c r="LUV179" s="382"/>
      <c r="LUW179" s="382"/>
      <c r="LUX179" s="382"/>
      <c r="LUY179" s="382"/>
      <c r="LUZ179" s="382"/>
      <c r="LVA179" s="382"/>
      <c r="LVB179" s="382"/>
      <c r="LVC179" s="382"/>
      <c r="LVD179" s="382"/>
      <c r="LVE179" s="77"/>
      <c r="LVF179" s="382"/>
      <c r="LVG179" s="382"/>
      <c r="LVH179" s="77"/>
      <c r="LVI179" s="78"/>
      <c r="LVJ179" s="77"/>
      <c r="LVK179" s="382"/>
      <c r="LVL179" s="382"/>
      <c r="LVM179" s="382"/>
      <c r="LVN179" s="382"/>
      <c r="LVO179" s="382"/>
      <c r="LVP179" s="382"/>
      <c r="LVQ179" s="382"/>
      <c r="LVR179" s="382"/>
      <c r="LVS179" s="382"/>
      <c r="LVT179" s="382"/>
      <c r="LVU179" s="382"/>
      <c r="LVV179" s="382"/>
      <c r="LVW179" s="77"/>
      <c r="LVX179" s="382"/>
      <c r="LVY179" s="382"/>
      <c r="LVZ179" s="77"/>
      <c r="LWA179" s="78"/>
      <c r="LWB179" s="77"/>
      <c r="LWC179" s="382"/>
      <c r="LWD179" s="382"/>
      <c r="LWE179" s="382"/>
      <c r="LWF179" s="382"/>
      <c r="LWG179" s="382"/>
      <c r="LWH179" s="382"/>
      <c r="LWI179" s="382"/>
      <c r="LWJ179" s="382"/>
      <c r="LWK179" s="382"/>
      <c r="LWL179" s="382"/>
      <c r="LWM179" s="382"/>
      <c r="LWN179" s="382"/>
      <c r="LWO179" s="77"/>
      <c r="LWP179" s="382"/>
      <c r="LWQ179" s="382"/>
      <c r="LWR179" s="77"/>
      <c r="LWS179" s="78"/>
      <c r="LWT179" s="77"/>
      <c r="LWU179" s="382"/>
      <c r="LWV179" s="382"/>
      <c r="LWW179" s="382"/>
      <c r="LWX179" s="382"/>
      <c r="LWY179" s="382"/>
      <c r="LWZ179" s="382"/>
      <c r="LXA179" s="382"/>
      <c r="LXB179" s="382"/>
      <c r="LXC179" s="382"/>
      <c r="LXD179" s="382"/>
      <c r="LXE179" s="382"/>
      <c r="LXF179" s="382"/>
      <c r="LXG179" s="77"/>
      <c r="LXH179" s="382"/>
      <c r="LXI179" s="382"/>
      <c r="LXJ179" s="77"/>
      <c r="LXK179" s="78"/>
      <c r="LXL179" s="77"/>
      <c r="LXM179" s="382"/>
      <c r="LXN179" s="382"/>
      <c r="LXO179" s="382"/>
      <c r="LXP179" s="382"/>
      <c r="LXQ179" s="382"/>
      <c r="LXR179" s="382"/>
      <c r="LXS179" s="382"/>
      <c r="LXT179" s="382"/>
      <c r="LXU179" s="382"/>
      <c r="LXV179" s="382"/>
      <c r="LXW179" s="382"/>
      <c r="LXX179" s="382"/>
      <c r="LXY179" s="77"/>
      <c r="LXZ179" s="382"/>
      <c r="LYA179" s="382"/>
      <c r="LYB179" s="77"/>
      <c r="LYC179" s="78"/>
      <c r="LYD179" s="77"/>
      <c r="LYE179" s="382"/>
      <c r="LYF179" s="382"/>
      <c r="LYG179" s="382"/>
      <c r="LYH179" s="382"/>
      <c r="LYI179" s="382"/>
      <c r="LYJ179" s="382"/>
      <c r="LYK179" s="382"/>
      <c r="LYL179" s="382"/>
      <c r="LYM179" s="382"/>
      <c r="LYN179" s="382"/>
      <c r="LYO179" s="382"/>
      <c r="LYP179" s="382"/>
      <c r="LYQ179" s="77"/>
      <c r="LYR179" s="382"/>
      <c r="LYS179" s="382"/>
      <c r="LYT179" s="77"/>
      <c r="LYU179" s="78"/>
      <c r="LYV179" s="77"/>
      <c r="LYW179" s="382"/>
      <c r="LYX179" s="382"/>
      <c r="LYY179" s="382"/>
      <c r="LYZ179" s="382"/>
      <c r="LZA179" s="382"/>
      <c r="LZB179" s="382"/>
      <c r="LZC179" s="382"/>
      <c r="LZD179" s="382"/>
      <c r="LZE179" s="382"/>
      <c r="LZF179" s="382"/>
      <c r="LZG179" s="382"/>
      <c r="LZH179" s="382"/>
      <c r="LZI179" s="77"/>
      <c r="LZJ179" s="382"/>
      <c r="LZK179" s="382"/>
      <c r="LZL179" s="77"/>
      <c r="LZM179" s="78"/>
      <c r="LZN179" s="77"/>
      <c r="LZO179" s="382"/>
      <c r="LZP179" s="382"/>
      <c r="LZQ179" s="382"/>
      <c r="LZR179" s="382"/>
      <c r="LZS179" s="382"/>
      <c r="LZT179" s="382"/>
      <c r="LZU179" s="382"/>
      <c r="LZV179" s="382"/>
      <c r="LZW179" s="382"/>
      <c r="LZX179" s="382"/>
      <c r="LZY179" s="382"/>
      <c r="LZZ179" s="382"/>
      <c r="MAA179" s="77"/>
      <c r="MAB179" s="382"/>
      <c r="MAC179" s="382"/>
      <c r="MAD179" s="77"/>
      <c r="MAE179" s="78"/>
      <c r="MAF179" s="77"/>
      <c r="MAG179" s="382"/>
      <c r="MAH179" s="382"/>
      <c r="MAI179" s="382"/>
      <c r="MAJ179" s="382"/>
      <c r="MAK179" s="382"/>
      <c r="MAL179" s="382"/>
      <c r="MAM179" s="382"/>
      <c r="MAN179" s="382"/>
      <c r="MAO179" s="382"/>
      <c r="MAP179" s="382"/>
      <c r="MAQ179" s="382"/>
      <c r="MAR179" s="382"/>
      <c r="MAS179" s="77"/>
      <c r="MAT179" s="382"/>
      <c r="MAU179" s="382"/>
      <c r="MAV179" s="77"/>
      <c r="MAW179" s="78"/>
      <c r="MAX179" s="77"/>
      <c r="MAY179" s="382"/>
      <c r="MAZ179" s="382"/>
      <c r="MBA179" s="382"/>
      <c r="MBB179" s="382"/>
      <c r="MBC179" s="382"/>
      <c r="MBD179" s="382"/>
      <c r="MBE179" s="382"/>
      <c r="MBF179" s="382"/>
      <c r="MBG179" s="382"/>
      <c r="MBH179" s="382"/>
      <c r="MBI179" s="382"/>
      <c r="MBJ179" s="382"/>
      <c r="MBK179" s="77"/>
      <c r="MBL179" s="382"/>
      <c r="MBM179" s="382"/>
      <c r="MBN179" s="77"/>
      <c r="MBO179" s="78"/>
      <c r="MBP179" s="77"/>
      <c r="MBQ179" s="382"/>
      <c r="MBR179" s="382"/>
      <c r="MBS179" s="382"/>
      <c r="MBT179" s="382"/>
      <c r="MBU179" s="382"/>
      <c r="MBV179" s="382"/>
      <c r="MBW179" s="382"/>
      <c r="MBX179" s="382"/>
      <c r="MBY179" s="382"/>
      <c r="MBZ179" s="382"/>
      <c r="MCA179" s="382"/>
      <c r="MCB179" s="382"/>
      <c r="MCC179" s="77"/>
      <c r="MCD179" s="382"/>
      <c r="MCE179" s="382"/>
      <c r="MCF179" s="77"/>
      <c r="MCG179" s="78"/>
      <c r="MCH179" s="77"/>
      <c r="MCI179" s="382"/>
      <c r="MCJ179" s="382"/>
      <c r="MCK179" s="382"/>
      <c r="MCL179" s="382"/>
      <c r="MCM179" s="382"/>
      <c r="MCN179" s="382"/>
      <c r="MCO179" s="382"/>
      <c r="MCP179" s="382"/>
      <c r="MCQ179" s="382"/>
      <c r="MCR179" s="382"/>
      <c r="MCS179" s="382"/>
      <c r="MCT179" s="382"/>
      <c r="MCU179" s="77"/>
      <c r="MCV179" s="382"/>
      <c r="MCW179" s="382"/>
      <c r="MCX179" s="77"/>
      <c r="MCY179" s="78"/>
      <c r="MCZ179" s="77"/>
      <c r="MDA179" s="382"/>
      <c r="MDB179" s="382"/>
      <c r="MDC179" s="382"/>
      <c r="MDD179" s="382"/>
      <c r="MDE179" s="382"/>
      <c r="MDF179" s="382"/>
      <c r="MDG179" s="382"/>
      <c r="MDH179" s="382"/>
      <c r="MDI179" s="382"/>
      <c r="MDJ179" s="382"/>
      <c r="MDK179" s="382"/>
      <c r="MDL179" s="382"/>
      <c r="MDM179" s="77"/>
      <c r="MDN179" s="382"/>
      <c r="MDO179" s="382"/>
      <c r="MDP179" s="77"/>
      <c r="MDQ179" s="78"/>
      <c r="MDR179" s="77"/>
      <c r="MDS179" s="382"/>
      <c r="MDT179" s="382"/>
      <c r="MDU179" s="382"/>
      <c r="MDV179" s="382"/>
      <c r="MDW179" s="382"/>
      <c r="MDX179" s="382"/>
      <c r="MDY179" s="382"/>
      <c r="MDZ179" s="382"/>
      <c r="MEA179" s="382"/>
      <c r="MEB179" s="382"/>
      <c r="MEC179" s="382"/>
      <c r="MED179" s="382"/>
      <c r="MEE179" s="77"/>
      <c r="MEF179" s="382"/>
      <c r="MEG179" s="382"/>
      <c r="MEH179" s="77"/>
      <c r="MEI179" s="78"/>
      <c r="MEJ179" s="77"/>
      <c r="MEK179" s="382"/>
      <c r="MEL179" s="382"/>
      <c r="MEM179" s="382"/>
      <c r="MEN179" s="382"/>
      <c r="MEO179" s="382"/>
      <c r="MEP179" s="382"/>
      <c r="MEQ179" s="382"/>
      <c r="MER179" s="382"/>
      <c r="MES179" s="382"/>
      <c r="MET179" s="382"/>
      <c r="MEU179" s="382"/>
      <c r="MEV179" s="382"/>
      <c r="MEW179" s="77"/>
      <c r="MEX179" s="382"/>
      <c r="MEY179" s="382"/>
      <c r="MEZ179" s="77"/>
      <c r="MFA179" s="78"/>
      <c r="MFB179" s="77"/>
      <c r="MFC179" s="382"/>
      <c r="MFD179" s="382"/>
      <c r="MFE179" s="382"/>
      <c r="MFF179" s="382"/>
      <c r="MFG179" s="382"/>
      <c r="MFH179" s="382"/>
      <c r="MFI179" s="382"/>
      <c r="MFJ179" s="382"/>
      <c r="MFK179" s="382"/>
      <c r="MFL179" s="382"/>
      <c r="MFM179" s="382"/>
      <c r="MFN179" s="382"/>
      <c r="MFO179" s="77"/>
      <c r="MFP179" s="382"/>
      <c r="MFQ179" s="382"/>
      <c r="MFR179" s="77"/>
      <c r="MFS179" s="78"/>
      <c r="MFT179" s="77"/>
      <c r="MFU179" s="382"/>
      <c r="MFV179" s="382"/>
      <c r="MFW179" s="382"/>
      <c r="MFX179" s="382"/>
      <c r="MFY179" s="382"/>
      <c r="MFZ179" s="382"/>
      <c r="MGA179" s="382"/>
      <c r="MGB179" s="382"/>
      <c r="MGC179" s="382"/>
      <c r="MGD179" s="382"/>
      <c r="MGE179" s="382"/>
      <c r="MGF179" s="382"/>
      <c r="MGG179" s="77"/>
      <c r="MGH179" s="382"/>
      <c r="MGI179" s="382"/>
      <c r="MGJ179" s="77"/>
      <c r="MGK179" s="78"/>
      <c r="MGL179" s="77"/>
      <c r="MGM179" s="382"/>
      <c r="MGN179" s="382"/>
      <c r="MGO179" s="382"/>
      <c r="MGP179" s="382"/>
      <c r="MGQ179" s="382"/>
      <c r="MGR179" s="382"/>
      <c r="MGS179" s="382"/>
      <c r="MGT179" s="382"/>
      <c r="MGU179" s="382"/>
      <c r="MGV179" s="382"/>
      <c r="MGW179" s="382"/>
      <c r="MGX179" s="382"/>
      <c r="MGY179" s="77"/>
      <c r="MGZ179" s="382"/>
      <c r="MHA179" s="382"/>
      <c r="MHB179" s="77"/>
      <c r="MHC179" s="78"/>
      <c r="MHD179" s="77"/>
      <c r="MHE179" s="382"/>
      <c r="MHF179" s="382"/>
      <c r="MHG179" s="382"/>
      <c r="MHH179" s="382"/>
      <c r="MHI179" s="382"/>
      <c r="MHJ179" s="382"/>
      <c r="MHK179" s="382"/>
      <c r="MHL179" s="382"/>
      <c r="MHM179" s="382"/>
      <c r="MHN179" s="382"/>
      <c r="MHO179" s="382"/>
      <c r="MHP179" s="382"/>
      <c r="MHQ179" s="77"/>
      <c r="MHR179" s="382"/>
      <c r="MHS179" s="382"/>
      <c r="MHT179" s="77"/>
      <c r="MHU179" s="78"/>
      <c r="MHV179" s="77"/>
      <c r="MHW179" s="382"/>
      <c r="MHX179" s="382"/>
      <c r="MHY179" s="382"/>
      <c r="MHZ179" s="382"/>
      <c r="MIA179" s="382"/>
      <c r="MIB179" s="382"/>
      <c r="MIC179" s="382"/>
      <c r="MID179" s="382"/>
      <c r="MIE179" s="382"/>
      <c r="MIF179" s="382"/>
      <c r="MIG179" s="382"/>
      <c r="MIH179" s="382"/>
      <c r="MII179" s="77"/>
      <c r="MIJ179" s="382"/>
      <c r="MIK179" s="382"/>
      <c r="MIL179" s="77"/>
      <c r="MIM179" s="78"/>
      <c r="MIN179" s="77"/>
      <c r="MIO179" s="382"/>
      <c r="MIP179" s="382"/>
      <c r="MIQ179" s="382"/>
      <c r="MIR179" s="382"/>
      <c r="MIS179" s="382"/>
      <c r="MIT179" s="382"/>
      <c r="MIU179" s="382"/>
      <c r="MIV179" s="382"/>
      <c r="MIW179" s="382"/>
      <c r="MIX179" s="382"/>
      <c r="MIY179" s="382"/>
      <c r="MIZ179" s="382"/>
      <c r="MJA179" s="77"/>
      <c r="MJB179" s="382"/>
      <c r="MJC179" s="382"/>
      <c r="MJD179" s="77"/>
      <c r="MJE179" s="78"/>
      <c r="MJF179" s="77"/>
      <c r="MJG179" s="382"/>
      <c r="MJH179" s="382"/>
      <c r="MJI179" s="382"/>
      <c r="MJJ179" s="382"/>
      <c r="MJK179" s="382"/>
      <c r="MJL179" s="382"/>
      <c r="MJM179" s="382"/>
      <c r="MJN179" s="382"/>
      <c r="MJO179" s="382"/>
      <c r="MJP179" s="382"/>
      <c r="MJQ179" s="382"/>
      <c r="MJR179" s="382"/>
      <c r="MJS179" s="77"/>
      <c r="MJT179" s="382"/>
      <c r="MJU179" s="382"/>
      <c r="MJV179" s="77"/>
      <c r="MJW179" s="78"/>
      <c r="MJX179" s="77"/>
      <c r="MJY179" s="382"/>
      <c r="MJZ179" s="382"/>
      <c r="MKA179" s="382"/>
      <c r="MKB179" s="382"/>
      <c r="MKC179" s="382"/>
      <c r="MKD179" s="382"/>
      <c r="MKE179" s="382"/>
      <c r="MKF179" s="382"/>
      <c r="MKG179" s="382"/>
      <c r="MKH179" s="382"/>
      <c r="MKI179" s="382"/>
      <c r="MKJ179" s="382"/>
      <c r="MKK179" s="77"/>
      <c r="MKL179" s="382"/>
      <c r="MKM179" s="382"/>
      <c r="MKN179" s="77"/>
      <c r="MKO179" s="78"/>
      <c r="MKP179" s="77"/>
      <c r="MKQ179" s="382"/>
      <c r="MKR179" s="382"/>
      <c r="MKS179" s="382"/>
      <c r="MKT179" s="382"/>
      <c r="MKU179" s="382"/>
      <c r="MKV179" s="382"/>
      <c r="MKW179" s="382"/>
      <c r="MKX179" s="382"/>
      <c r="MKY179" s="382"/>
      <c r="MKZ179" s="382"/>
      <c r="MLA179" s="382"/>
      <c r="MLB179" s="382"/>
      <c r="MLC179" s="77"/>
      <c r="MLD179" s="382"/>
      <c r="MLE179" s="382"/>
      <c r="MLF179" s="77"/>
      <c r="MLG179" s="78"/>
      <c r="MLH179" s="77"/>
      <c r="MLI179" s="382"/>
      <c r="MLJ179" s="382"/>
      <c r="MLK179" s="382"/>
      <c r="MLL179" s="382"/>
      <c r="MLM179" s="382"/>
      <c r="MLN179" s="382"/>
      <c r="MLO179" s="382"/>
      <c r="MLP179" s="382"/>
      <c r="MLQ179" s="382"/>
      <c r="MLR179" s="382"/>
      <c r="MLS179" s="382"/>
      <c r="MLT179" s="382"/>
      <c r="MLU179" s="77"/>
      <c r="MLV179" s="382"/>
      <c r="MLW179" s="382"/>
      <c r="MLX179" s="77"/>
      <c r="MLY179" s="78"/>
      <c r="MLZ179" s="77"/>
      <c r="MMA179" s="382"/>
      <c r="MMB179" s="382"/>
      <c r="MMC179" s="382"/>
      <c r="MMD179" s="382"/>
      <c r="MME179" s="382"/>
      <c r="MMF179" s="382"/>
      <c r="MMG179" s="382"/>
      <c r="MMH179" s="382"/>
      <c r="MMI179" s="382"/>
      <c r="MMJ179" s="382"/>
      <c r="MMK179" s="382"/>
      <c r="MML179" s="382"/>
      <c r="MMM179" s="77"/>
      <c r="MMN179" s="382"/>
      <c r="MMO179" s="382"/>
      <c r="MMP179" s="77"/>
      <c r="MMQ179" s="78"/>
      <c r="MMR179" s="77"/>
      <c r="MMS179" s="382"/>
      <c r="MMT179" s="382"/>
      <c r="MMU179" s="382"/>
      <c r="MMV179" s="382"/>
      <c r="MMW179" s="382"/>
      <c r="MMX179" s="382"/>
      <c r="MMY179" s="382"/>
      <c r="MMZ179" s="382"/>
      <c r="MNA179" s="382"/>
      <c r="MNB179" s="382"/>
      <c r="MNC179" s="382"/>
      <c r="MND179" s="382"/>
      <c r="MNE179" s="77"/>
      <c r="MNF179" s="382"/>
      <c r="MNG179" s="382"/>
      <c r="MNH179" s="77"/>
      <c r="MNI179" s="78"/>
      <c r="MNJ179" s="77"/>
      <c r="MNK179" s="382"/>
      <c r="MNL179" s="382"/>
      <c r="MNM179" s="382"/>
      <c r="MNN179" s="382"/>
      <c r="MNO179" s="382"/>
      <c r="MNP179" s="382"/>
      <c r="MNQ179" s="382"/>
      <c r="MNR179" s="382"/>
      <c r="MNS179" s="382"/>
      <c r="MNT179" s="382"/>
      <c r="MNU179" s="382"/>
      <c r="MNV179" s="382"/>
      <c r="MNW179" s="77"/>
      <c r="MNX179" s="382"/>
      <c r="MNY179" s="382"/>
      <c r="MNZ179" s="77"/>
      <c r="MOA179" s="78"/>
      <c r="MOB179" s="77"/>
      <c r="MOC179" s="382"/>
      <c r="MOD179" s="382"/>
      <c r="MOE179" s="382"/>
      <c r="MOF179" s="382"/>
      <c r="MOG179" s="382"/>
      <c r="MOH179" s="382"/>
      <c r="MOI179" s="382"/>
      <c r="MOJ179" s="382"/>
      <c r="MOK179" s="382"/>
      <c r="MOL179" s="382"/>
      <c r="MOM179" s="382"/>
      <c r="MON179" s="382"/>
      <c r="MOO179" s="77"/>
      <c r="MOP179" s="382"/>
      <c r="MOQ179" s="382"/>
      <c r="MOR179" s="77"/>
      <c r="MOS179" s="78"/>
      <c r="MOT179" s="77"/>
      <c r="MOU179" s="382"/>
      <c r="MOV179" s="382"/>
      <c r="MOW179" s="382"/>
      <c r="MOX179" s="382"/>
      <c r="MOY179" s="382"/>
      <c r="MOZ179" s="382"/>
      <c r="MPA179" s="382"/>
      <c r="MPB179" s="382"/>
      <c r="MPC179" s="382"/>
      <c r="MPD179" s="382"/>
      <c r="MPE179" s="382"/>
      <c r="MPF179" s="382"/>
      <c r="MPG179" s="77"/>
      <c r="MPH179" s="382"/>
      <c r="MPI179" s="382"/>
      <c r="MPJ179" s="77"/>
      <c r="MPK179" s="78"/>
      <c r="MPL179" s="77"/>
      <c r="MPM179" s="382"/>
      <c r="MPN179" s="382"/>
      <c r="MPO179" s="382"/>
      <c r="MPP179" s="382"/>
      <c r="MPQ179" s="382"/>
      <c r="MPR179" s="382"/>
      <c r="MPS179" s="382"/>
      <c r="MPT179" s="382"/>
      <c r="MPU179" s="382"/>
      <c r="MPV179" s="382"/>
      <c r="MPW179" s="382"/>
      <c r="MPX179" s="382"/>
      <c r="MPY179" s="77"/>
      <c r="MPZ179" s="382"/>
      <c r="MQA179" s="382"/>
      <c r="MQB179" s="77"/>
      <c r="MQC179" s="78"/>
      <c r="MQD179" s="77"/>
      <c r="MQE179" s="382"/>
      <c r="MQF179" s="382"/>
      <c r="MQG179" s="382"/>
      <c r="MQH179" s="382"/>
      <c r="MQI179" s="382"/>
      <c r="MQJ179" s="382"/>
      <c r="MQK179" s="382"/>
      <c r="MQL179" s="382"/>
      <c r="MQM179" s="382"/>
      <c r="MQN179" s="382"/>
      <c r="MQO179" s="382"/>
      <c r="MQP179" s="382"/>
      <c r="MQQ179" s="77"/>
      <c r="MQR179" s="382"/>
      <c r="MQS179" s="382"/>
      <c r="MQT179" s="77"/>
      <c r="MQU179" s="78"/>
      <c r="MQV179" s="77"/>
      <c r="MQW179" s="382"/>
      <c r="MQX179" s="382"/>
      <c r="MQY179" s="382"/>
      <c r="MQZ179" s="382"/>
      <c r="MRA179" s="382"/>
      <c r="MRB179" s="382"/>
      <c r="MRC179" s="382"/>
      <c r="MRD179" s="382"/>
      <c r="MRE179" s="382"/>
      <c r="MRF179" s="382"/>
      <c r="MRG179" s="382"/>
      <c r="MRH179" s="382"/>
      <c r="MRI179" s="77"/>
      <c r="MRJ179" s="382"/>
      <c r="MRK179" s="382"/>
      <c r="MRL179" s="77"/>
      <c r="MRM179" s="78"/>
      <c r="MRN179" s="77"/>
      <c r="MRO179" s="382"/>
      <c r="MRP179" s="382"/>
      <c r="MRQ179" s="382"/>
      <c r="MRR179" s="382"/>
      <c r="MRS179" s="382"/>
      <c r="MRT179" s="382"/>
      <c r="MRU179" s="382"/>
      <c r="MRV179" s="382"/>
      <c r="MRW179" s="382"/>
      <c r="MRX179" s="382"/>
      <c r="MRY179" s="382"/>
      <c r="MRZ179" s="382"/>
      <c r="MSA179" s="77"/>
      <c r="MSB179" s="382"/>
      <c r="MSC179" s="382"/>
      <c r="MSD179" s="77"/>
      <c r="MSE179" s="78"/>
      <c r="MSF179" s="77"/>
      <c r="MSG179" s="382"/>
      <c r="MSH179" s="382"/>
      <c r="MSI179" s="382"/>
      <c r="MSJ179" s="382"/>
      <c r="MSK179" s="382"/>
      <c r="MSL179" s="382"/>
      <c r="MSM179" s="382"/>
      <c r="MSN179" s="382"/>
      <c r="MSO179" s="382"/>
      <c r="MSP179" s="382"/>
      <c r="MSQ179" s="382"/>
      <c r="MSR179" s="382"/>
      <c r="MSS179" s="77"/>
      <c r="MST179" s="382"/>
      <c r="MSU179" s="382"/>
      <c r="MSV179" s="77"/>
      <c r="MSW179" s="78"/>
      <c r="MSX179" s="77"/>
      <c r="MSY179" s="382"/>
      <c r="MSZ179" s="382"/>
      <c r="MTA179" s="382"/>
      <c r="MTB179" s="382"/>
      <c r="MTC179" s="382"/>
      <c r="MTD179" s="382"/>
      <c r="MTE179" s="382"/>
      <c r="MTF179" s="382"/>
      <c r="MTG179" s="382"/>
      <c r="MTH179" s="382"/>
      <c r="MTI179" s="382"/>
      <c r="MTJ179" s="382"/>
      <c r="MTK179" s="77"/>
      <c r="MTL179" s="382"/>
      <c r="MTM179" s="382"/>
      <c r="MTN179" s="77"/>
      <c r="MTO179" s="78"/>
      <c r="MTP179" s="77"/>
      <c r="MTQ179" s="382"/>
      <c r="MTR179" s="382"/>
      <c r="MTS179" s="382"/>
      <c r="MTT179" s="382"/>
      <c r="MTU179" s="382"/>
      <c r="MTV179" s="382"/>
      <c r="MTW179" s="382"/>
      <c r="MTX179" s="382"/>
      <c r="MTY179" s="382"/>
      <c r="MTZ179" s="382"/>
      <c r="MUA179" s="382"/>
      <c r="MUB179" s="382"/>
      <c r="MUC179" s="77"/>
      <c r="MUD179" s="382"/>
      <c r="MUE179" s="382"/>
      <c r="MUF179" s="77"/>
      <c r="MUG179" s="78"/>
      <c r="MUH179" s="77"/>
      <c r="MUI179" s="382"/>
      <c r="MUJ179" s="382"/>
      <c r="MUK179" s="382"/>
      <c r="MUL179" s="382"/>
      <c r="MUM179" s="382"/>
      <c r="MUN179" s="382"/>
      <c r="MUO179" s="382"/>
      <c r="MUP179" s="382"/>
      <c r="MUQ179" s="382"/>
      <c r="MUR179" s="382"/>
      <c r="MUS179" s="382"/>
      <c r="MUT179" s="382"/>
      <c r="MUU179" s="77"/>
      <c r="MUV179" s="382"/>
      <c r="MUW179" s="382"/>
      <c r="MUX179" s="77"/>
      <c r="MUY179" s="78"/>
      <c r="MUZ179" s="77"/>
      <c r="MVA179" s="382"/>
      <c r="MVB179" s="382"/>
      <c r="MVC179" s="382"/>
      <c r="MVD179" s="382"/>
      <c r="MVE179" s="382"/>
      <c r="MVF179" s="382"/>
      <c r="MVG179" s="382"/>
      <c r="MVH179" s="382"/>
      <c r="MVI179" s="382"/>
      <c r="MVJ179" s="382"/>
      <c r="MVK179" s="382"/>
      <c r="MVL179" s="382"/>
      <c r="MVM179" s="77"/>
      <c r="MVN179" s="382"/>
      <c r="MVO179" s="382"/>
      <c r="MVP179" s="77"/>
      <c r="MVQ179" s="78"/>
      <c r="MVR179" s="77"/>
      <c r="MVS179" s="382"/>
      <c r="MVT179" s="382"/>
      <c r="MVU179" s="382"/>
      <c r="MVV179" s="382"/>
      <c r="MVW179" s="382"/>
      <c r="MVX179" s="382"/>
      <c r="MVY179" s="382"/>
      <c r="MVZ179" s="382"/>
      <c r="MWA179" s="382"/>
      <c r="MWB179" s="382"/>
      <c r="MWC179" s="382"/>
      <c r="MWD179" s="382"/>
      <c r="MWE179" s="77"/>
      <c r="MWF179" s="382"/>
      <c r="MWG179" s="382"/>
      <c r="MWH179" s="77"/>
      <c r="MWI179" s="78"/>
      <c r="MWJ179" s="77"/>
      <c r="MWK179" s="382"/>
      <c r="MWL179" s="382"/>
      <c r="MWM179" s="382"/>
      <c r="MWN179" s="382"/>
      <c r="MWO179" s="382"/>
      <c r="MWP179" s="382"/>
      <c r="MWQ179" s="382"/>
      <c r="MWR179" s="382"/>
      <c r="MWS179" s="382"/>
      <c r="MWT179" s="382"/>
      <c r="MWU179" s="382"/>
      <c r="MWV179" s="382"/>
      <c r="MWW179" s="77"/>
      <c r="MWX179" s="382"/>
      <c r="MWY179" s="382"/>
      <c r="MWZ179" s="77"/>
      <c r="MXA179" s="78"/>
      <c r="MXB179" s="77"/>
      <c r="MXC179" s="382"/>
      <c r="MXD179" s="382"/>
      <c r="MXE179" s="382"/>
      <c r="MXF179" s="382"/>
      <c r="MXG179" s="382"/>
      <c r="MXH179" s="382"/>
      <c r="MXI179" s="382"/>
      <c r="MXJ179" s="382"/>
      <c r="MXK179" s="382"/>
      <c r="MXL179" s="382"/>
      <c r="MXM179" s="382"/>
      <c r="MXN179" s="382"/>
      <c r="MXO179" s="77"/>
      <c r="MXP179" s="382"/>
      <c r="MXQ179" s="382"/>
      <c r="MXR179" s="77"/>
      <c r="MXS179" s="78"/>
      <c r="MXT179" s="77"/>
      <c r="MXU179" s="382"/>
      <c r="MXV179" s="382"/>
      <c r="MXW179" s="382"/>
      <c r="MXX179" s="382"/>
      <c r="MXY179" s="382"/>
      <c r="MXZ179" s="382"/>
      <c r="MYA179" s="382"/>
      <c r="MYB179" s="382"/>
      <c r="MYC179" s="382"/>
      <c r="MYD179" s="382"/>
      <c r="MYE179" s="382"/>
      <c r="MYF179" s="382"/>
      <c r="MYG179" s="77"/>
      <c r="MYH179" s="382"/>
      <c r="MYI179" s="382"/>
      <c r="MYJ179" s="77"/>
      <c r="MYK179" s="78"/>
      <c r="MYL179" s="77"/>
      <c r="MYM179" s="382"/>
      <c r="MYN179" s="382"/>
      <c r="MYO179" s="382"/>
      <c r="MYP179" s="382"/>
      <c r="MYQ179" s="382"/>
      <c r="MYR179" s="382"/>
      <c r="MYS179" s="382"/>
      <c r="MYT179" s="382"/>
      <c r="MYU179" s="382"/>
      <c r="MYV179" s="382"/>
      <c r="MYW179" s="382"/>
      <c r="MYX179" s="382"/>
      <c r="MYY179" s="77"/>
      <c r="MYZ179" s="382"/>
      <c r="MZA179" s="382"/>
      <c r="MZB179" s="77"/>
      <c r="MZC179" s="78"/>
      <c r="MZD179" s="77"/>
      <c r="MZE179" s="382"/>
      <c r="MZF179" s="382"/>
      <c r="MZG179" s="382"/>
      <c r="MZH179" s="382"/>
      <c r="MZI179" s="382"/>
      <c r="MZJ179" s="382"/>
      <c r="MZK179" s="382"/>
      <c r="MZL179" s="382"/>
      <c r="MZM179" s="382"/>
      <c r="MZN179" s="382"/>
      <c r="MZO179" s="382"/>
      <c r="MZP179" s="382"/>
      <c r="MZQ179" s="77"/>
      <c r="MZR179" s="382"/>
      <c r="MZS179" s="382"/>
      <c r="MZT179" s="77"/>
      <c r="MZU179" s="78"/>
      <c r="MZV179" s="77"/>
      <c r="MZW179" s="382"/>
      <c r="MZX179" s="382"/>
      <c r="MZY179" s="382"/>
      <c r="MZZ179" s="382"/>
      <c r="NAA179" s="382"/>
      <c r="NAB179" s="382"/>
      <c r="NAC179" s="382"/>
      <c r="NAD179" s="382"/>
      <c r="NAE179" s="382"/>
      <c r="NAF179" s="382"/>
      <c r="NAG179" s="382"/>
      <c r="NAH179" s="382"/>
      <c r="NAI179" s="77"/>
      <c r="NAJ179" s="382"/>
      <c r="NAK179" s="382"/>
      <c r="NAL179" s="77"/>
      <c r="NAM179" s="78"/>
      <c r="NAN179" s="77"/>
      <c r="NAO179" s="382"/>
      <c r="NAP179" s="382"/>
      <c r="NAQ179" s="382"/>
      <c r="NAR179" s="382"/>
      <c r="NAS179" s="382"/>
      <c r="NAT179" s="382"/>
      <c r="NAU179" s="382"/>
      <c r="NAV179" s="382"/>
      <c r="NAW179" s="382"/>
      <c r="NAX179" s="382"/>
      <c r="NAY179" s="382"/>
      <c r="NAZ179" s="382"/>
      <c r="NBA179" s="77"/>
      <c r="NBB179" s="382"/>
      <c r="NBC179" s="382"/>
      <c r="NBD179" s="77"/>
      <c r="NBE179" s="78"/>
      <c r="NBF179" s="77"/>
      <c r="NBG179" s="382"/>
      <c r="NBH179" s="382"/>
      <c r="NBI179" s="382"/>
      <c r="NBJ179" s="382"/>
      <c r="NBK179" s="382"/>
      <c r="NBL179" s="382"/>
      <c r="NBM179" s="382"/>
      <c r="NBN179" s="382"/>
      <c r="NBO179" s="382"/>
      <c r="NBP179" s="382"/>
      <c r="NBQ179" s="382"/>
      <c r="NBR179" s="382"/>
      <c r="NBS179" s="77"/>
      <c r="NBT179" s="382"/>
      <c r="NBU179" s="382"/>
      <c r="NBV179" s="77"/>
      <c r="NBW179" s="78"/>
      <c r="NBX179" s="77"/>
      <c r="NBY179" s="382"/>
      <c r="NBZ179" s="382"/>
      <c r="NCA179" s="382"/>
      <c r="NCB179" s="382"/>
      <c r="NCC179" s="382"/>
      <c r="NCD179" s="382"/>
      <c r="NCE179" s="382"/>
      <c r="NCF179" s="382"/>
      <c r="NCG179" s="382"/>
      <c r="NCH179" s="382"/>
      <c r="NCI179" s="382"/>
      <c r="NCJ179" s="382"/>
      <c r="NCK179" s="77"/>
      <c r="NCL179" s="382"/>
      <c r="NCM179" s="382"/>
      <c r="NCN179" s="77"/>
      <c r="NCO179" s="78"/>
      <c r="NCP179" s="77"/>
      <c r="NCQ179" s="382"/>
      <c r="NCR179" s="382"/>
      <c r="NCS179" s="382"/>
      <c r="NCT179" s="382"/>
      <c r="NCU179" s="382"/>
      <c r="NCV179" s="382"/>
      <c r="NCW179" s="382"/>
      <c r="NCX179" s="382"/>
      <c r="NCY179" s="382"/>
      <c r="NCZ179" s="382"/>
      <c r="NDA179" s="382"/>
      <c r="NDB179" s="382"/>
      <c r="NDC179" s="77"/>
      <c r="NDD179" s="382"/>
      <c r="NDE179" s="382"/>
      <c r="NDF179" s="77"/>
      <c r="NDG179" s="78"/>
      <c r="NDH179" s="77"/>
      <c r="NDI179" s="382"/>
      <c r="NDJ179" s="382"/>
      <c r="NDK179" s="382"/>
      <c r="NDL179" s="382"/>
      <c r="NDM179" s="382"/>
      <c r="NDN179" s="382"/>
      <c r="NDO179" s="382"/>
      <c r="NDP179" s="382"/>
      <c r="NDQ179" s="382"/>
      <c r="NDR179" s="382"/>
      <c r="NDS179" s="382"/>
      <c r="NDT179" s="382"/>
      <c r="NDU179" s="77"/>
      <c r="NDV179" s="382"/>
      <c r="NDW179" s="382"/>
      <c r="NDX179" s="77"/>
      <c r="NDY179" s="78"/>
      <c r="NDZ179" s="77"/>
      <c r="NEA179" s="382"/>
      <c r="NEB179" s="382"/>
      <c r="NEC179" s="382"/>
      <c r="NED179" s="382"/>
      <c r="NEE179" s="382"/>
      <c r="NEF179" s="382"/>
      <c r="NEG179" s="382"/>
      <c r="NEH179" s="382"/>
      <c r="NEI179" s="382"/>
      <c r="NEJ179" s="382"/>
      <c r="NEK179" s="382"/>
      <c r="NEL179" s="382"/>
      <c r="NEM179" s="77"/>
      <c r="NEN179" s="382"/>
      <c r="NEO179" s="382"/>
      <c r="NEP179" s="77"/>
      <c r="NEQ179" s="78"/>
      <c r="NER179" s="77"/>
      <c r="NES179" s="382"/>
      <c r="NET179" s="382"/>
      <c r="NEU179" s="382"/>
      <c r="NEV179" s="382"/>
      <c r="NEW179" s="382"/>
      <c r="NEX179" s="382"/>
      <c r="NEY179" s="382"/>
      <c r="NEZ179" s="382"/>
      <c r="NFA179" s="382"/>
      <c r="NFB179" s="382"/>
      <c r="NFC179" s="382"/>
      <c r="NFD179" s="382"/>
      <c r="NFE179" s="77"/>
      <c r="NFF179" s="382"/>
      <c r="NFG179" s="382"/>
      <c r="NFH179" s="77"/>
      <c r="NFI179" s="78"/>
      <c r="NFJ179" s="77"/>
      <c r="NFK179" s="382"/>
      <c r="NFL179" s="382"/>
      <c r="NFM179" s="382"/>
      <c r="NFN179" s="382"/>
      <c r="NFO179" s="382"/>
      <c r="NFP179" s="382"/>
      <c r="NFQ179" s="382"/>
      <c r="NFR179" s="382"/>
      <c r="NFS179" s="382"/>
      <c r="NFT179" s="382"/>
      <c r="NFU179" s="382"/>
      <c r="NFV179" s="382"/>
      <c r="NFW179" s="77"/>
      <c r="NFX179" s="382"/>
      <c r="NFY179" s="382"/>
      <c r="NFZ179" s="77"/>
      <c r="NGA179" s="78"/>
      <c r="NGB179" s="77"/>
      <c r="NGC179" s="382"/>
      <c r="NGD179" s="382"/>
      <c r="NGE179" s="382"/>
      <c r="NGF179" s="382"/>
      <c r="NGG179" s="382"/>
      <c r="NGH179" s="382"/>
      <c r="NGI179" s="382"/>
      <c r="NGJ179" s="382"/>
      <c r="NGK179" s="382"/>
      <c r="NGL179" s="382"/>
      <c r="NGM179" s="382"/>
      <c r="NGN179" s="382"/>
      <c r="NGO179" s="77"/>
      <c r="NGP179" s="382"/>
      <c r="NGQ179" s="382"/>
      <c r="NGR179" s="77"/>
      <c r="NGS179" s="78"/>
      <c r="NGT179" s="77"/>
      <c r="NGU179" s="382"/>
      <c r="NGV179" s="382"/>
      <c r="NGW179" s="382"/>
      <c r="NGX179" s="382"/>
      <c r="NGY179" s="382"/>
      <c r="NGZ179" s="382"/>
      <c r="NHA179" s="382"/>
      <c r="NHB179" s="382"/>
      <c r="NHC179" s="382"/>
      <c r="NHD179" s="382"/>
      <c r="NHE179" s="382"/>
      <c r="NHF179" s="382"/>
      <c r="NHG179" s="77"/>
      <c r="NHH179" s="382"/>
      <c r="NHI179" s="382"/>
      <c r="NHJ179" s="77"/>
      <c r="NHK179" s="78"/>
      <c r="NHL179" s="77"/>
      <c r="NHM179" s="382"/>
      <c r="NHN179" s="382"/>
      <c r="NHO179" s="382"/>
      <c r="NHP179" s="382"/>
      <c r="NHQ179" s="382"/>
      <c r="NHR179" s="382"/>
      <c r="NHS179" s="382"/>
      <c r="NHT179" s="382"/>
      <c r="NHU179" s="382"/>
      <c r="NHV179" s="382"/>
      <c r="NHW179" s="382"/>
      <c r="NHX179" s="382"/>
      <c r="NHY179" s="77"/>
      <c r="NHZ179" s="382"/>
      <c r="NIA179" s="382"/>
      <c r="NIB179" s="77"/>
      <c r="NIC179" s="78"/>
      <c r="NID179" s="77"/>
      <c r="NIE179" s="382"/>
      <c r="NIF179" s="382"/>
      <c r="NIG179" s="382"/>
      <c r="NIH179" s="382"/>
      <c r="NII179" s="382"/>
      <c r="NIJ179" s="382"/>
      <c r="NIK179" s="382"/>
      <c r="NIL179" s="382"/>
      <c r="NIM179" s="382"/>
      <c r="NIN179" s="382"/>
      <c r="NIO179" s="382"/>
      <c r="NIP179" s="382"/>
      <c r="NIQ179" s="77"/>
      <c r="NIR179" s="382"/>
      <c r="NIS179" s="382"/>
      <c r="NIT179" s="77"/>
      <c r="NIU179" s="78"/>
      <c r="NIV179" s="77"/>
      <c r="NIW179" s="382"/>
      <c r="NIX179" s="382"/>
      <c r="NIY179" s="382"/>
      <c r="NIZ179" s="382"/>
      <c r="NJA179" s="382"/>
      <c r="NJB179" s="382"/>
      <c r="NJC179" s="382"/>
      <c r="NJD179" s="382"/>
      <c r="NJE179" s="382"/>
      <c r="NJF179" s="382"/>
      <c r="NJG179" s="382"/>
      <c r="NJH179" s="382"/>
      <c r="NJI179" s="77"/>
      <c r="NJJ179" s="382"/>
      <c r="NJK179" s="382"/>
      <c r="NJL179" s="77"/>
      <c r="NJM179" s="78"/>
      <c r="NJN179" s="77"/>
      <c r="NJO179" s="382"/>
      <c r="NJP179" s="382"/>
      <c r="NJQ179" s="382"/>
      <c r="NJR179" s="382"/>
      <c r="NJS179" s="382"/>
      <c r="NJT179" s="382"/>
      <c r="NJU179" s="382"/>
      <c r="NJV179" s="382"/>
      <c r="NJW179" s="382"/>
      <c r="NJX179" s="382"/>
      <c r="NJY179" s="382"/>
      <c r="NJZ179" s="382"/>
      <c r="NKA179" s="77"/>
      <c r="NKB179" s="382"/>
      <c r="NKC179" s="382"/>
      <c r="NKD179" s="77"/>
      <c r="NKE179" s="78"/>
      <c r="NKF179" s="77"/>
      <c r="NKG179" s="382"/>
      <c r="NKH179" s="382"/>
      <c r="NKI179" s="382"/>
      <c r="NKJ179" s="382"/>
      <c r="NKK179" s="382"/>
      <c r="NKL179" s="382"/>
      <c r="NKM179" s="382"/>
      <c r="NKN179" s="382"/>
      <c r="NKO179" s="382"/>
      <c r="NKP179" s="382"/>
      <c r="NKQ179" s="382"/>
      <c r="NKR179" s="382"/>
      <c r="NKS179" s="77"/>
      <c r="NKT179" s="382"/>
      <c r="NKU179" s="382"/>
      <c r="NKV179" s="77"/>
      <c r="NKW179" s="78"/>
      <c r="NKX179" s="77"/>
      <c r="NKY179" s="382"/>
      <c r="NKZ179" s="382"/>
      <c r="NLA179" s="382"/>
      <c r="NLB179" s="382"/>
      <c r="NLC179" s="382"/>
      <c r="NLD179" s="382"/>
      <c r="NLE179" s="382"/>
      <c r="NLF179" s="382"/>
      <c r="NLG179" s="382"/>
      <c r="NLH179" s="382"/>
      <c r="NLI179" s="382"/>
      <c r="NLJ179" s="382"/>
      <c r="NLK179" s="77"/>
      <c r="NLL179" s="382"/>
      <c r="NLM179" s="382"/>
      <c r="NLN179" s="77"/>
      <c r="NLO179" s="78"/>
      <c r="NLP179" s="77"/>
      <c r="NLQ179" s="382"/>
      <c r="NLR179" s="382"/>
      <c r="NLS179" s="382"/>
      <c r="NLT179" s="382"/>
      <c r="NLU179" s="382"/>
      <c r="NLV179" s="382"/>
      <c r="NLW179" s="382"/>
      <c r="NLX179" s="382"/>
      <c r="NLY179" s="382"/>
      <c r="NLZ179" s="382"/>
      <c r="NMA179" s="382"/>
      <c r="NMB179" s="382"/>
      <c r="NMC179" s="77"/>
      <c r="NMD179" s="382"/>
      <c r="NME179" s="382"/>
      <c r="NMF179" s="77"/>
      <c r="NMG179" s="78"/>
      <c r="NMH179" s="77"/>
      <c r="NMI179" s="382"/>
      <c r="NMJ179" s="382"/>
      <c r="NMK179" s="382"/>
      <c r="NML179" s="382"/>
      <c r="NMM179" s="382"/>
      <c r="NMN179" s="382"/>
      <c r="NMO179" s="382"/>
      <c r="NMP179" s="382"/>
      <c r="NMQ179" s="382"/>
      <c r="NMR179" s="382"/>
      <c r="NMS179" s="382"/>
      <c r="NMT179" s="382"/>
      <c r="NMU179" s="77"/>
      <c r="NMV179" s="382"/>
      <c r="NMW179" s="382"/>
      <c r="NMX179" s="77"/>
      <c r="NMY179" s="78"/>
      <c r="NMZ179" s="77"/>
      <c r="NNA179" s="382"/>
      <c r="NNB179" s="382"/>
      <c r="NNC179" s="382"/>
      <c r="NND179" s="382"/>
      <c r="NNE179" s="382"/>
      <c r="NNF179" s="382"/>
      <c r="NNG179" s="382"/>
      <c r="NNH179" s="382"/>
      <c r="NNI179" s="382"/>
      <c r="NNJ179" s="382"/>
      <c r="NNK179" s="382"/>
      <c r="NNL179" s="382"/>
      <c r="NNM179" s="77"/>
      <c r="NNN179" s="382"/>
      <c r="NNO179" s="382"/>
      <c r="NNP179" s="77"/>
      <c r="NNQ179" s="78"/>
      <c r="NNR179" s="77"/>
      <c r="NNS179" s="382"/>
      <c r="NNT179" s="382"/>
      <c r="NNU179" s="382"/>
      <c r="NNV179" s="382"/>
      <c r="NNW179" s="382"/>
      <c r="NNX179" s="382"/>
      <c r="NNY179" s="382"/>
      <c r="NNZ179" s="382"/>
      <c r="NOA179" s="382"/>
      <c r="NOB179" s="382"/>
      <c r="NOC179" s="382"/>
      <c r="NOD179" s="382"/>
      <c r="NOE179" s="77"/>
      <c r="NOF179" s="382"/>
      <c r="NOG179" s="382"/>
      <c r="NOH179" s="77"/>
      <c r="NOI179" s="78"/>
      <c r="NOJ179" s="77"/>
      <c r="NOK179" s="382"/>
      <c r="NOL179" s="382"/>
      <c r="NOM179" s="382"/>
      <c r="NON179" s="382"/>
      <c r="NOO179" s="382"/>
      <c r="NOP179" s="382"/>
      <c r="NOQ179" s="382"/>
      <c r="NOR179" s="382"/>
      <c r="NOS179" s="382"/>
      <c r="NOT179" s="382"/>
      <c r="NOU179" s="382"/>
      <c r="NOV179" s="382"/>
      <c r="NOW179" s="77"/>
      <c r="NOX179" s="382"/>
      <c r="NOY179" s="382"/>
      <c r="NOZ179" s="77"/>
      <c r="NPA179" s="78"/>
      <c r="NPB179" s="77"/>
      <c r="NPC179" s="382"/>
      <c r="NPD179" s="382"/>
      <c r="NPE179" s="382"/>
      <c r="NPF179" s="382"/>
      <c r="NPG179" s="382"/>
      <c r="NPH179" s="382"/>
      <c r="NPI179" s="382"/>
      <c r="NPJ179" s="382"/>
      <c r="NPK179" s="382"/>
      <c r="NPL179" s="382"/>
      <c r="NPM179" s="382"/>
      <c r="NPN179" s="382"/>
      <c r="NPO179" s="77"/>
      <c r="NPP179" s="382"/>
      <c r="NPQ179" s="382"/>
      <c r="NPR179" s="77"/>
      <c r="NPS179" s="78"/>
      <c r="NPT179" s="77"/>
      <c r="NPU179" s="382"/>
      <c r="NPV179" s="382"/>
      <c r="NPW179" s="382"/>
      <c r="NPX179" s="382"/>
      <c r="NPY179" s="382"/>
      <c r="NPZ179" s="382"/>
      <c r="NQA179" s="382"/>
      <c r="NQB179" s="382"/>
      <c r="NQC179" s="382"/>
      <c r="NQD179" s="382"/>
      <c r="NQE179" s="382"/>
      <c r="NQF179" s="382"/>
      <c r="NQG179" s="77"/>
      <c r="NQH179" s="382"/>
      <c r="NQI179" s="382"/>
      <c r="NQJ179" s="77"/>
      <c r="NQK179" s="78"/>
      <c r="NQL179" s="77"/>
      <c r="NQM179" s="382"/>
      <c r="NQN179" s="382"/>
      <c r="NQO179" s="382"/>
      <c r="NQP179" s="382"/>
      <c r="NQQ179" s="382"/>
      <c r="NQR179" s="382"/>
      <c r="NQS179" s="382"/>
      <c r="NQT179" s="382"/>
      <c r="NQU179" s="382"/>
      <c r="NQV179" s="382"/>
      <c r="NQW179" s="382"/>
      <c r="NQX179" s="382"/>
      <c r="NQY179" s="77"/>
      <c r="NQZ179" s="382"/>
      <c r="NRA179" s="382"/>
      <c r="NRB179" s="77"/>
      <c r="NRC179" s="78"/>
      <c r="NRD179" s="77"/>
      <c r="NRE179" s="382"/>
      <c r="NRF179" s="382"/>
      <c r="NRG179" s="382"/>
      <c r="NRH179" s="382"/>
      <c r="NRI179" s="382"/>
      <c r="NRJ179" s="382"/>
      <c r="NRK179" s="382"/>
      <c r="NRL179" s="382"/>
      <c r="NRM179" s="382"/>
      <c r="NRN179" s="382"/>
      <c r="NRO179" s="382"/>
      <c r="NRP179" s="382"/>
      <c r="NRQ179" s="77"/>
      <c r="NRR179" s="382"/>
      <c r="NRS179" s="382"/>
      <c r="NRT179" s="77"/>
      <c r="NRU179" s="78"/>
      <c r="NRV179" s="77"/>
      <c r="NRW179" s="382"/>
      <c r="NRX179" s="382"/>
      <c r="NRY179" s="382"/>
      <c r="NRZ179" s="382"/>
      <c r="NSA179" s="382"/>
      <c r="NSB179" s="382"/>
      <c r="NSC179" s="382"/>
      <c r="NSD179" s="382"/>
      <c r="NSE179" s="382"/>
      <c r="NSF179" s="382"/>
      <c r="NSG179" s="382"/>
      <c r="NSH179" s="382"/>
      <c r="NSI179" s="77"/>
      <c r="NSJ179" s="382"/>
      <c r="NSK179" s="382"/>
      <c r="NSL179" s="77"/>
      <c r="NSM179" s="78"/>
      <c r="NSN179" s="77"/>
      <c r="NSO179" s="382"/>
      <c r="NSP179" s="382"/>
      <c r="NSQ179" s="382"/>
      <c r="NSR179" s="382"/>
      <c r="NSS179" s="382"/>
      <c r="NST179" s="382"/>
      <c r="NSU179" s="382"/>
      <c r="NSV179" s="382"/>
      <c r="NSW179" s="382"/>
      <c r="NSX179" s="382"/>
      <c r="NSY179" s="382"/>
      <c r="NSZ179" s="382"/>
      <c r="NTA179" s="77"/>
      <c r="NTB179" s="382"/>
      <c r="NTC179" s="382"/>
      <c r="NTD179" s="77"/>
      <c r="NTE179" s="78"/>
      <c r="NTF179" s="77"/>
      <c r="NTG179" s="382"/>
      <c r="NTH179" s="382"/>
      <c r="NTI179" s="382"/>
      <c r="NTJ179" s="382"/>
      <c r="NTK179" s="382"/>
      <c r="NTL179" s="382"/>
      <c r="NTM179" s="382"/>
      <c r="NTN179" s="382"/>
      <c r="NTO179" s="382"/>
      <c r="NTP179" s="382"/>
      <c r="NTQ179" s="382"/>
      <c r="NTR179" s="382"/>
      <c r="NTS179" s="77"/>
      <c r="NTT179" s="382"/>
      <c r="NTU179" s="382"/>
      <c r="NTV179" s="77"/>
      <c r="NTW179" s="78"/>
      <c r="NTX179" s="77"/>
      <c r="NTY179" s="382"/>
      <c r="NTZ179" s="382"/>
      <c r="NUA179" s="382"/>
      <c r="NUB179" s="382"/>
      <c r="NUC179" s="382"/>
      <c r="NUD179" s="382"/>
      <c r="NUE179" s="382"/>
      <c r="NUF179" s="382"/>
      <c r="NUG179" s="382"/>
      <c r="NUH179" s="382"/>
      <c r="NUI179" s="382"/>
      <c r="NUJ179" s="382"/>
      <c r="NUK179" s="77"/>
      <c r="NUL179" s="382"/>
      <c r="NUM179" s="382"/>
      <c r="NUN179" s="77"/>
      <c r="NUO179" s="78"/>
      <c r="NUP179" s="77"/>
      <c r="NUQ179" s="382"/>
      <c r="NUR179" s="382"/>
      <c r="NUS179" s="382"/>
      <c r="NUT179" s="382"/>
      <c r="NUU179" s="382"/>
      <c r="NUV179" s="382"/>
      <c r="NUW179" s="382"/>
      <c r="NUX179" s="382"/>
      <c r="NUY179" s="382"/>
      <c r="NUZ179" s="382"/>
      <c r="NVA179" s="382"/>
      <c r="NVB179" s="382"/>
      <c r="NVC179" s="77"/>
      <c r="NVD179" s="382"/>
      <c r="NVE179" s="382"/>
      <c r="NVF179" s="77"/>
      <c r="NVG179" s="78"/>
      <c r="NVH179" s="77"/>
      <c r="NVI179" s="382"/>
      <c r="NVJ179" s="382"/>
      <c r="NVK179" s="382"/>
      <c r="NVL179" s="382"/>
      <c r="NVM179" s="382"/>
      <c r="NVN179" s="382"/>
      <c r="NVO179" s="382"/>
      <c r="NVP179" s="382"/>
      <c r="NVQ179" s="382"/>
      <c r="NVR179" s="382"/>
      <c r="NVS179" s="382"/>
      <c r="NVT179" s="382"/>
      <c r="NVU179" s="77"/>
      <c r="NVV179" s="382"/>
      <c r="NVW179" s="382"/>
      <c r="NVX179" s="77"/>
      <c r="NVY179" s="78"/>
      <c r="NVZ179" s="77"/>
      <c r="NWA179" s="382"/>
      <c r="NWB179" s="382"/>
      <c r="NWC179" s="382"/>
      <c r="NWD179" s="382"/>
      <c r="NWE179" s="382"/>
      <c r="NWF179" s="382"/>
      <c r="NWG179" s="382"/>
      <c r="NWH179" s="382"/>
      <c r="NWI179" s="382"/>
      <c r="NWJ179" s="382"/>
      <c r="NWK179" s="382"/>
      <c r="NWL179" s="382"/>
      <c r="NWM179" s="77"/>
      <c r="NWN179" s="382"/>
      <c r="NWO179" s="382"/>
      <c r="NWP179" s="77"/>
      <c r="NWQ179" s="78"/>
      <c r="NWR179" s="77"/>
      <c r="NWS179" s="382"/>
      <c r="NWT179" s="382"/>
      <c r="NWU179" s="382"/>
      <c r="NWV179" s="382"/>
      <c r="NWW179" s="382"/>
      <c r="NWX179" s="382"/>
      <c r="NWY179" s="382"/>
      <c r="NWZ179" s="382"/>
      <c r="NXA179" s="382"/>
      <c r="NXB179" s="382"/>
      <c r="NXC179" s="382"/>
      <c r="NXD179" s="382"/>
      <c r="NXE179" s="77"/>
      <c r="NXF179" s="382"/>
      <c r="NXG179" s="382"/>
      <c r="NXH179" s="77"/>
      <c r="NXI179" s="78"/>
      <c r="NXJ179" s="77"/>
      <c r="NXK179" s="382"/>
      <c r="NXL179" s="382"/>
      <c r="NXM179" s="382"/>
      <c r="NXN179" s="382"/>
      <c r="NXO179" s="382"/>
      <c r="NXP179" s="382"/>
      <c r="NXQ179" s="382"/>
      <c r="NXR179" s="382"/>
      <c r="NXS179" s="382"/>
      <c r="NXT179" s="382"/>
      <c r="NXU179" s="382"/>
      <c r="NXV179" s="382"/>
      <c r="NXW179" s="77"/>
      <c r="NXX179" s="382"/>
      <c r="NXY179" s="382"/>
      <c r="NXZ179" s="77"/>
      <c r="NYA179" s="78"/>
      <c r="NYB179" s="77"/>
      <c r="NYC179" s="382"/>
      <c r="NYD179" s="382"/>
      <c r="NYE179" s="382"/>
      <c r="NYF179" s="382"/>
      <c r="NYG179" s="382"/>
      <c r="NYH179" s="382"/>
      <c r="NYI179" s="382"/>
      <c r="NYJ179" s="382"/>
      <c r="NYK179" s="382"/>
      <c r="NYL179" s="382"/>
      <c r="NYM179" s="382"/>
      <c r="NYN179" s="382"/>
      <c r="NYO179" s="77"/>
      <c r="NYP179" s="382"/>
      <c r="NYQ179" s="382"/>
      <c r="NYR179" s="77"/>
      <c r="NYS179" s="78"/>
      <c r="NYT179" s="77"/>
      <c r="NYU179" s="382"/>
      <c r="NYV179" s="382"/>
      <c r="NYW179" s="382"/>
      <c r="NYX179" s="382"/>
      <c r="NYY179" s="382"/>
      <c r="NYZ179" s="382"/>
      <c r="NZA179" s="382"/>
      <c r="NZB179" s="382"/>
      <c r="NZC179" s="382"/>
      <c r="NZD179" s="382"/>
      <c r="NZE179" s="382"/>
      <c r="NZF179" s="382"/>
      <c r="NZG179" s="77"/>
      <c r="NZH179" s="382"/>
      <c r="NZI179" s="382"/>
      <c r="NZJ179" s="77"/>
      <c r="NZK179" s="78"/>
      <c r="NZL179" s="77"/>
      <c r="NZM179" s="382"/>
      <c r="NZN179" s="382"/>
      <c r="NZO179" s="382"/>
      <c r="NZP179" s="382"/>
      <c r="NZQ179" s="382"/>
      <c r="NZR179" s="382"/>
      <c r="NZS179" s="382"/>
      <c r="NZT179" s="382"/>
      <c r="NZU179" s="382"/>
      <c r="NZV179" s="382"/>
      <c r="NZW179" s="382"/>
      <c r="NZX179" s="382"/>
      <c r="NZY179" s="77"/>
      <c r="NZZ179" s="382"/>
      <c r="OAA179" s="382"/>
      <c r="OAB179" s="77"/>
      <c r="OAC179" s="78"/>
      <c r="OAD179" s="77"/>
      <c r="OAE179" s="382"/>
      <c r="OAF179" s="382"/>
      <c r="OAG179" s="382"/>
      <c r="OAH179" s="382"/>
      <c r="OAI179" s="382"/>
      <c r="OAJ179" s="382"/>
      <c r="OAK179" s="382"/>
      <c r="OAL179" s="382"/>
      <c r="OAM179" s="382"/>
      <c r="OAN179" s="382"/>
      <c r="OAO179" s="382"/>
      <c r="OAP179" s="382"/>
      <c r="OAQ179" s="77"/>
      <c r="OAR179" s="382"/>
      <c r="OAS179" s="382"/>
      <c r="OAT179" s="77"/>
      <c r="OAU179" s="78"/>
      <c r="OAV179" s="77"/>
      <c r="OAW179" s="382"/>
      <c r="OAX179" s="382"/>
      <c r="OAY179" s="382"/>
      <c r="OAZ179" s="382"/>
      <c r="OBA179" s="382"/>
      <c r="OBB179" s="382"/>
      <c r="OBC179" s="382"/>
      <c r="OBD179" s="382"/>
      <c r="OBE179" s="382"/>
      <c r="OBF179" s="382"/>
      <c r="OBG179" s="382"/>
      <c r="OBH179" s="382"/>
      <c r="OBI179" s="77"/>
      <c r="OBJ179" s="382"/>
      <c r="OBK179" s="382"/>
      <c r="OBL179" s="77"/>
      <c r="OBM179" s="78"/>
      <c r="OBN179" s="77"/>
      <c r="OBO179" s="382"/>
      <c r="OBP179" s="382"/>
      <c r="OBQ179" s="382"/>
      <c r="OBR179" s="382"/>
      <c r="OBS179" s="382"/>
      <c r="OBT179" s="382"/>
      <c r="OBU179" s="382"/>
      <c r="OBV179" s="382"/>
      <c r="OBW179" s="382"/>
      <c r="OBX179" s="382"/>
      <c r="OBY179" s="382"/>
      <c r="OBZ179" s="382"/>
      <c r="OCA179" s="77"/>
      <c r="OCB179" s="382"/>
      <c r="OCC179" s="382"/>
      <c r="OCD179" s="77"/>
      <c r="OCE179" s="78"/>
      <c r="OCF179" s="77"/>
      <c r="OCG179" s="382"/>
      <c r="OCH179" s="382"/>
      <c r="OCI179" s="382"/>
      <c r="OCJ179" s="382"/>
      <c r="OCK179" s="382"/>
      <c r="OCL179" s="382"/>
      <c r="OCM179" s="382"/>
      <c r="OCN179" s="382"/>
      <c r="OCO179" s="382"/>
      <c r="OCP179" s="382"/>
      <c r="OCQ179" s="382"/>
      <c r="OCR179" s="382"/>
      <c r="OCS179" s="77"/>
      <c r="OCT179" s="382"/>
      <c r="OCU179" s="382"/>
      <c r="OCV179" s="77"/>
      <c r="OCW179" s="78"/>
      <c r="OCX179" s="77"/>
      <c r="OCY179" s="382"/>
      <c r="OCZ179" s="382"/>
      <c r="ODA179" s="382"/>
      <c r="ODB179" s="382"/>
      <c r="ODC179" s="382"/>
      <c r="ODD179" s="382"/>
      <c r="ODE179" s="382"/>
      <c r="ODF179" s="382"/>
      <c r="ODG179" s="382"/>
      <c r="ODH179" s="382"/>
      <c r="ODI179" s="382"/>
      <c r="ODJ179" s="382"/>
      <c r="ODK179" s="77"/>
      <c r="ODL179" s="382"/>
      <c r="ODM179" s="382"/>
      <c r="ODN179" s="77"/>
      <c r="ODO179" s="78"/>
      <c r="ODP179" s="77"/>
      <c r="ODQ179" s="382"/>
      <c r="ODR179" s="382"/>
      <c r="ODS179" s="382"/>
      <c r="ODT179" s="382"/>
      <c r="ODU179" s="382"/>
      <c r="ODV179" s="382"/>
      <c r="ODW179" s="382"/>
      <c r="ODX179" s="382"/>
      <c r="ODY179" s="382"/>
      <c r="ODZ179" s="382"/>
      <c r="OEA179" s="382"/>
      <c r="OEB179" s="382"/>
      <c r="OEC179" s="77"/>
      <c r="OED179" s="382"/>
      <c r="OEE179" s="382"/>
      <c r="OEF179" s="77"/>
      <c r="OEG179" s="78"/>
      <c r="OEH179" s="77"/>
      <c r="OEI179" s="382"/>
      <c r="OEJ179" s="382"/>
      <c r="OEK179" s="382"/>
      <c r="OEL179" s="382"/>
      <c r="OEM179" s="382"/>
      <c r="OEN179" s="382"/>
      <c r="OEO179" s="382"/>
      <c r="OEP179" s="382"/>
      <c r="OEQ179" s="382"/>
      <c r="OER179" s="382"/>
      <c r="OES179" s="382"/>
      <c r="OET179" s="382"/>
      <c r="OEU179" s="77"/>
      <c r="OEV179" s="382"/>
      <c r="OEW179" s="382"/>
      <c r="OEX179" s="77"/>
      <c r="OEY179" s="78"/>
      <c r="OEZ179" s="77"/>
      <c r="OFA179" s="382"/>
      <c r="OFB179" s="382"/>
      <c r="OFC179" s="382"/>
      <c r="OFD179" s="382"/>
      <c r="OFE179" s="382"/>
      <c r="OFF179" s="382"/>
      <c r="OFG179" s="382"/>
      <c r="OFH179" s="382"/>
      <c r="OFI179" s="382"/>
      <c r="OFJ179" s="382"/>
      <c r="OFK179" s="382"/>
      <c r="OFL179" s="382"/>
      <c r="OFM179" s="77"/>
      <c r="OFN179" s="382"/>
      <c r="OFO179" s="382"/>
      <c r="OFP179" s="77"/>
      <c r="OFQ179" s="78"/>
      <c r="OFR179" s="77"/>
      <c r="OFS179" s="382"/>
      <c r="OFT179" s="382"/>
      <c r="OFU179" s="382"/>
      <c r="OFV179" s="382"/>
      <c r="OFW179" s="382"/>
      <c r="OFX179" s="382"/>
      <c r="OFY179" s="382"/>
      <c r="OFZ179" s="382"/>
      <c r="OGA179" s="382"/>
      <c r="OGB179" s="382"/>
      <c r="OGC179" s="382"/>
      <c r="OGD179" s="382"/>
      <c r="OGE179" s="77"/>
      <c r="OGF179" s="382"/>
      <c r="OGG179" s="382"/>
      <c r="OGH179" s="77"/>
      <c r="OGI179" s="78"/>
      <c r="OGJ179" s="77"/>
      <c r="OGK179" s="382"/>
      <c r="OGL179" s="382"/>
      <c r="OGM179" s="382"/>
      <c r="OGN179" s="382"/>
      <c r="OGO179" s="382"/>
      <c r="OGP179" s="382"/>
      <c r="OGQ179" s="382"/>
      <c r="OGR179" s="382"/>
      <c r="OGS179" s="382"/>
      <c r="OGT179" s="382"/>
      <c r="OGU179" s="382"/>
      <c r="OGV179" s="382"/>
      <c r="OGW179" s="77"/>
      <c r="OGX179" s="382"/>
      <c r="OGY179" s="382"/>
      <c r="OGZ179" s="77"/>
      <c r="OHA179" s="78"/>
      <c r="OHB179" s="77"/>
      <c r="OHC179" s="382"/>
      <c r="OHD179" s="382"/>
      <c r="OHE179" s="382"/>
      <c r="OHF179" s="382"/>
      <c r="OHG179" s="382"/>
      <c r="OHH179" s="382"/>
      <c r="OHI179" s="382"/>
      <c r="OHJ179" s="382"/>
      <c r="OHK179" s="382"/>
      <c r="OHL179" s="382"/>
      <c r="OHM179" s="382"/>
      <c r="OHN179" s="382"/>
      <c r="OHO179" s="77"/>
      <c r="OHP179" s="382"/>
      <c r="OHQ179" s="382"/>
      <c r="OHR179" s="77"/>
      <c r="OHS179" s="78"/>
      <c r="OHT179" s="77"/>
      <c r="OHU179" s="382"/>
      <c r="OHV179" s="382"/>
      <c r="OHW179" s="382"/>
      <c r="OHX179" s="382"/>
      <c r="OHY179" s="382"/>
      <c r="OHZ179" s="382"/>
      <c r="OIA179" s="382"/>
      <c r="OIB179" s="382"/>
      <c r="OIC179" s="382"/>
      <c r="OID179" s="382"/>
      <c r="OIE179" s="382"/>
      <c r="OIF179" s="382"/>
      <c r="OIG179" s="77"/>
      <c r="OIH179" s="382"/>
      <c r="OII179" s="382"/>
      <c r="OIJ179" s="77"/>
      <c r="OIK179" s="78"/>
      <c r="OIL179" s="77"/>
      <c r="OIM179" s="382"/>
      <c r="OIN179" s="382"/>
      <c r="OIO179" s="382"/>
      <c r="OIP179" s="382"/>
      <c r="OIQ179" s="382"/>
      <c r="OIR179" s="382"/>
      <c r="OIS179" s="382"/>
      <c r="OIT179" s="382"/>
      <c r="OIU179" s="382"/>
      <c r="OIV179" s="382"/>
      <c r="OIW179" s="382"/>
      <c r="OIX179" s="382"/>
      <c r="OIY179" s="77"/>
      <c r="OIZ179" s="382"/>
      <c r="OJA179" s="382"/>
      <c r="OJB179" s="77"/>
      <c r="OJC179" s="78"/>
      <c r="OJD179" s="77"/>
      <c r="OJE179" s="382"/>
      <c r="OJF179" s="382"/>
      <c r="OJG179" s="382"/>
      <c r="OJH179" s="382"/>
      <c r="OJI179" s="382"/>
      <c r="OJJ179" s="382"/>
      <c r="OJK179" s="382"/>
      <c r="OJL179" s="382"/>
      <c r="OJM179" s="382"/>
      <c r="OJN179" s="382"/>
      <c r="OJO179" s="382"/>
      <c r="OJP179" s="382"/>
      <c r="OJQ179" s="77"/>
      <c r="OJR179" s="382"/>
      <c r="OJS179" s="382"/>
      <c r="OJT179" s="77"/>
      <c r="OJU179" s="78"/>
      <c r="OJV179" s="77"/>
      <c r="OJW179" s="382"/>
      <c r="OJX179" s="382"/>
      <c r="OJY179" s="382"/>
      <c r="OJZ179" s="382"/>
      <c r="OKA179" s="382"/>
      <c r="OKB179" s="382"/>
      <c r="OKC179" s="382"/>
      <c r="OKD179" s="382"/>
      <c r="OKE179" s="382"/>
      <c r="OKF179" s="382"/>
      <c r="OKG179" s="382"/>
      <c r="OKH179" s="382"/>
      <c r="OKI179" s="77"/>
      <c r="OKJ179" s="382"/>
      <c r="OKK179" s="382"/>
      <c r="OKL179" s="77"/>
      <c r="OKM179" s="78"/>
      <c r="OKN179" s="77"/>
      <c r="OKO179" s="382"/>
      <c r="OKP179" s="382"/>
      <c r="OKQ179" s="382"/>
      <c r="OKR179" s="382"/>
      <c r="OKS179" s="382"/>
      <c r="OKT179" s="382"/>
      <c r="OKU179" s="382"/>
      <c r="OKV179" s="382"/>
      <c r="OKW179" s="382"/>
      <c r="OKX179" s="382"/>
      <c r="OKY179" s="382"/>
      <c r="OKZ179" s="382"/>
      <c r="OLA179" s="77"/>
      <c r="OLB179" s="382"/>
      <c r="OLC179" s="382"/>
      <c r="OLD179" s="77"/>
      <c r="OLE179" s="78"/>
      <c r="OLF179" s="77"/>
      <c r="OLG179" s="382"/>
      <c r="OLH179" s="382"/>
      <c r="OLI179" s="382"/>
      <c r="OLJ179" s="382"/>
      <c r="OLK179" s="382"/>
      <c r="OLL179" s="382"/>
      <c r="OLM179" s="382"/>
      <c r="OLN179" s="382"/>
      <c r="OLO179" s="382"/>
      <c r="OLP179" s="382"/>
      <c r="OLQ179" s="382"/>
      <c r="OLR179" s="382"/>
      <c r="OLS179" s="77"/>
      <c r="OLT179" s="382"/>
      <c r="OLU179" s="382"/>
      <c r="OLV179" s="77"/>
      <c r="OLW179" s="78"/>
      <c r="OLX179" s="77"/>
      <c r="OLY179" s="382"/>
      <c r="OLZ179" s="382"/>
      <c r="OMA179" s="382"/>
      <c r="OMB179" s="382"/>
      <c r="OMC179" s="382"/>
      <c r="OMD179" s="382"/>
      <c r="OME179" s="382"/>
      <c r="OMF179" s="382"/>
      <c r="OMG179" s="382"/>
      <c r="OMH179" s="382"/>
      <c r="OMI179" s="382"/>
      <c r="OMJ179" s="382"/>
      <c r="OMK179" s="77"/>
      <c r="OML179" s="382"/>
      <c r="OMM179" s="382"/>
      <c r="OMN179" s="77"/>
      <c r="OMO179" s="78"/>
      <c r="OMP179" s="77"/>
      <c r="OMQ179" s="382"/>
      <c r="OMR179" s="382"/>
      <c r="OMS179" s="382"/>
      <c r="OMT179" s="382"/>
      <c r="OMU179" s="382"/>
      <c r="OMV179" s="382"/>
      <c r="OMW179" s="382"/>
      <c r="OMX179" s="382"/>
      <c r="OMY179" s="382"/>
      <c r="OMZ179" s="382"/>
      <c r="ONA179" s="382"/>
      <c r="ONB179" s="382"/>
      <c r="ONC179" s="77"/>
      <c r="OND179" s="382"/>
      <c r="ONE179" s="382"/>
      <c r="ONF179" s="77"/>
      <c r="ONG179" s="78"/>
      <c r="ONH179" s="77"/>
      <c r="ONI179" s="382"/>
      <c r="ONJ179" s="382"/>
      <c r="ONK179" s="382"/>
      <c r="ONL179" s="382"/>
      <c r="ONM179" s="382"/>
      <c r="ONN179" s="382"/>
      <c r="ONO179" s="382"/>
      <c r="ONP179" s="382"/>
      <c r="ONQ179" s="382"/>
      <c r="ONR179" s="382"/>
      <c r="ONS179" s="382"/>
      <c r="ONT179" s="382"/>
      <c r="ONU179" s="77"/>
      <c r="ONV179" s="382"/>
      <c r="ONW179" s="382"/>
      <c r="ONX179" s="77"/>
      <c r="ONY179" s="78"/>
      <c r="ONZ179" s="77"/>
      <c r="OOA179" s="382"/>
      <c r="OOB179" s="382"/>
      <c r="OOC179" s="382"/>
      <c r="OOD179" s="382"/>
      <c r="OOE179" s="382"/>
      <c r="OOF179" s="382"/>
      <c r="OOG179" s="382"/>
      <c r="OOH179" s="382"/>
      <c r="OOI179" s="382"/>
      <c r="OOJ179" s="382"/>
      <c r="OOK179" s="382"/>
      <c r="OOL179" s="382"/>
      <c r="OOM179" s="77"/>
      <c r="OON179" s="382"/>
      <c r="OOO179" s="382"/>
      <c r="OOP179" s="77"/>
      <c r="OOQ179" s="78"/>
      <c r="OOR179" s="77"/>
      <c r="OOS179" s="382"/>
      <c r="OOT179" s="382"/>
      <c r="OOU179" s="382"/>
      <c r="OOV179" s="382"/>
      <c r="OOW179" s="382"/>
      <c r="OOX179" s="382"/>
      <c r="OOY179" s="382"/>
      <c r="OOZ179" s="382"/>
      <c r="OPA179" s="382"/>
      <c r="OPB179" s="382"/>
      <c r="OPC179" s="382"/>
      <c r="OPD179" s="382"/>
      <c r="OPE179" s="77"/>
      <c r="OPF179" s="382"/>
      <c r="OPG179" s="382"/>
      <c r="OPH179" s="77"/>
      <c r="OPI179" s="78"/>
      <c r="OPJ179" s="77"/>
      <c r="OPK179" s="382"/>
      <c r="OPL179" s="382"/>
      <c r="OPM179" s="382"/>
      <c r="OPN179" s="382"/>
      <c r="OPO179" s="382"/>
      <c r="OPP179" s="382"/>
      <c r="OPQ179" s="382"/>
      <c r="OPR179" s="382"/>
      <c r="OPS179" s="382"/>
      <c r="OPT179" s="382"/>
      <c r="OPU179" s="382"/>
      <c r="OPV179" s="382"/>
      <c r="OPW179" s="77"/>
      <c r="OPX179" s="382"/>
      <c r="OPY179" s="382"/>
      <c r="OPZ179" s="77"/>
      <c r="OQA179" s="78"/>
      <c r="OQB179" s="77"/>
      <c r="OQC179" s="382"/>
      <c r="OQD179" s="382"/>
      <c r="OQE179" s="382"/>
      <c r="OQF179" s="382"/>
      <c r="OQG179" s="382"/>
      <c r="OQH179" s="382"/>
      <c r="OQI179" s="382"/>
      <c r="OQJ179" s="382"/>
      <c r="OQK179" s="382"/>
      <c r="OQL179" s="382"/>
      <c r="OQM179" s="382"/>
      <c r="OQN179" s="382"/>
      <c r="OQO179" s="77"/>
      <c r="OQP179" s="382"/>
      <c r="OQQ179" s="382"/>
      <c r="OQR179" s="77"/>
      <c r="OQS179" s="78"/>
      <c r="OQT179" s="77"/>
      <c r="OQU179" s="382"/>
      <c r="OQV179" s="382"/>
      <c r="OQW179" s="382"/>
      <c r="OQX179" s="382"/>
      <c r="OQY179" s="382"/>
      <c r="OQZ179" s="382"/>
      <c r="ORA179" s="382"/>
      <c r="ORB179" s="382"/>
      <c r="ORC179" s="382"/>
      <c r="ORD179" s="382"/>
      <c r="ORE179" s="382"/>
      <c r="ORF179" s="382"/>
      <c r="ORG179" s="77"/>
      <c r="ORH179" s="382"/>
      <c r="ORI179" s="382"/>
      <c r="ORJ179" s="77"/>
      <c r="ORK179" s="78"/>
      <c r="ORL179" s="77"/>
      <c r="ORM179" s="382"/>
      <c r="ORN179" s="382"/>
      <c r="ORO179" s="382"/>
      <c r="ORP179" s="382"/>
      <c r="ORQ179" s="382"/>
      <c r="ORR179" s="382"/>
      <c r="ORS179" s="382"/>
      <c r="ORT179" s="382"/>
      <c r="ORU179" s="382"/>
      <c r="ORV179" s="382"/>
      <c r="ORW179" s="382"/>
      <c r="ORX179" s="382"/>
      <c r="ORY179" s="77"/>
      <c r="ORZ179" s="382"/>
      <c r="OSA179" s="382"/>
      <c r="OSB179" s="77"/>
      <c r="OSC179" s="78"/>
      <c r="OSD179" s="77"/>
      <c r="OSE179" s="382"/>
      <c r="OSF179" s="382"/>
      <c r="OSG179" s="382"/>
      <c r="OSH179" s="382"/>
      <c r="OSI179" s="382"/>
      <c r="OSJ179" s="382"/>
      <c r="OSK179" s="382"/>
      <c r="OSL179" s="382"/>
      <c r="OSM179" s="382"/>
      <c r="OSN179" s="382"/>
      <c r="OSO179" s="382"/>
      <c r="OSP179" s="382"/>
      <c r="OSQ179" s="77"/>
      <c r="OSR179" s="382"/>
      <c r="OSS179" s="382"/>
      <c r="OST179" s="77"/>
      <c r="OSU179" s="78"/>
      <c r="OSV179" s="77"/>
      <c r="OSW179" s="382"/>
      <c r="OSX179" s="382"/>
      <c r="OSY179" s="382"/>
      <c r="OSZ179" s="382"/>
      <c r="OTA179" s="382"/>
      <c r="OTB179" s="382"/>
      <c r="OTC179" s="382"/>
      <c r="OTD179" s="382"/>
      <c r="OTE179" s="382"/>
      <c r="OTF179" s="382"/>
      <c r="OTG179" s="382"/>
      <c r="OTH179" s="382"/>
      <c r="OTI179" s="77"/>
      <c r="OTJ179" s="382"/>
      <c r="OTK179" s="382"/>
      <c r="OTL179" s="77"/>
      <c r="OTM179" s="78"/>
      <c r="OTN179" s="77"/>
      <c r="OTO179" s="382"/>
      <c r="OTP179" s="382"/>
      <c r="OTQ179" s="382"/>
      <c r="OTR179" s="382"/>
      <c r="OTS179" s="382"/>
      <c r="OTT179" s="382"/>
      <c r="OTU179" s="382"/>
      <c r="OTV179" s="382"/>
      <c r="OTW179" s="382"/>
      <c r="OTX179" s="382"/>
      <c r="OTY179" s="382"/>
      <c r="OTZ179" s="382"/>
      <c r="OUA179" s="77"/>
      <c r="OUB179" s="382"/>
      <c r="OUC179" s="382"/>
      <c r="OUD179" s="77"/>
      <c r="OUE179" s="78"/>
      <c r="OUF179" s="77"/>
      <c r="OUG179" s="382"/>
      <c r="OUH179" s="382"/>
      <c r="OUI179" s="382"/>
      <c r="OUJ179" s="382"/>
      <c r="OUK179" s="382"/>
      <c r="OUL179" s="382"/>
      <c r="OUM179" s="382"/>
      <c r="OUN179" s="382"/>
      <c r="OUO179" s="382"/>
      <c r="OUP179" s="382"/>
      <c r="OUQ179" s="382"/>
      <c r="OUR179" s="382"/>
      <c r="OUS179" s="77"/>
      <c r="OUT179" s="382"/>
      <c r="OUU179" s="382"/>
      <c r="OUV179" s="77"/>
      <c r="OUW179" s="78"/>
      <c r="OUX179" s="77"/>
      <c r="OUY179" s="382"/>
      <c r="OUZ179" s="382"/>
      <c r="OVA179" s="382"/>
      <c r="OVB179" s="382"/>
      <c r="OVC179" s="382"/>
      <c r="OVD179" s="382"/>
      <c r="OVE179" s="382"/>
      <c r="OVF179" s="382"/>
      <c r="OVG179" s="382"/>
      <c r="OVH179" s="382"/>
      <c r="OVI179" s="382"/>
      <c r="OVJ179" s="382"/>
      <c r="OVK179" s="77"/>
      <c r="OVL179" s="382"/>
      <c r="OVM179" s="382"/>
      <c r="OVN179" s="77"/>
      <c r="OVO179" s="78"/>
      <c r="OVP179" s="77"/>
      <c r="OVQ179" s="382"/>
      <c r="OVR179" s="382"/>
      <c r="OVS179" s="382"/>
      <c r="OVT179" s="382"/>
      <c r="OVU179" s="382"/>
      <c r="OVV179" s="382"/>
      <c r="OVW179" s="382"/>
      <c r="OVX179" s="382"/>
      <c r="OVY179" s="382"/>
      <c r="OVZ179" s="382"/>
      <c r="OWA179" s="382"/>
      <c r="OWB179" s="382"/>
      <c r="OWC179" s="77"/>
      <c r="OWD179" s="382"/>
      <c r="OWE179" s="382"/>
      <c r="OWF179" s="77"/>
      <c r="OWG179" s="78"/>
      <c r="OWH179" s="77"/>
      <c r="OWI179" s="382"/>
      <c r="OWJ179" s="382"/>
      <c r="OWK179" s="382"/>
      <c r="OWL179" s="382"/>
      <c r="OWM179" s="382"/>
      <c r="OWN179" s="382"/>
      <c r="OWO179" s="382"/>
      <c r="OWP179" s="382"/>
      <c r="OWQ179" s="382"/>
      <c r="OWR179" s="382"/>
      <c r="OWS179" s="382"/>
      <c r="OWT179" s="382"/>
      <c r="OWU179" s="77"/>
      <c r="OWV179" s="382"/>
      <c r="OWW179" s="382"/>
      <c r="OWX179" s="77"/>
      <c r="OWY179" s="78"/>
      <c r="OWZ179" s="77"/>
      <c r="OXA179" s="382"/>
      <c r="OXB179" s="382"/>
      <c r="OXC179" s="382"/>
      <c r="OXD179" s="382"/>
      <c r="OXE179" s="382"/>
      <c r="OXF179" s="382"/>
      <c r="OXG179" s="382"/>
      <c r="OXH179" s="382"/>
      <c r="OXI179" s="382"/>
      <c r="OXJ179" s="382"/>
      <c r="OXK179" s="382"/>
      <c r="OXL179" s="382"/>
      <c r="OXM179" s="77"/>
      <c r="OXN179" s="382"/>
      <c r="OXO179" s="382"/>
      <c r="OXP179" s="77"/>
      <c r="OXQ179" s="78"/>
      <c r="OXR179" s="77"/>
      <c r="OXS179" s="382"/>
      <c r="OXT179" s="382"/>
      <c r="OXU179" s="382"/>
      <c r="OXV179" s="382"/>
      <c r="OXW179" s="382"/>
      <c r="OXX179" s="382"/>
      <c r="OXY179" s="382"/>
      <c r="OXZ179" s="382"/>
      <c r="OYA179" s="382"/>
      <c r="OYB179" s="382"/>
      <c r="OYC179" s="382"/>
      <c r="OYD179" s="382"/>
      <c r="OYE179" s="77"/>
      <c r="OYF179" s="382"/>
      <c r="OYG179" s="382"/>
      <c r="OYH179" s="77"/>
      <c r="OYI179" s="78"/>
      <c r="OYJ179" s="77"/>
      <c r="OYK179" s="382"/>
      <c r="OYL179" s="382"/>
      <c r="OYM179" s="382"/>
      <c r="OYN179" s="382"/>
      <c r="OYO179" s="382"/>
      <c r="OYP179" s="382"/>
      <c r="OYQ179" s="382"/>
      <c r="OYR179" s="382"/>
      <c r="OYS179" s="382"/>
      <c r="OYT179" s="382"/>
      <c r="OYU179" s="382"/>
      <c r="OYV179" s="382"/>
      <c r="OYW179" s="77"/>
      <c r="OYX179" s="382"/>
      <c r="OYY179" s="382"/>
      <c r="OYZ179" s="77"/>
      <c r="OZA179" s="78"/>
      <c r="OZB179" s="77"/>
      <c r="OZC179" s="382"/>
      <c r="OZD179" s="382"/>
      <c r="OZE179" s="382"/>
      <c r="OZF179" s="382"/>
      <c r="OZG179" s="382"/>
      <c r="OZH179" s="382"/>
      <c r="OZI179" s="382"/>
      <c r="OZJ179" s="382"/>
      <c r="OZK179" s="382"/>
      <c r="OZL179" s="382"/>
      <c r="OZM179" s="382"/>
      <c r="OZN179" s="382"/>
      <c r="OZO179" s="77"/>
      <c r="OZP179" s="382"/>
      <c r="OZQ179" s="382"/>
      <c r="OZR179" s="77"/>
      <c r="OZS179" s="78"/>
      <c r="OZT179" s="77"/>
      <c r="OZU179" s="382"/>
      <c r="OZV179" s="382"/>
      <c r="OZW179" s="382"/>
      <c r="OZX179" s="382"/>
      <c r="OZY179" s="382"/>
      <c r="OZZ179" s="382"/>
      <c r="PAA179" s="382"/>
      <c r="PAB179" s="382"/>
      <c r="PAC179" s="382"/>
      <c r="PAD179" s="382"/>
      <c r="PAE179" s="382"/>
      <c r="PAF179" s="382"/>
      <c r="PAG179" s="77"/>
      <c r="PAH179" s="382"/>
      <c r="PAI179" s="382"/>
      <c r="PAJ179" s="77"/>
      <c r="PAK179" s="78"/>
      <c r="PAL179" s="77"/>
      <c r="PAM179" s="382"/>
      <c r="PAN179" s="382"/>
      <c r="PAO179" s="382"/>
      <c r="PAP179" s="382"/>
      <c r="PAQ179" s="382"/>
      <c r="PAR179" s="382"/>
      <c r="PAS179" s="382"/>
      <c r="PAT179" s="382"/>
      <c r="PAU179" s="382"/>
      <c r="PAV179" s="382"/>
      <c r="PAW179" s="382"/>
      <c r="PAX179" s="382"/>
      <c r="PAY179" s="77"/>
      <c r="PAZ179" s="382"/>
      <c r="PBA179" s="382"/>
      <c r="PBB179" s="77"/>
      <c r="PBC179" s="78"/>
      <c r="PBD179" s="77"/>
      <c r="PBE179" s="382"/>
      <c r="PBF179" s="382"/>
      <c r="PBG179" s="382"/>
      <c r="PBH179" s="382"/>
      <c r="PBI179" s="382"/>
      <c r="PBJ179" s="382"/>
      <c r="PBK179" s="382"/>
      <c r="PBL179" s="382"/>
      <c r="PBM179" s="382"/>
      <c r="PBN179" s="382"/>
      <c r="PBO179" s="382"/>
      <c r="PBP179" s="382"/>
      <c r="PBQ179" s="77"/>
      <c r="PBR179" s="382"/>
      <c r="PBS179" s="382"/>
      <c r="PBT179" s="77"/>
      <c r="PBU179" s="78"/>
      <c r="PBV179" s="77"/>
      <c r="PBW179" s="382"/>
      <c r="PBX179" s="382"/>
      <c r="PBY179" s="382"/>
      <c r="PBZ179" s="382"/>
      <c r="PCA179" s="382"/>
      <c r="PCB179" s="382"/>
      <c r="PCC179" s="382"/>
      <c r="PCD179" s="382"/>
      <c r="PCE179" s="382"/>
      <c r="PCF179" s="382"/>
      <c r="PCG179" s="382"/>
      <c r="PCH179" s="382"/>
      <c r="PCI179" s="77"/>
      <c r="PCJ179" s="382"/>
      <c r="PCK179" s="382"/>
      <c r="PCL179" s="77"/>
      <c r="PCM179" s="78"/>
      <c r="PCN179" s="77"/>
      <c r="PCO179" s="382"/>
      <c r="PCP179" s="382"/>
      <c r="PCQ179" s="382"/>
      <c r="PCR179" s="382"/>
      <c r="PCS179" s="382"/>
      <c r="PCT179" s="382"/>
      <c r="PCU179" s="382"/>
      <c r="PCV179" s="382"/>
      <c r="PCW179" s="382"/>
      <c r="PCX179" s="382"/>
      <c r="PCY179" s="382"/>
      <c r="PCZ179" s="382"/>
      <c r="PDA179" s="77"/>
      <c r="PDB179" s="382"/>
      <c r="PDC179" s="382"/>
      <c r="PDD179" s="77"/>
      <c r="PDE179" s="78"/>
      <c r="PDF179" s="77"/>
      <c r="PDG179" s="382"/>
      <c r="PDH179" s="382"/>
      <c r="PDI179" s="382"/>
      <c r="PDJ179" s="382"/>
      <c r="PDK179" s="382"/>
      <c r="PDL179" s="382"/>
      <c r="PDM179" s="382"/>
      <c r="PDN179" s="382"/>
      <c r="PDO179" s="382"/>
      <c r="PDP179" s="382"/>
      <c r="PDQ179" s="382"/>
      <c r="PDR179" s="382"/>
      <c r="PDS179" s="77"/>
      <c r="PDT179" s="382"/>
      <c r="PDU179" s="382"/>
      <c r="PDV179" s="77"/>
      <c r="PDW179" s="78"/>
      <c r="PDX179" s="77"/>
      <c r="PDY179" s="382"/>
      <c r="PDZ179" s="382"/>
      <c r="PEA179" s="382"/>
      <c r="PEB179" s="382"/>
      <c r="PEC179" s="382"/>
      <c r="PED179" s="382"/>
      <c r="PEE179" s="382"/>
      <c r="PEF179" s="382"/>
      <c r="PEG179" s="382"/>
      <c r="PEH179" s="382"/>
      <c r="PEI179" s="382"/>
      <c r="PEJ179" s="382"/>
      <c r="PEK179" s="77"/>
      <c r="PEL179" s="382"/>
      <c r="PEM179" s="382"/>
      <c r="PEN179" s="77"/>
      <c r="PEO179" s="78"/>
      <c r="PEP179" s="77"/>
      <c r="PEQ179" s="382"/>
      <c r="PER179" s="382"/>
      <c r="PES179" s="382"/>
      <c r="PET179" s="382"/>
      <c r="PEU179" s="382"/>
      <c r="PEV179" s="382"/>
      <c r="PEW179" s="382"/>
      <c r="PEX179" s="382"/>
      <c r="PEY179" s="382"/>
      <c r="PEZ179" s="382"/>
      <c r="PFA179" s="382"/>
      <c r="PFB179" s="382"/>
      <c r="PFC179" s="77"/>
      <c r="PFD179" s="382"/>
      <c r="PFE179" s="382"/>
      <c r="PFF179" s="77"/>
      <c r="PFG179" s="78"/>
      <c r="PFH179" s="77"/>
      <c r="PFI179" s="382"/>
      <c r="PFJ179" s="382"/>
      <c r="PFK179" s="382"/>
      <c r="PFL179" s="382"/>
      <c r="PFM179" s="382"/>
      <c r="PFN179" s="382"/>
      <c r="PFO179" s="382"/>
      <c r="PFP179" s="382"/>
      <c r="PFQ179" s="382"/>
      <c r="PFR179" s="382"/>
      <c r="PFS179" s="382"/>
      <c r="PFT179" s="382"/>
      <c r="PFU179" s="77"/>
      <c r="PFV179" s="382"/>
      <c r="PFW179" s="382"/>
      <c r="PFX179" s="77"/>
      <c r="PFY179" s="78"/>
      <c r="PFZ179" s="77"/>
      <c r="PGA179" s="382"/>
      <c r="PGB179" s="382"/>
      <c r="PGC179" s="382"/>
      <c r="PGD179" s="382"/>
      <c r="PGE179" s="382"/>
      <c r="PGF179" s="382"/>
      <c r="PGG179" s="382"/>
      <c r="PGH179" s="382"/>
      <c r="PGI179" s="382"/>
      <c r="PGJ179" s="382"/>
      <c r="PGK179" s="382"/>
      <c r="PGL179" s="382"/>
      <c r="PGM179" s="77"/>
      <c r="PGN179" s="382"/>
      <c r="PGO179" s="382"/>
      <c r="PGP179" s="77"/>
      <c r="PGQ179" s="78"/>
      <c r="PGR179" s="77"/>
      <c r="PGS179" s="382"/>
      <c r="PGT179" s="382"/>
      <c r="PGU179" s="382"/>
      <c r="PGV179" s="382"/>
      <c r="PGW179" s="382"/>
      <c r="PGX179" s="382"/>
      <c r="PGY179" s="382"/>
      <c r="PGZ179" s="382"/>
      <c r="PHA179" s="382"/>
      <c r="PHB179" s="382"/>
      <c r="PHC179" s="382"/>
      <c r="PHD179" s="382"/>
      <c r="PHE179" s="77"/>
      <c r="PHF179" s="382"/>
      <c r="PHG179" s="382"/>
      <c r="PHH179" s="77"/>
      <c r="PHI179" s="78"/>
      <c r="PHJ179" s="77"/>
      <c r="PHK179" s="382"/>
      <c r="PHL179" s="382"/>
      <c r="PHM179" s="382"/>
      <c r="PHN179" s="382"/>
      <c r="PHO179" s="382"/>
      <c r="PHP179" s="382"/>
      <c r="PHQ179" s="382"/>
      <c r="PHR179" s="382"/>
      <c r="PHS179" s="382"/>
      <c r="PHT179" s="382"/>
      <c r="PHU179" s="382"/>
      <c r="PHV179" s="382"/>
      <c r="PHW179" s="77"/>
      <c r="PHX179" s="382"/>
      <c r="PHY179" s="382"/>
      <c r="PHZ179" s="77"/>
      <c r="PIA179" s="78"/>
      <c r="PIB179" s="77"/>
      <c r="PIC179" s="382"/>
      <c r="PID179" s="382"/>
      <c r="PIE179" s="382"/>
      <c r="PIF179" s="382"/>
      <c r="PIG179" s="382"/>
      <c r="PIH179" s="382"/>
      <c r="PII179" s="382"/>
      <c r="PIJ179" s="382"/>
      <c r="PIK179" s="382"/>
      <c r="PIL179" s="382"/>
      <c r="PIM179" s="382"/>
      <c r="PIN179" s="382"/>
      <c r="PIO179" s="77"/>
      <c r="PIP179" s="382"/>
      <c r="PIQ179" s="382"/>
      <c r="PIR179" s="77"/>
      <c r="PIS179" s="78"/>
      <c r="PIT179" s="77"/>
      <c r="PIU179" s="382"/>
      <c r="PIV179" s="382"/>
      <c r="PIW179" s="382"/>
      <c r="PIX179" s="382"/>
      <c r="PIY179" s="382"/>
      <c r="PIZ179" s="382"/>
      <c r="PJA179" s="382"/>
      <c r="PJB179" s="382"/>
      <c r="PJC179" s="382"/>
      <c r="PJD179" s="382"/>
      <c r="PJE179" s="382"/>
      <c r="PJF179" s="382"/>
      <c r="PJG179" s="77"/>
      <c r="PJH179" s="382"/>
      <c r="PJI179" s="382"/>
      <c r="PJJ179" s="77"/>
      <c r="PJK179" s="78"/>
      <c r="PJL179" s="77"/>
      <c r="PJM179" s="382"/>
      <c r="PJN179" s="382"/>
      <c r="PJO179" s="382"/>
      <c r="PJP179" s="382"/>
      <c r="PJQ179" s="382"/>
      <c r="PJR179" s="382"/>
      <c r="PJS179" s="382"/>
      <c r="PJT179" s="382"/>
      <c r="PJU179" s="382"/>
      <c r="PJV179" s="382"/>
      <c r="PJW179" s="382"/>
      <c r="PJX179" s="382"/>
      <c r="PJY179" s="77"/>
      <c r="PJZ179" s="382"/>
      <c r="PKA179" s="382"/>
      <c r="PKB179" s="77"/>
      <c r="PKC179" s="78"/>
      <c r="PKD179" s="77"/>
      <c r="PKE179" s="382"/>
      <c r="PKF179" s="382"/>
      <c r="PKG179" s="382"/>
      <c r="PKH179" s="382"/>
      <c r="PKI179" s="382"/>
      <c r="PKJ179" s="382"/>
      <c r="PKK179" s="382"/>
      <c r="PKL179" s="382"/>
      <c r="PKM179" s="382"/>
      <c r="PKN179" s="382"/>
      <c r="PKO179" s="382"/>
      <c r="PKP179" s="382"/>
      <c r="PKQ179" s="77"/>
      <c r="PKR179" s="382"/>
      <c r="PKS179" s="382"/>
      <c r="PKT179" s="77"/>
      <c r="PKU179" s="78"/>
      <c r="PKV179" s="77"/>
      <c r="PKW179" s="382"/>
      <c r="PKX179" s="382"/>
      <c r="PKY179" s="382"/>
      <c r="PKZ179" s="382"/>
      <c r="PLA179" s="382"/>
      <c r="PLB179" s="382"/>
      <c r="PLC179" s="382"/>
      <c r="PLD179" s="382"/>
      <c r="PLE179" s="382"/>
      <c r="PLF179" s="382"/>
      <c r="PLG179" s="382"/>
      <c r="PLH179" s="382"/>
      <c r="PLI179" s="77"/>
      <c r="PLJ179" s="382"/>
      <c r="PLK179" s="382"/>
      <c r="PLL179" s="77"/>
      <c r="PLM179" s="78"/>
      <c r="PLN179" s="77"/>
      <c r="PLO179" s="382"/>
      <c r="PLP179" s="382"/>
      <c r="PLQ179" s="382"/>
      <c r="PLR179" s="382"/>
      <c r="PLS179" s="382"/>
      <c r="PLT179" s="382"/>
      <c r="PLU179" s="382"/>
      <c r="PLV179" s="382"/>
      <c r="PLW179" s="382"/>
      <c r="PLX179" s="382"/>
      <c r="PLY179" s="382"/>
      <c r="PLZ179" s="382"/>
      <c r="PMA179" s="77"/>
      <c r="PMB179" s="382"/>
      <c r="PMC179" s="382"/>
      <c r="PMD179" s="77"/>
      <c r="PME179" s="78"/>
      <c r="PMF179" s="77"/>
      <c r="PMG179" s="382"/>
      <c r="PMH179" s="382"/>
      <c r="PMI179" s="382"/>
      <c r="PMJ179" s="382"/>
      <c r="PMK179" s="382"/>
      <c r="PML179" s="382"/>
      <c r="PMM179" s="382"/>
      <c r="PMN179" s="382"/>
      <c r="PMO179" s="382"/>
      <c r="PMP179" s="382"/>
      <c r="PMQ179" s="382"/>
      <c r="PMR179" s="382"/>
      <c r="PMS179" s="77"/>
      <c r="PMT179" s="382"/>
      <c r="PMU179" s="382"/>
      <c r="PMV179" s="77"/>
      <c r="PMW179" s="78"/>
      <c r="PMX179" s="77"/>
      <c r="PMY179" s="382"/>
      <c r="PMZ179" s="382"/>
      <c r="PNA179" s="382"/>
      <c r="PNB179" s="382"/>
      <c r="PNC179" s="382"/>
      <c r="PND179" s="382"/>
      <c r="PNE179" s="382"/>
      <c r="PNF179" s="382"/>
      <c r="PNG179" s="382"/>
      <c r="PNH179" s="382"/>
      <c r="PNI179" s="382"/>
      <c r="PNJ179" s="382"/>
      <c r="PNK179" s="77"/>
      <c r="PNL179" s="382"/>
      <c r="PNM179" s="382"/>
      <c r="PNN179" s="77"/>
      <c r="PNO179" s="78"/>
      <c r="PNP179" s="77"/>
      <c r="PNQ179" s="382"/>
      <c r="PNR179" s="382"/>
      <c r="PNS179" s="382"/>
      <c r="PNT179" s="382"/>
      <c r="PNU179" s="382"/>
      <c r="PNV179" s="382"/>
      <c r="PNW179" s="382"/>
      <c r="PNX179" s="382"/>
      <c r="PNY179" s="382"/>
      <c r="PNZ179" s="382"/>
      <c r="POA179" s="382"/>
      <c r="POB179" s="382"/>
      <c r="POC179" s="77"/>
      <c r="POD179" s="382"/>
      <c r="POE179" s="382"/>
      <c r="POF179" s="77"/>
      <c r="POG179" s="78"/>
      <c r="POH179" s="77"/>
      <c r="POI179" s="382"/>
      <c r="POJ179" s="382"/>
      <c r="POK179" s="382"/>
      <c r="POL179" s="382"/>
      <c r="POM179" s="382"/>
      <c r="PON179" s="382"/>
      <c r="POO179" s="382"/>
      <c r="POP179" s="382"/>
      <c r="POQ179" s="382"/>
      <c r="POR179" s="382"/>
      <c r="POS179" s="382"/>
      <c r="POT179" s="382"/>
      <c r="POU179" s="77"/>
      <c r="POV179" s="382"/>
      <c r="POW179" s="382"/>
      <c r="POX179" s="77"/>
      <c r="POY179" s="78"/>
      <c r="POZ179" s="77"/>
      <c r="PPA179" s="382"/>
      <c r="PPB179" s="382"/>
      <c r="PPC179" s="382"/>
      <c r="PPD179" s="382"/>
      <c r="PPE179" s="382"/>
      <c r="PPF179" s="382"/>
      <c r="PPG179" s="382"/>
      <c r="PPH179" s="382"/>
      <c r="PPI179" s="382"/>
      <c r="PPJ179" s="382"/>
      <c r="PPK179" s="382"/>
      <c r="PPL179" s="382"/>
      <c r="PPM179" s="77"/>
      <c r="PPN179" s="382"/>
      <c r="PPO179" s="382"/>
      <c r="PPP179" s="77"/>
      <c r="PPQ179" s="78"/>
      <c r="PPR179" s="77"/>
      <c r="PPS179" s="382"/>
      <c r="PPT179" s="382"/>
      <c r="PPU179" s="382"/>
      <c r="PPV179" s="382"/>
      <c r="PPW179" s="382"/>
      <c r="PPX179" s="382"/>
      <c r="PPY179" s="382"/>
      <c r="PPZ179" s="382"/>
      <c r="PQA179" s="382"/>
      <c r="PQB179" s="382"/>
      <c r="PQC179" s="382"/>
      <c r="PQD179" s="382"/>
      <c r="PQE179" s="77"/>
      <c r="PQF179" s="382"/>
      <c r="PQG179" s="382"/>
      <c r="PQH179" s="77"/>
      <c r="PQI179" s="78"/>
      <c r="PQJ179" s="77"/>
      <c r="PQK179" s="382"/>
      <c r="PQL179" s="382"/>
      <c r="PQM179" s="382"/>
      <c r="PQN179" s="382"/>
      <c r="PQO179" s="382"/>
      <c r="PQP179" s="382"/>
      <c r="PQQ179" s="382"/>
      <c r="PQR179" s="382"/>
      <c r="PQS179" s="382"/>
      <c r="PQT179" s="382"/>
      <c r="PQU179" s="382"/>
      <c r="PQV179" s="382"/>
      <c r="PQW179" s="77"/>
      <c r="PQX179" s="382"/>
      <c r="PQY179" s="382"/>
      <c r="PQZ179" s="77"/>
      <c r="PRA179" s="78"/>
      <c r="PRB179" s="77"/>
      <c r="PRC179" s="382"/>
      <c r="PRD179" s="382"/>
      <c r="PRE179" s="382"/>
      <c r="PRF179" s="382"/>
      <c r="PRG179" s="382"/>
      <c r="PRH179" s="382"/>
      <c r="PRI179" s="382"/>
      <c r="PRJ179" s="382"/>
      <c r="PRK179" s="382"/>
      <c r="PRL179" s="382"/>
      <c r="PRM179" s="382"/>
      <c r="PRN179" s="382"/>
      <c r="PRO179" s="77"/>
      <c r="PRP179" s="382"/>
      <c r="PRQ179" s="382"/>
      <c r="PRR179" s="77"/>
      <c r="PRS179" s="78"/>
      <c r="PRT179" s="77"/>
      <c r="PRU179" s="382"/>
      <c r="PRV179" s="382"/>
      <c r="PRW179" s="382"/>
      <c r="PRX179" s="382"/>
      <c r="PRY179" s="382"/>
      <c r="PRZ179" s="382"/>
      <c r="PSA179" s="382"/>
      <c r="PSB179" s="382"/>
      <c r="PSC179" s="382"/>
      <c r="PSD179" s="382"/>
      <c r="PSE179" s="382"/>
      <c r="PSF179" s="382"/>
      <c r="PSG179" s="77"/>
      <c r="PSH179" s="382"/>
      <c r="PSI179" s="382"/>
      <c r="PSJ179" s="77"/>
      <c r="PSK179" s="78"/>
      <c r="PSL179" s="77"/>
      <c r="PSM179" s="382"/>
      <c r="PSN179" s="382"/>
      <c r="PSO179" s="382"/>
      <c r="PSP179" s="382"/>
      <c r="PSQ179" s="382"/>
      <c r="PSR179" s="382"/>
      <c r="PSS179" s="382"/>
      <c r="PST179" s="382"/>
      <c r="PSU179" s="382"/>
      <c r="PSV179" s="382"/>
      <c r="PSW179" s="382"/>
      <c r="PSX179" s="382"/>
      <c r="PSY179" s="77"/>
      <c r="PSZ179" s="382"/>
      <c r="PTA179" s="382"/>
      <c r="PTB179" s="77"/>
      <c r="PTC179" s="78"/>
      <c r="PTD179" s="77"/>
      <c r="PTE179" s="382"/>
      <c r="PTF179" s="382"/>
      <c r="PTG179" s="382"/>
      <c r="PTH179" s="382"/>
      <c r="PTI179" s="382"/>
      <c r="PTJ179" s="382"/>
      <c r="PTK179" s="382"/>
      <c r="PTL179" s="382"/>
      <c r="PTM179" s="382"/>
      <c r="PTN179" s="382"/>
      <c r="PTO179" s="382"/>
      <c r="PTP179" s="382"/>
      <c r="PTQ179" s="77"/>
      <c r="PTR179" s="382"/>
      <c r="PTS179" s="382"/>
      <c r="PTT179" s="77"/>
      <c r="PTU179" s="78"/>
      <c r="PTV179" s="77"/>
      <c r="PTW179" s="382"/>
      <c r="PTX179" s="382"/>
      <c r="PTY179" s="382"/>
      <c r="PTZ179" s="382"/>
      <c r="PUA179" s="382"/>
      <c r="PUB179" s="382"/>
      <c r="PUC179" s="382"/>
      <c r="PUD179" s="382"/>
      <c r="PUE179" s="382"/>
      <c r="PUF179" s="382"/>
      <c r="PUG179" s="382"/>
      <c r="PUH179" s="382"/>
      <c r="PUI179" s="77"/>
      <c r="PUJ179" s="382"/>
      <c r="PUK179" s="382"/>
      <c r="PUL179" s="77"/>
      <c r="PUM179" s="78"/>
      <c r="PUN179" s="77"/>
      <c r="PUO179" s="382"/>
      <c r="PUP179" s="382"/>
      <c r="PUQ179" s="382"/>
      <c r="PUR179" s="382"/>
      <c r="PUS179" s="382"/>
      <c r="PUT179" s="382"/>
      <c r="PUU179" s="382"/>
      <c r="PUV179" s="382"/>
      <c r="PUW179" s="382"/>
      <c r="PUX179" s="382"/>
      <c r="PUY179" s="382"/>
      <c r="PUZ179" s="382"/>
      <c r="PVA179" s="77"/>
      <c r="PVB179" s="382"/>
      <c r="PVC179" s="382"/>
      <c r="PVD179" s="77"/>
      <c r="PVE179" s="78"/>
      <c r="PVF179" s="77"/>
      <c r="PVG179" s="382"/>
      <c r="PVH179" s="382"/>
      <c r="PVI179" s="382"/>
      <c r="PVJ179" s="382"/>
      <c r="PVK179" s="382"/>
      <c r="PVL179" s="382"/>
      <c r="PVM179" s="382"/>
      <c r="PVN179" s="382"/>
      <c r="PVO179" s="382"/>
      <c r="PVP179" s="382"/>
      <c r="PVQ179" s="382"/>
      <c r="PVR179" s="382"/>
      <c r="PVS179" s="77"/>
      <c r="PVT179" s="382"/>
      <c r="PVU179" s="382"/>
      <c r="PVV179" s="77"/>
      <c r="PVW179" s="78"/>
      <c r="PVX179" s="77"/>
      <c r="PVY179" s="382"/>
      <c r="PVZ179" s="382"/>
      <c r="PWA179" s="382"/>
      <c r="PWB179" s="382"/>
      <c r="PWC179" s="382"/>
      <c r="PWD179" s="382"/>
      <c r="PWE179" s="382"/>
      <c r="PWF179" s="382"/>
      <c r="PWG179" s="382"/>
      <c r="PWH179" s="382"/>
      <c r="PWI179" s="382"/>
      <c r="PWJ179" s="382"/>
      <c r="PWK179" s="77"/>
      <c r="PWL179" s="382"/>
      <c r="PWM179" s="382"/>
      <c r="PWN179" s="77"/>
      <c r="PWO179" s="78"/>
      <c r="PWP179" s="77"/>
      <c r="PWQ179" s="382"/>
      <c r="PWR179" s="382"/>
      <c r="PWS179" s="382"/>
      <c r="PWT179" s="382"/>
      <c r="PWU179" s="382"/>
      <c r="PWV179" s="382"/>
      <c r="PWW179" s="382"/>
      <c r="PWX179" s="382"/>
      <c r="PWY179" s="382"/>
      <c r="PWZ179" s="382"/>
      <c r="PXA179" s="382"/>
      <c r="PXB179" s="382"/>
      <c r="PXC179" s="77"/>
      <c r="PXD179" s="382"/>
      <c r="PXE179" s="382"/>
      <c r="PXF179" s="77"/>
      <c r="PXG179" s="78"/>
      <c r="PXH179" s="77"/>
      <c r="PXI179" s="382"/>
      <c r="PXJ179" s="382"/>
      <c r="PXK179" s="382"/>
      <c r="PXL179" s="382"/>
      <c r="PXM179" s="382"/>
      <c r="PXN179" s="382"/>
      <c r="PXO179" s="382"/>
      <c r="PXP179" s="382"/>
      <c r="PXQ179" s="382"/>
      <c r="PXR179" s="382"/>
      <c r="PXS179" s="382"/>
      <c r="PXT179" s="382"/>
      <c r="PXU179" s="77"/>
      <c r="PXV179" s="382"/>
      <c r="PXW179" s="382"/>
      <c r="PXX179" s="77"/>
      <c r="PXY179" s="78"/>
      <c r="PXZ179" s="77"/>
      <c r="PYA179" s="382"/>
      <c r="PYB179" s="382"/>
      <c r="PYC179" s="382"/>
      <c r="PYD179" s="382"/>
      <c r="PYE179" s="382"/>
      <c r="PYF179" s="382"/>
      <c r="PYG179" s="382"/>
      <c r="PYH179" s="382"/>
      <c r="PYI179" s="382"/>
      <c r="PYJ179" s="382"/>
      <c r="PYK179" s="382"/>
      <c r="PYL179" s="382"/>
      <c r="PYM179" s="77"/>
      <c r="PYN179" s="382"/>
      <c r="PYO179" s="382"/>
      <c r="PYP179" s="77"/>
      <c r="PYQ179" s="78"/>
      <c r="PYR179" s="77"/>
      <c r="PYS179" s="382"/>
      <c r="PYT179" s="382"/>
      <c r="PYU179" s="382"/>
      <c r="PYV179" s="382"/>
      <c r="PYW179" s="382"/>
      <c r="PYX179" s="382"/>
      <c r="PYY179" s="382"/>
      <c r="PYZ179" s="382"/>
      <c r="PZA179" s="382"/>
      <c r="PZB179" s="382"/>
      <c r="PZC179" s="382"/>
      <c r="PZD179" s="382"/>
      <c r="PZE179" s="77"/>
      <c r="PZF179" s="382"/>
      <c r="PZG179" s="382"/>
      <c r="PZH179" s="77"/>
      <c r="PZI179" s="78"/>
      <c r="PZJ179" s="77"/>
      <c r="PZK179" s="382"/>
      <c r="PZL179" s="382"/>
      <c r="PZM179" s="382"/>
      <c r="PZN179" s="382"/>
      <c r="PZO179" s="382"/>
      <c r="PZP179" s="382"/>
      <c r="PZQ179" s="382"/>
      <c r="PZR179" s="382"/>
      <c r="PZS179" s="382"/>
      <c r="PZT179" s="382"/>
      <c r="PZU179" s="382"/>
      <c r="PZV179" s="382"/>
      <c r="PZW179" s="77"/>
      <c r="PZX179" s="382"/>
      <c r="PZY179" s="382"/>
      <c r="PZZ179" s="77"/>
      <c r="QAA179" s="78"/>
      <c r="QAB179" s="77"/>
      <c r="QAC179" s="382"/>
      <c r="QAD179" s="382"/>
      <c r="QAE179" s="382"/>
      <c r="QAF179" s="382"/>
      <c r="QAG179" s="382"/>
      <c r="QAH179" s="382"/>
      <c r="QAI179" s="382"/>
      <c r="QAJ179" s="382"/>
      <c r="QAK179" s="382"/>
      <c r="QAL179" s="382"/>
      <c r="QAM179" s="382"/>
      <c r="QAN179" s="382"/>
      <c r="QAO179" s="77"/>
      <c r="QAP179" s="382"/>
      <c r="QAQ179" s="382"/>
      <c r="QAR179" s="77"/>
      <c r="QAS179" s="78"/>
      <c r="QAT179" s="77"/>
      <c r="QAU179" s="382"/>
      <c r="QAV179" s="382"/>
      <c r="QAW179" s="382"/>
      <c r="QAX179" s="382"/>
      <c r="QAY179" s="382"/>
      <c r="QAZ179" s="382"/>
      <c r="QBA179" s="382"/>
      <c r="QBB179" s="382"/>
      <c r="QBC179" s="382"/>
      <c r="QBD179" s="382"/>
      <c r="QBE179" s="382"/>
      <c r="QBF179" s="382"/>
      <c r="QBG179" s="77"/>
      <c r="QBH179" s="382"/>
      <c r="QBI179" s="382"/>
      <c r="QBJ179" s="77"/>
      <c r="QBK179" s="78"/>
      <c r="QBL179" s="77"/>
      <c r="QBM179" s="382"/>
      <c r="QBN179" s="382"/>
      <c r="QBO179" s="382"/>
      <c r="QBP179" s="382"/>
      <c r="QBQ179" s="382"/>
      <c r="QBR179" s="382"/>
      <c r="QBS179" s="382"/>
      <c r="QBT179" s="382"/>
      <c r="QBU179" s="382"/>
      <c r="QBV179" s="382"/>
      <c r="QBW179" s="382"/>
      <c r="QBX179" s="382"/>
      <c r="QBY179" s="77"/>
      <c r="QBZ179" s="382"/>
      <c r="QCA179" s="382"/>
      <c r="QCB179" s="77"/>
      <c r="QCC179" s="78"/>
      <c r="QCD179" s="77"/>
      <c r="QCE179" s="382"/>
      <c r="QCF179" s="382"/>
      <c r="QCG179" s="382"/>
      <c r="QCH179" s="382"/>
      <c r="QCI179" s="382"/>
      <c r="QCJ179" s="382"/>
      <c r="QCK179" s="382"/>
      <c r="QCL179" s="382"/>
      <c r="QCM179" s="382"/>
      <c r="QCN179" s="382"/>
      <c r="QCO179" s="382"/>
      <c r="QCP179" s="382"/>
      <c r="QCQ179" s="77"/>
      <c r="QCR179" s="382"/>
      <c r="QCS179" s="382"/>
      <c r="QCT179" s="77"/>
      <c r="QCU179" s="78"/>
      <c r="QCV179" s="77"/>
      <c r="QCW179" s="382"/>
      <c r="QCX179" s="382"/>
      <c r="QCY179" s="382"/>
      <c r="QCZ179" s="382"/>
      <c r="QDA179" s="382"/>
      <c r="QDB179" s="382"/>
      <c r="QDC179" s="382"/>
      <c r="QDD179" s="382"/>
      <c r="QDE179" s="382"/>
      <c r="QDF179" s="382"/>
      <c r="QDG179" s="382"/>
      <c r="QDH179" s="382"/>
      <c r="QDI179" s="77"/>
      <c r="QDJ179" s="382"/>
      <c r="QDK179" s="382"/>
      <c r="QDL179" s="77"/>
      <c r="QDM179" s="78"/>
      <c r="QDN179" s="77"/>
      <c r="QDO179" s="382"/>
      <c r="QDP179" s="382"/>
      <c r="QDQ179" s="382"/>
      <c r="QDR179" s="382"/>
      <c r="QDS179" s="382"/>
      <c r="QDT179" s="382"/>
      <c r="QDU179" s="382"/>
      <c r="QDV179" s="382"/>
      <c r="QDW179" s="382"/>
      <c r="QDX179" s="382"/>
      <c r="QDY179" s="382"/>
      <c r="QDZ179" s="382"/>
      <c r="QEA179" s="77"/>
      <c r="QEB179" s="382"/>
      <c r="QEC179" s="382"/>
      <c r="QED179" s="77"/>
      <c r="QEE179" s="78"/>
      <c r="QEF179" s="77"/>
      <c r="QEG179" s="382"/>
      <c r="QEH179" s="382"/>
      <c r="QEI179" s="382"/>
      <c r="QEJ179" s="382"/>
      <c r="QEK179" s="382"/>
      <c r="QEL179" s="382"/>
      <c r="QEM179" s="382"/>
      <c r="QEN179" s="382"/>
      <c r="QEO179" s="382"/>
      <c r="QEP179" s="382"/>
      <c r="QEQ179" s="382"/>
      <c r="QER179" s="382"/>
      <c r="QES179" s="77"/>
      <c r="QET179" s="382"/>
      <c r="QEU179" s="382"/>
      <c r="QEV179" s="77"/>
      <c r="QEW179" s="78"/>
      <c r="QEX179" s="77"/>
      <c r="QEY179" s="382"/>
      <c r="QEZ179" s="382"/>
      <c r="QFA179" s="382"/>
      <c r="QFB179" s="382"/>
      <c r="QFC179" s="382"/>
      <c r="QFD179" s="382"/>
      <c r="QFE179" s="382"/>
      <c r="QFF179" s="382"/>
      <c r="QFG179" s="382"/>
      <c r="QFH179" s="382"/>
      <c r="QFI179" s="382"/>
      <c r="QFJ179" s="382"/>
      <c r="QFK179" s="77"/>
      <c r="QFL179" s="382"/>
      <c r="QFM179" s="382"/>
      <c r="QFN179" s="77"/>
      <c r="QFO179" s="78"/>
      <c r="QFP179" s="77"/>
      <c r="QFQ179" s="382"/>
      <c r="QFR179" s="382"/>
      <c r="QFS179" s="382"/>
      <c r="QFT179" s="382"/>
      <c r="QFU179" s="382"/>
      <c r="QFV179" s="382"/>
      <c r="QFW179" s="382"/>
      <c r="QFX179" s="382"/>
      <c r="QFY179" s="382"/>
      <c r="QFZ179" s="382"/>
      <c r="QGA179" s="382"/>
      <c r="QGB179" s="382"/>
      <c r="QGC179" s="77"/>
      <c r="QGD179" s="382"/>
      <c r="QGE179" s="382"/>
      <c r="QGF179" s="77"/>
      <c r="QGG179" s="78"/>
      <c r="QGH179" s="77"/>
      <c r="QGI179" s="382"/>
      <c r="QGJ179" s="382"/>
      <c r="QGK179" s="382"/>
      <c r="QGL179" s="382"/>
      <c r="QGM179" s="382"/>
      <c r="QGN179" s="382"/>
      <c r="QGO179" s="382"/>
      <c r="QGP179" s="382"/>
      <c r="QGQ179" s="382"/>
      <c r="QGR179" s="382"/>
      <c r="QGS179" s="382"/>
      <c r="QGT179" s="382"/>
      <c r="QGU179" s="77"/>
      <c r="QGV179" s="382"/>
      <c r="QGW179" s="382"/>
      <c r="QGX179" s="77"/>
      <c r="QGY179" s="78"/>
      <c r="QGZ179" s="77"/>
      <c r="QHA179" s="382"/>
      <c r="QHB179" s="382"/>
      <c r="QHC179" s="382"/>
      <c r="QHD179" s="382"/>
      <c r="QHE179" s="382"/>
      <c r="QHF179" s="382"/>
      <c r="QHG179" s="382"/>
      <c r="QHH179" s="382"/>
      <c r="QHI179" s="382"/>
      <c r="QHJ179" s="382"/>
      <c r="QHK179" s="382"/>
      <c r="QHL179" s="382"/>
      <c r="QHM179" s="77"/>
      <c r="QHN179" s="382"/>
      <c r="QHO179" s="382"/>
      <c r="QHP179" s="77"/>
      <c r="QHQ179" s="78"/>
      <c r="QHR179" s="77"/>
      <c r="QHS179" s="382"/>
      <c r="QHT179" s="382"/>
      <c r="QHU179" s="382"/>
      <c r="QHV179" s="382"/>
      <c r="QHW179" s="382"/>
      <c r="QHX179" s="382"/>
      <c r="QHY179" s="382"/>
      <c r="QHZ179" s="382"/>
      <c r="QIA179" s="382"/>
      <c r="QIB179" s="382"/>
      <c r="QIC179" s="382"/>
      <c r="QID179" s="382"/>
      <c r="QIE179" s="77"/>
      <c r="QIF179" s="382"/>
      <c r="QIG179" s="382"/>
      <c r="QIH179" s="77"/>
      <c r="QII179" s="78"/>
      <c r="QIJ179" s="77"/>
      <c r="QIK179" s="382"/>
      <c r="QIL179" s="382"/>
      <c r="QIM179" s="382"/>
      <c r="QIN179" s="382"/>
      <c r="QIO179" s="382"/>
      <c r="QIP179" s="382"/>
      <c r="QIQ179" s="382"/>
      <c r="QIR179" s="382"/>
      <c r="QIS179" s="382"/>
      <c r="QIT179" s="382"/>
      <c r="QIU179" s="382"/>
      <c r="QIV179" s="382"/>
      <c r="QIW179" s="77"/>
      <c r="QIX179" s="382"/>
      <c r="QIY179" s="382"/>
      <c r="QIZ179" s="77"/>
      <c r="QJA179" s="78"/>
      <c r="QJB179" s="77"/>
      <c r="QJC179" s="382"/>
      <c r="QJD179" s="382"/>
      <c r="QJE179" s="382"/>
      <c r="QJF179" s="382"/>
      <c r="QJG179" s="382"/>
      <c r="QJH179" s="382"/>
      <c r="QJI179" s="382"/>
      <c r="QJJ179" s="382"/>
      <c r="QJK179" s="382"/>
      <c r="QJL179" s="382"/>
      <c r="QJM179" s="382"/>
      <c r="QJN179" s="382"/>
      <c r="QJO179" s="77"/>
      <c r="QJP179" s="382"/>
      <c r="QJQ179" s="382"/>
      <c r="QJR179" s="77"/>
      <c r="QJS179" s="78"/>
      <c r="QJT179" s="77"/>
      <c r="QJU179" s="382"/>
      <c r="QJV179" s="382"/>
      <c r="QJW179" s="382"/>
      <c r="QJX179" s="382"/>
      <c r="QJY179" s="382"/>
      <c r="QJZ179" s="382"/>
      <c r="QKA179" s="382"/>
      <c r="QKB179" s="382"/>
      <c r="QKC179" s="382"/>
      <c r="QKD179" s="382"/>
      <c r="QKE179" s="382"/>
      <c r="QKF179" s="382"/>
      <c r="QKG179" s="77"/>
      <c r="QKH179" s="382"/>
      <c r="QKI179" s="382"/>
      <c r="QKJ179" s="77"/>
      <c r="QKK179" s="78"/>
      <c r="QKL179" s="77"/>
      <c r="QKM179" s="382"/>
      <c r="QKN179" s="382"/>
      <c r="QKO179" s="382"/>
      <c r="QKP179" s="382"/>
      <c r="QKQ179" s="382"/>
      <c r="QKR179" s="382"/>
      <c r="QKS179" s="382"/>
      <c r="QKT179" s="382"/>
      <c r="QKU179" s="382"/>
      <c r="QKV179" s="382"/>
      <c r="QKW179" s="382"/>
      <c r="QKX179" s="382"/>
      <c r="QKY179" s="77"/>
      <c r="QKZ179" s="382"/>
      <c r="QLA179" s="382"/>
      <c r="QLB179" s="77"/>
      <c r="QLC179" s="78"/>
      <c r="QLD179" s="77"/>
      <c r="QLE179" s="382"/>
      <c r="QLF179" s="382"/>
      <c r="QLG179" s="382"/>
      <c r="QLH179" s="382"/>
      <c r="QLI179" s="382"/>
      <c r="QLJ179" s="382"/>
      <c r="QLK179" s="382"/>
      <c r="QLL179" s="382"/>
      <c r="QLM179" s="382"/>
      <c r="QLN179" s="382"/>
      <c r="QLO179" s="382"/>
      <c r="QLP179" s="382"/>
      <c r="QLQ179" s="77"/>
      <c r="QLR179" s="382"/>
      <c r="QLS179" s="382"/>
      <c r="QLT179" s="77"/>
      <c r="QLU179" s="78"/>
      <c r="QLV179" s="77"/>
      <c r="QLW179" s="382"/>
      <c r="QLX179" s="382"/>
      <c r="QLY179" s="382"/>
      <c r="QLZ179" s="382"/>
      <c r="QMA179" s="382"/>
      <c r="QMB179" s="382"/>
      <c r="QMC179" s="382"/>
      <c r="QMD179" s="382"/>
      <c r="QME179" s="382"/>
      <c r="QMF179" s="382"/>
      <c r="QMG179" s="382"/>
      <c r="QMH179" s="382"/>
      <c r="QMI179" s="77"/>
      <c r="QMJ179" s="382"/>
      <c r="QMK179" s="382"/>
      <c r="QML179" s="77"/>
      <c r="QMM179" s="78"/>
      <c r="QMN179" s="77"/>
      <c r="QMO179" s="382"/>
      <c r="QMP179" s="382"/>
      <c r="QMQ179" s="382"/>
      <c r="QMR179" s="382"/>
      <c r="QMS179" s="382"/>
      <c r="QMT179" s="382"/>
      <c r="QMU179" s="382"/>
      <c r="QMV179" s="382"/>
      <c r="QMW179" s="382"/>
      <c r="QMX179" s="382"/>
      <c r="QMY179" s="382"/>
      <c r="QMZ179" s="382"/>
      <c r="QNA179" s="77"/>
      <c r="QNB179" s="382"/>
      <c r="QNC179" s="382"/>
      <c r="QND179" s="77"/>
      <c r="QNE179" s="78"/>
      <c r="QNF179" s="77"/>
      <c r="QNG179" s="382"/>
      <c r="QNH179" s="382"/>
      <c r="QNI179" s="382"/>
      <c r="QNJ179" s="382"/>
      <c r="QNK179" s="382"/>
      <c r="QNL179" s="382"/>
      <c r="QNM179" s="382"/>
      <c r="QNN179" s="382"/>
      <c r="QNO179" s="382"/>
      <c r="QNP179" s="382"/>
      <c r="QNQ179" s="382"/>
      <c r="QNR179" s="382"/>
      <c r="QNS179" s="77"/>
      <c r="QNT179" s="382"/>
      <c r="QNU179" s="382"/>
      <c r="QNV179" s="77"/>
      <c r="QNW179" s="78"/>
      <c r="QNX179" s="77"/>
      <c r="QNY179" s="382"/>
      <c r="QNZ179" s="382"/>
      <c r="QOA179" s="382"/>
      <c r="QOB179" s="382"/>
      <c r="QOC179" s="382"/>
      <c r="QOD179" s="382"/>
      <c r="QOE179" s="382"/>
      <c r="QOF179" s="382"/>
      <c r="QOG179" s="382"/>
      <c r="QOH179" s="382"/>
      <c r="QOI179" s="382"/>
      <c r="QOJ179" s="382"/>
      <c r="QOK179" s="77"/>
      <c r="QOL179" s="382"/>
      <c r="QOM179" s="382"/>
      <c r="QON179" s="77"/>
      <c r="QOO179" s="78"/>
      <c r="QOP179" s="77"/>
      <c r="QOQ179" s="382"/>
      <c r="QOR179" s="382"/>
      <c r="QOS179" s="382"/>
      <c r="QOT179" s="382"/>
      <c r="QOU179" s="382"/>
      <c r="QOV179" s="382"/>
      <c r="QOW179" s="382"/>
      <c r="QOX179" s="382"/>
      <c r="QOY179" s="382"/>
      <c r="QOZ179" s="382"/>
      <c r="QPA179" s="382"/>
      <c r="QPB179" s="382"/>
      <c r="QPC179" s="77"/>
      <c r="QPD179" s="382"/>
      <c r="QPE179" s="382"/>
      <c r="QPF179" s="77"/>
      <c r="QPG179" s="78"/>
      <c r="QPH179" s="77"/>
      <c r="QPI179" s="382"/>
      <c r="QPJ179" s="382"/>
      <c r="QPK179" s="382"/>
      <c r="QPL179" s="382"/>
      <c r="QPM179" s="382"/>
      <c r="QPN179" s="382"/>
      <c r="QPO179" s="382"/>
      <c r="QPP179" s="382"/>
      <c r="QPQ179" s="382"/>
      <c r="QPR179" s="382"/>
      <c r="QPS179" s="382"/>
      <c r="QPT179" s="382"/>
      <c r="QPU179" s="77"/>
      <c r="QPV179" s="382"/>
      <c r="QPW179" s="382"/>
      <c r="QPX179" s="77"/>
      <c r="QPY179" s="78"/>
      <c r="QPZ179" s="77"/>
      <c r="QQA179" s="382"/>
      <c r="QQB179" s="382"/>
      <c r="QQC179" s="382"/>
      <c r="QQD179" s="382"/>
      <c r="QQE179" s="382"/>
      <c r="QQF179" s="382"/>
      <c r="QQG179" s="382"/>
      <c r="QQH179" s="382"/>
      <c r="QQI179" s="382"/>
      <c r="QQJ179" s="382"/>
      <c r="QQK179" s="382"/>
      <c r="QQL179" s="382"/>
      <c r="QQM179" s="77"/>
      <c r="QQN179" s="382"/>
      <c r="QQO179" s="382"/>
      <c r="QQP179" s="77"/>
      <c r="QQQ179" s="78"/>
      <c r="QQR179" s="77"/>
      <c r="QQS179" s="382"/>
      <c r="QQT179" s="382"/>
      <c r="QQU179" s="382"/>
      <c r="QQV179" s="382"/>
      <c r="QQW179" s="382"/>
      <c r="QQX179" s="382"/>
      <c r="QQY179" s="382"/>
      <c r="QQZ179" s="382"/>
      <c r="QRA179" s="382"/>
      <c r="QRB179" s="382"/>
      <c r="QRC179" s="382"/>
      <c r="QRD179" s="382"/>
      <c r="QRE179" s="77"/>
      <c r="QRF179" s="382"/>
      <c r="QRG179" s="382"/>
      <c r="QRH179" s="77"/>
      <c r="QRI179" s="78"/>
      <c r="QRJ179" s="77"/>
      <c r="QRK179" s="382"/>
      <c r="QRL179" s="382"/>
      <c r="QRM179" s="382"/>
      <c r="QRN179" s="382"/>
      <c r="QRO179" s="382"/>
      <c r="QRP179" s="382"/>
      <c r="QRQ179" s="382"/>
      <c r="QRR179" s="382"/>
      <c r="QRS179" s="382"/>
      <c r="QRT179" s="382"/>
      <c r="QRU179" s="382"/>
      <c r="QRV179" s="382"/>
      <c r="QRW179" s="77"/>
      <c r="QRX179" s="382"/>
      <c r="QRY179" s="382"/>
      <c r="QRZ179" s="77"/>
      <c r="QSA179" s="78"/>
      <c r="QSB179" s="77"/>
      <c r="QSC179" s="382"/>
      <c r="QSD179" s="382"/>
      <c r="QSE179" s="382"/>
      <c r="QSF179" s="382"/>
      <c r="QSG179" s="382"/>
      <c r="QSH179" s="382"/>
      <c r="QSI179" s="382"/>
      <c r="QSJ179" s="382"/>
      <c r="QSK179" s="382"/>
      <c r="QSL179" s="382"/>
      <c r="QSM179" s="382"/>
      <c r="QSN179" s="382"/>
      <c r="QSO179" s="77"/>
      <c r="QSP179" s="382"/>
      <c r="QSQ179" s="382"/>
      <c r="QSR179" s="77"/>
      <c r="QSS179" s="78"/>
      <c r="QST179" s="77"/>
      <c r="QSU179" s="382"/>
      <c r="QSV179" s="382"/>
      <c r="QSW179" s="382"/>
      <c r="QSX179" s="382"/>
      <c r="QSY179" s="382"/>
      <c r="QSZ179" s="382"/>
      <c r="QTA179" s="382"/>
      <c r="QTB179" s="382"/>
      <c r="QTC179" s="382"/>
      <c r="QTD179" s="382"/>
      <c r="QTE179" s="382"/>
      <c r="QTF179" s="382"/>
      <c r="QTG179" s="77"/>
      <c r="QTH179" s="382"/>
      <c r="QTI179" s="382"/>
      <c r="QTJ179" s="77"/>
      <c r="QTK179" s="78"/>
      <c r="QTL179" s="77"/>
      <c r="QTM179" s="382"/>
      <c r="QTN179" s="382"/>
      <c r="QTO179" s="382"/>
      <c r="QTP179" s="382"/>
      <c r="QTQ179" s="382"/>
      <c r="QTR179" s="382"/>
      <c r="QTS179" s="382"/>
      <c r="QTT179" s="382"/>
      <c r="QTU179" s="382"/>
      <c r="QTV179" s="382"/>
      <c r="QTW179" s="382"/>
      <c r="QTX179" s="382"/>
      <c r="QTY179" s="77"/>
      <c r="QTZ179" s="382"/>
      <c r="QUA179" s="382"/>
      <c r="QUB179" s="77"/>
      <c r="QUC179" s="78"/>
      <c r="QUD179" s="77"/>
      <c r="QUE179" s="382"/>
      <c r="QUF179" s="382"/>
      <c r="QUG179" s="382"/>
      <c r="QUH179" s="382"/>
      <c r="QUI179" s="382"/>
      <c r="QUJ179" s="382"/>
      <c r="QUK179" s="382"/>
      <c r="QUL179" s="382"/>
      <c r="QUM179" s="382"/>
      <c r="QUN179" s="382"/>
      <c r="QUO179" s="382"/>
      <c r="QUP179" s="382"/>
      <c r="QUQ179" s="77"/>
      <c r="QUR179" s="382"/>
      <c r="QUS179" s="382"/>
      <c r="QUT179" s="77"/>
      <c r="QUU179" s="78"/>
      <c r="QUV179" s="77"/>
      <c r="QUW179" s="382"/>
      <c r="QUX179" s="382"/>
      <c r="QUY179" s="382"/>
      <c r="QUZ179" s="382"/>
      <c r="QVA179" s="382"/>
      <c r="QVB179" s="382"/>
      <c r="QVC179" s="382"/>
      <c r="QVD179" s="382"/>
      <c r="QVE179" s="382"/>
      <c r="QVF179" s="382"/>
      <c r="QVG179" s="382"/>
      <c r="QVH179" s="382"/>
      <c r="QVI179" s="77"/>
      <c r="QVJ179" s="382"/>
      <c r="QVK179" s="382"/>
      <c r="QVL179" s="77"/>
      <c r="QVM179" s="78"/>
      <c r="QVN179" s="77"/>
      <c r="QVO179" s="382"/>
      <c r="QVP179" s="382"/>
      <c r="QVQ179" s="382"/>
      <c r="QVR179" s="382"/>
      <c r="QVS179" s="382"/>
      <c r="QVT179" s="382"/>
      <c r="QVU179" s="382"/>
      <c r="QVV179" s="382"/>
      <c r="QVW179" s="382"/>
      <c r="QVX179" s="382"/>
      <c r="QVY179" s="382"/>
      <c r="QVZ179" s="382"/>
      <c r="QWA179" s="77"/>
      <c r="QWB179" s="382"/>
      <c r="QWC179" s="382"/>
      <c r="QWD179" s="77"/>
      <c r="QWE179" s="78"/>
      <c r="QWF179" s="77"/>
      <c r="QWG179" s="382"/>
      <c r="QWH179" s="382"/>
      <c r="QWI179" s="382"/>
      <c r="QWJ179" s="382"/>
      <c r="QWK179" s="382"/>
      <c r="QWL179" s="382"/>
      <c r="QWM179" s="382"/>
      <c r="QWN179" s="382"/>
      <c r="QWO179" s="382"/>
      <c r="QWP179" s="382"/>
      <c r="QWQ179" s="382"/>
      <c r="QWR179" s="382"/>
      <c r="QWS179" s="77"/>
      <c r="QWT179" s="382"/>
      <c r="QWU179" s="382"/>
      <c r="QWV179" s="77"/>
      <c r="QWW179" s="78"/>
      <c r="QWX179" s="77"/>
      <c r="QWY179" s="382"/>
      <c r="QWZ179" s="382"/>
      <c r="QXA179" s="382"/>
      <c r="QXB179" s="382"/>
      <c r="QXC179" s="382"/>
      <c r="QXD179" s="382"/>
      <c r="QXE179" s="382"/>
      <c r="QXF179" s="382"/>
      <c r="QXG179" s="382"/>
      <c r="QXH179" s="382"/>
      <c r="QXI179" s="382"/>
      <c r="QXJ179" s="382"/>
      <c r="QXK179" s="77"/>
      <c r="QXL179" s="382"/>
      <c r="QXM179" s="382"/>
      <c r="QXN179" s="77"/>
      <c r="QXO179" s="78"/>
      <c r="QXP179" s="77"/>
      <c r="QXQ179" s="382"/>
      <c r="QXR179" s="382"/>
      <c r="QXS179" s="382"/>
      <c r="QXT179" s="382"/>
      <c r="QXU179" s="382"/>
      <c r="QXV179" s="382"/>
      <c r="QXW179" s="382"/>
      <c r="QXX179" s="382"/>
      <c r="QXY179" s="382"/>
      <c r="QXZ179" s="382"/>
      <c r="QYA179" s="382"/>
      <c r="QYB179" s="382"/>
      <c r="QYC179" s="77"/>
      <c r="QYD179" s="382"/>
      <c r="QYE179" s="382"/>
      <c r="QYF179" s="77"/>
      <c r="QYG179" s="78"/>
      <c r="QYH179" s="77"/>
      <c r="QYI179" s="382"/>
      <c r="QYJ179" s="382"/>
      <c r="QYK179" s="382"/>
      <c r="QYL179" s="382"/>
      <c r="QYM179" s="382"/>
      <c r="QYN179" s="382"/>
      <c r="QYO179" s="382"/>
      <c r="QYP179" s="382"/>
      <c r="QYQ179" s="382"/>
      <c r="QYR179" s="382"/>
      <c r="QYS179" s="382"/>
      <c r="QYT179" s="382"/>
      <c r="QYU179" s="77"/>
      <c r="QYV179" s="382"/>
      <c r="QYW179" s="382"/>
      <c r="QYX179" s="77"/>
      <c r="QYY179" s="78"/>
      <c r="QYZ179" s="77"/>
      <c r="QZA179" s="382"/>
      <c r="QZB179" s="382"/>
      <c r="QZC179" s="382"/>
      <c r="QZD179" s="382"/>
      <c r="QZE179" s="382"/>
      <c r="QZF179" s="382"/>
      <c r="QZG179" s="382"/>
      <c r="QZH179" s="382"/>
      <c r="QZI179" s="382"/>
      <c r="QZJ179" s="382"/>
      <c r="QZK179" s="382"/>
      <c r="QZL179" s="382"/>
      <c r="QZM179" s="77"/>
      <c r="QZN179" s="382"/>
      <c r="QZO179" s="382"/>
      <c r="QZP179" s="77"/>
      <c r="QZQ179" s="78"/>
      <c r="QZR179" s="77"/>
      <c r="QZS179" s="382"/>
      <c r="QZT179" s="382"/>
      <c r="QZU179" s="382"/>
      <c r="QZV179" s="382"/>
      <c r="QZW179" s="382"/>
      <c r="QZX179" s="382"/>
      <c r="QZY179" s="382"/>
      <c r="QZZ179" s="382"/>
      <c r="RAA179" s="382"/>
      <c r="RAB179" s="382"/>
      <c r="RAC179" s="382"/>
      <c r="RAD179" s="382"/>
      <c r="RAE179" s="77"/>
      <c r="RAF179" s="382"/>
      <c r="RAG179" s="382"/>
      <c r="RAH179" s="77"/>
      <c r="RAI179" s="78"/>
      <c r="RAJ179" s="77"/>
      <c r="RAK179" s="382"/>
      <c r="RAL179" s="382"/>
      <c r="RAM179" s="382"/>
      <c r="RAN179" s="382"/>
      <c r="RAO179" s="382"/>
      <c r="RAP179" s="382"/>
      <c r="RAQ179" s="382"/>
      <c r="RAR179" s="382"/>
      <c r="RAS179" s="382"/>
      <c r="RAT179" s="382"/>
      <c r="RAU179" s="382"/>
      <c r="RAV179" s="382"/>
      <c r="RAW179" s="77"/>
      <c r="RAX179" s="382"/>
      <c r="RAY179" s="382"/>
      <c r="RAZ179" s="77"/>
      <c r="RBA179" s="78"/>
      <c r="RBB179" s="77"/>
      <c r="RBC179" s="382"/>
      <c r="RBD179" s="382"/>
      <c r="RBE179" s="382"/>
      <c r="RBF179" s="382"/>
      <c r="RBG179" s="382"/>
      <c r="RBH179" s="382"/>
      <c r="RBI179" s="382"/>
      <c r="RBJ179" s="382"/>
      <c r="RBK179" s="382"/>
      <c r="RBL179" s="382"/>
      <c r="RBM179" s="382"/>
      <c r="RBN179" s="382"/>
      <c r="RBO179" s="77"/>
      <c r="RBP179" s="382"/>
      <c r="RBQ179" s="382"/>
      <c r="RBR179" s="77"/>
      <c r="RBS179" s="78"/>
      <c r="RBT179" s="77"/>
      <c r="RBU179" s="382"/>
      <c r="RBV179" s="382"/>
      <c r="RBW179" s="382"/>
      <c r="RBX179" s="382"/>
      <c r="RBY179" s="382"/>
      <c r="RBZ179" s="382"/>
      <c r="RCA179" s="382"/>
      <c r="RCB179" s="382"/>
      <c r="RCC179" s="382"/>
      <c r="RCD179" s="382"/>
      <c r="RCE179" s="382"/>
      <c r="RCF179" s="382"/>
      <c r="RCG179" s="77"/>
      <c r="RCH179" s="382"/>
      <c r="RCI179" s="382"/>
      <c r="RCJ179" s="77"/>
      <c r="RCK179" s="78"/>
      <c r="RCL179" s="77"/>
      <c r="RCM179" s="382"/>
      <c r="RCN179" s="382"/>
      <c r="RCO179" s="382"/>
      <c r="RCP179" s="382"/>
      <c r="RCQ179" s="382"/>
      <c r="RCR179" s="382"/>
      <c r="RCS179" s="382"/>
      <c r="RCT179" s="382"/>
      <c r="RCU179" s="382"/>
      <c r="RCV179" s="382"/>
      <c r="RCW179" s="382"/>
      <c r="RCX179" s="382"/>
      <c r="RCY179" s="77"/>
      <c r="RCZ179" s="382"/>
      <c r="RDA179" s="382"/>
      <c r="RDB179" s="77"/>
      <c r="RDC179" s="78"/>
      <c r="RDD179" s="77"/>
      <c r="RDE179" s="382"/>
      <c r="RDF179" s="382"/>
      <c r="RDG179" s="382"/>
      <c r="RDH179" s="382"/>
      <c r="RDI179" s="382"/>
      <c r="RDJ179" s="382"/>
      <c r="RDK179" s="382"/>
      <c r="RDL179" s="382"/>
      <c r="RDM179" s="382"/>
      <c r="RDN179" s="382"/>
      <c r="RDO179" s="382"/>
      <c r="RDP179" s="382"/>
      <c r="RDQ179" s="77"/>
      <c r="RDR179" s="382"/>
      <c r="RDS179" s="382"/>
      <c r="RDT179" s="77"/>
      <c r="RDU179" s="78"/>
      <c r="RDV179" s="77"/>
      <c r="RDW179" s="382"/>
      <c r="RDX179" s="382"/>
      <c r="RDY179" s="382"/>
      <c r="RDZ179" s="382"/>
      <c r="REA179" s="382"/>
      <c r="REB179" s="382"/>
      <c r="REC179" s="382"/>
      <c r="RED179" s="382"/>
      <c r="REE179" s="382"/>
      <c r="REF179" s="382"/>
      <c r="REG179" s="382"/>
      <c r="REH179" s="382"/>
      <c r="REI179" s="77"/>
      <c r="REJ179" s="382"/>
      <c r="REK179" s="382"/>
      <c r="REL179" s="77"/>
      <c r="REM179" s="78"/>
      <c r="REN179" s="77"/>
      <c r="REO179" s="382"/>
      <c r="REP179" s="382"/>
      <c r="REQ179" s="382"/>
      <c r="RER179" s="382"/>
      <c r="RES179" s="382"/>
      <c r="RET179" s="382"/>
      <c r="REU179" s="382"/>
      <c r="REV179" s="382"/>
      <c r="REW179" s="382"/>
      <c r="REX179" s="382"/>
      <c r="REY179" s="382"/>
      <c r="REZ179" s="382"/>
      <c r="RFA179" s="77"/>
      <c r="RFB179" s="382"/>
      <c r="RFC179" s="382"/>
      <c r="RFD179" s="77"/>
      <c r="RFE179" s="78"/>
      <c r="RFF179" s="77"/>
      <c r="RFG179" s="382"/>
      <c r="RFH179" s="382"/>
      <c r="RFI179" s="382"/>
      <c r="RFJ179" s="382"/>
      <c r="RFK179" s="382"/>
      <c r="RFL179" s="382"/>
      <c r="RFM179" s="382"/>
      <c r="RFN179" s="382"/>
      <c r="RFO179" s="382"/>
      <c r="RFP179" s="382"/>
      <c r="RFQ179" s="382"/>
      <c r="RFR179" s="382"/>
      <c r="RFS179" s="77"/>
      <c r="RFT179" s="382"/>
      <c r="RFU179" s="382"/>
      <c r="RFV179" s="77"/>
      <c r="RFW179" s="78"/>
      <c r="RFX179" s="77"/>
      <c r="RFY179" s="382"/>
      <c r="RFZ179" s="382"/>
      <c r="RGA179" s="382"/>
      <c r="RGB179" s="382"/>
      <c r="RGC179" s="382"/>
      <c r="RGD179" s="382"/>
      <c r="RGE179" s="382"/>
      <c r="RGF179" s="382"/>
      <c r="RGG179" s="382"/>
      <c r="RGH179" s="382"/>
      <c r="RGI179" s="382"/>
      <c r="RGJ179" s="382"/>
      <c r="RGK179" s="77"/>
      <c r="RGL179" s="382"/>
      <c r="RGM179" s="382"/>
      <c r="RGN179" s="77"/>
      <c r="RGO179" s="78"/>
      <c r="RGP179" s="77"/>
      <c r="RGQ179" s="382"/>
      <c r="RGR179" s="382"/>
      <c r="RGS179" s="382"/>
      <c r="RGT179" s="382"/>
      <c r="RGU179" s="382"/>
      <c r="RGV179" s="382"/>
      <c r="RGW179" s="382"/>
      <c r="RGX179" s="382"/>
      <c r="RGY179" s="382"/>
      <c r="RGZ179" s="382"/>
      <c r="RHA179" s="382"/>
      <c r="RHB179" s="382"/>
      <c r="RHC179" s="77"/>
      <c r="RHD179" s="382"/>
      <c r="RHE179" s="382"/>
      <c r="RHF179" s="77"/>
      <c r="RHG179" s="78"/>
      <c r="RHH179" s="77"/>
      <c r="RHI179" s="382"/>
      <c r="RHJ179" s="382"/>
      <c r="RHK179" s="382"/>
      <c r="RHL179" s="382"/>
      <c r="RHM179" s="382"/>
      <c r="RHN179" s="382"/>
      <c r="RHO179" s="382"/>
      <c r="RHP179" s="382"/>
      <c r="RHQ179" s="382"/>
      <c r="RHR179" s="382"/>
      <c r="RHS179" s="382"/>
      <c r="RHT179" s="382"/>
      <c r="RHU179" s="77"/>
      <c r="RHV179" s="382"/>
      <c r="RHW179" s="382"/>
      <c r="RHX179" s="77"/>
      <c r="RHY179" s="78"/>
      <c r="RHZ179" s="77"/>
      <c r="RIA179" s="382"/>
      <c r="RIB179" s="382"/>
      <c r="RIC179" s="382"/>
      <c r="RID179" s="382"/>
      <c r="RIE179" s="382"/>
      <c r="RIF179" s="382"/>
      <c r="RIG179" s="382"/>
      <c r="RIH179" s="382"/>
      <c r="RII179" s="382"/>
      <c r="RIJ179" s="382"/>
      <c r="RIK179" s="382"/>
      <c r="RIL179" s="382"/>
      <c r="RIM179" s="77"/>
      <c r="RIN179" s="382"/>
      <c r="RIO179" s="382"/>
      <c r="RIP179" s="77"/>
      <c r="RIQ179" s="78"/>
      <c r="RIR179" s="77"/>
      <c r="RIS179" s="382"/>
      <c r="RIT179" s="382"/>
      <c r="RIU179" s="382"/>
      <c r="RIV179" s="382"/>
      <c r="RIW179" s="382"/>
      <c r="RIX179" s="382"/>
      <c r="RIY179" s="382"/>
      <c r="RIZ179" s="382"/>
      <c r="RJA179" s="382"/>
      <c r="RJB179" s="382"/>
      <c r="RJC179" s="382"/>
      <c r="RJD179" s="382"/>
      <c r="RJE179" s="77"/>
      <c r="RJF179" s="382"/>
      <c r="RJG179" s="382"/>
      <c r="RJH179" s="77"/>
      <c r="RJI179" s="78"/>
      <c r="RJJ179" s="77"/>
      <c r="RJK179" s="382"/>
      <c r="RJL179" s="382"/>
      <c r="RJM179" s="382"/>
      <c r="RJN179" s="382"/>
      <c r="RJO179" s="382"/>
      <c r="RJP179" s="382"/>
      <c r="RJQ179" s="382"/>
      <c r="RJR179" s="382"/>
      <c r="RJS179" s="382"/>
      <c r="RJT179" s="382"/>
      <c r="RJU179" s="382"/>
      <c r="RJV179" s="382"/>
      <c r="RJW179" s="77"/>
      <c r="RJX179" s="382"/>
      <c r="RJY179" s="382"/>
      <c r="RJZ179" s="77"/>
      <c r="RKA179" s="78"/>
      <c r="RKB179" s="77"/>
      <c r="RKC179" s="382"/>
      <c r="RKD179" s="382"/>
      <c r="RKE179" s="382"/>
      <c r="RKF179" s="382"/>
      <c r="RKG179" s="382"/>
      <c r="RKH179" s="382"/>
      <c r="RKI179" s="382"/>
      <c r="RKJ179" s="382"/>
      <c r="RKK179" s="382"/>
      <c r="RKL179" s="382"/>
      <c r="RKM179" s="382"/>
      <c r="RKN179" s="382"/>
      <c r="RKO179" s="77"/>
      <c r="RKP179" s="382"/>
      <c r="RKQ179" s="382"/>
      <c r="RKR179" s="77"/>
      <c r="RKS179" s="78"/>
      <c r="RKT179" s="77"/>
      <c r="RKU179" s="382"/>
      <c r="RKV179" s="382"/>
      <c r="RKW179" s="382"/>
      <c r="RKX179" s="382"/>
      <c r="RKY179" s="382"/>
      <c r="RKZ179" s="382"/>
      <c r="RLA179" s="382"/>
      <c r="RLB179" s="382"/>
      <c r="RLC179" s="382"/>
      <c r="RLD179" s="382"/>
      <c r="RLE179" s="382"/>
      <c r="RLF179" s="382"/>
      <c r="RLG179" s="77"/>
      <c r="RLH179" s="382"/>
      <c r="RLI179" s="382"/>
      <c r="RLJ179" s="77"/>
      <c r="RLK179" s="78"/>
      <c r="RLL179" s="77"/>
      <c r="RLM179" s="382"/>
      <c r="RLN179" s="382"/>
      <c r="RLO179" s="382"/>
      <c r="RLP179" s="382"/>
      <c r="RLQ179" s="382"/>
      <c r="RLR179" s="382"/>
      <c r="RLS179" s="382"/>
      <c r="RLT179" s="382"/>
      <c r="RLU179" s="382"/>
      <c r="RLV179" s="382"/>
      <c r="RLW179" s="382"/>
      <c r="RLX179" s="382"/>
      <c r="RLY179" s="77"/>
      <c r="RLZ179" s="382"/>
      <c r="RMA179" s="382"/>
      <c r="RMB179" s="77"/>
      <c r="RMC179" s="78"/>
      <c r="RMD179" s="77"/>
      <c r="RME179" s="382"/>
      <c r="RMF179" s="382"/>
      <c r="RMG179" s="382"/>
      <c r="RMH179" s="382"/>
      <c r="RMI179" s="382"/>
      <c r="RMJ179" s="382"/>
      <c r="RMK179" s="382"/>
      <c r="RML179" s="382"/>
      <c r="RMM179" s="382"/>
      <c r="RMN179" s="382"/>
      <c r="RMO179" s="382"/>
      <c r="RMP179" s="382"/>
      <c r="RMQ179" s="77"/>
      <c r="RMR179" s="382"/>
      <c r="RMS179" s="382"/>
      <c r="RMT179" s="77"/>
      <c r="RMU179" s="78"/>
      <c r="RMV179" s="77"/>
      <c r="RMW179" s="382"/>
      <c r="RMX179" s="382"/>
      <c r="RMY179" s="382"/>
      <c r="RMZ179" s="382"/>
      <c r="RNA179" s="382"/>
      <c r="RNB179" s="382"/>
      <c r="RNC179" s="382"/>
      <c r="RND179" s="382"/>
      <c r="RNE179" s="382"/>
      <c r="RNF179" s="382"/>
      <c r="RNG179" s="382"/>
      <c r="RNH179" s="382"/>
      <c r="RNI179" s="77"/>
      <c r="RNJ179" s="382"/>
      <c r="RNK179" s="382"/>
      <c r="RNL179" s="77"/>
      <c r="RNM179" s="78"/>
      <c r="RNN179" s="77"/>
      <c r="RNO179" s="382"/>
      <c r="RNP179" s="382"/>
      <c r="RNQ179" s="382"/>
      <c r="RNR179" s="382"/>
      <c r="RNS179" s="382"/>
      <c r="RNT179" s="382"/>
      <c r="RNU179" s="382"/>
      <c r="RNV179" s="382"/>
      <c r="RNW179" s="382"/>
      <c r="RNX179" s="382"/>
      <c r="RNY179" s="382"/>
      <c r="RNZ179" s="382"/>
      <c r="ROA179" s="77"/>
      <c r="ROB179" s="382"/>
      <c r="ROC179" s="382"/>
      <c r="ROD179" s="77"/>
      <c r="ROE179" s="78"/>
      <c r="ROF179" s="77"/>
      <c r="ROG179" s="382"/>
      <c r="ROH179" s="382"/>
      <c r="ROI179" s="382"/>
      <c r="ROJ179" s="382"/>
      <c r="ROK179" s="382"/>
      <c r="ROL179" s="382"/>
      <c r="ROM179" s="382"/>
      <c r="RON179" s="382"/>
      <c r="ROO179" s="382"/>
      <c r="ROP179" s="382"/>
      <c r="ROQ179" s="382"/>
      <c r="ROR179" s="382"/>
      <c r="ROS179" s="77"/>
      <c r="ROT179" s="382"/>
      <c r="ROU179" s="382"/>
      <c r="ROV179" s="77"/>
      <c r="ROW179" s="78"/>
      <c r="ROX179" s="77"/>
      <c r="ROY179" s="382"/>
      <c r="ROZ179" s="382"/>
      <c r="RPA179" s="382"/>
      <c r="RPB179" s="382"/>
      <c r="RPC179" s="382"/>
      <c r="RPD179" s="382"/>
      <c r="RPE179" s="382"/>
      <c r="RPF179" s="382"/>
      <c r="RPG179" s="382"/>
      <c r="RPH179" s="382"/>
      <c r="RPI179" s="382"/>
      <c r="RPJ179" s="382"/>
      <c r="RPK179" s="77"/>
      <c r="RPL179" s="382"/>
      <c r="RPM179" s="382"/>
      <c r="RPN179" s="77"/>
      <c r="RPO179" s="78"/>
      <c r="RPP179" s="77"/>
      <c r="RPQ179" s="382"/>
      <c r="RPR179" s="382"/>
      <c r="RPS179" s="382"/>
      <c r="RPT179" s="382"/>
      <c r="RPU179" s="382"/>
      <c r="RPV179" s="382"/>
      <c r="RPW179" s="382"/>
      <c r="RPX179" s="382"/>
      <c r="RPY179" s="382"/>
      <c r="RPZ179" s="382"/>
      <c r="RQA179" s="382"/>
      <c r="RQB179" s="382"/>
      <c r="RQC179" s="77"/>
      <c r="RQD179" s="382"/>
      <c r="RQE179" s="382"/>
      <c r="RQF179" s="77"/>
      <c r="RQG179" s="78"/>
      <c r="RQH179" s="77"/>
      <c r="RQI179" s="382"/>
      <c r="RQJ179" s="382"/>
      <c r="RQK179" s="382"/>
      <c r="RQL179" s="382"/>
      <c r="RQM179" s="382"/>
      <c r="RQN179" s="382"/>
      <c r="RQO179" s="382"/>
      <c r="RQP179" s="382"/>
      <c r="RQQ179" s="382"/>
      <c r="RQR179" s="382"/>
      <c r="RQS179" s="382"/>
      <c r="RQT179" s="382"/>
      <c r="RQU179" s="77"/>
      <c r="RQV179" s="382"/>
      <c r="RQW179" s="382"/>
      <c r="RQX179" s="77"/>
      <c r="RQY179" s="78"/>
      <c r="RQZ179" s="77"/>
      <c r="RRA179" s="382"/>
      <c r="RRB179" s="382"/>
      <c r="RRC179" s="382"/>
      <c r="RRD179" s="382"/>
      <c r="RRE179" s="382"/>
      <c r="RRF179" s="382"/>
      <c r="RRG179" s="382"/>
      <c r="RRH179" s="382"/>
      <c r="RRI179" s="382"/>
      <c r="RRJ179" s="382"/>
      <c r="RRK179" s="382"/>
      <c r="RRL179" s="382"/>
      <c r="RRM179" s="77"/>
      <c r="RRN179" s="382"/>
      <c r="RRO179" s="382"/>
      <c r="RRP179" s="77"/>
      <c r="RRQ179" s="78"/>
      <c r="RRR179" s="77"/>
      <c r="RRS179" s="382"/>
      <c r="RRT179" s="382"/>
      <c r="RRU179" s="382"/>
      <c r="RRV179" s="382"/>
      <c r="RRW179" s="382"/>
      <c r="RRX179" s="382"/>
      <c r="RRY179" s="382"/>
      <c r="RRZ179" s="382"/>
      <c r="RSA179" s="382"/>
      <c r="RSB179" s="382"/>
      <c r="RSC179" s="382"/>
      <c r="RSD179" s="382"/>
      <c r="RSE179" s="77"/>
      <c r="RSF179" s="382"/>
      <c r="RSG179" s="382"/>
      <c r="RSH179" s="77"/>
      <c r="RSI179" s="78"/>
      <c r="RSJ179" s="77"/>
      <c r="RSK179" s="382"/>
      <c r="RSL179" s="382"/>
      <c r="RSM179" s="382"/>
      <c r="RSN179" s="382"/>
      <c r="RSO179" s="382"/>
      <c r="RSP179" s="382"/>
      <c r="RSQ179" s="382"/>
      <c r="RSR179" s="382"/>
      <c r="RSS179" s="382"/>
      <c r="RST179" s="382"/>
      <c r="RSU179" s="382"/>
      <c r="RSV179" s="382"/>
      <c r="RSW179" s="77"/>
      <c r="RSX179" s="382"/>
      <c r="RSY179" s="382"/>
      <c r="RSZ179" s="77"/>
      <c r="RTA179" s="78"/>
      <c r="RTB179" s="77"/>
      <c r="RTC179" s="382"/>
      <c r="RTD179" s="382"/>
      <c r="RTE179" s="382"/>
      <c r="RTF179" s="382"/>
      <c r="RTG179" s="382"/>
      <c r="RTH179" s="382"/>
      <c r="RTI179" s="382"/>
      <c r="RTJ179" s="382"/>
      <c r="RTK179" s="382"/>
      <c r="RTL179" s="382"/>
      <c r="RTM179" s="382"/>
      <c r="RTN179" s="382"/>
      <c r="RTO179" s="77"/>
      <c r="RTP179" s="382"/>
      <c r="RTQ179" s="382"/>
      <c r="RTR179" s="77"/>
      <c r="RTS179" s="78"/>
      <c r="RTT179" s="77"/>
      <c r="RTU179" s="382"/>
      <c r="RTV179" s="382"/>
      <c r="RTW179" s="382"/>
      <c r="RTX179" s="382"/>
      <c r="RTY179" s="382"/>
      <c r="RTZ179" s="382"/>
      <c r="RUA179" s="382"/>
      <c r="RUB179" s="382"/>
      <c r="RUC179" s="382"/>
      <c r="RUD179" s="382"/>
      <c r="RUE179" s="382"/>
      <c r="RUF179" s="382"/>
      <c r="RUG179" s="77"/>
      <c r="RUH179" s="382"/>
      <c r="RUI179" s="382"/>
      <c r="RUJ179" s="77"/>
      <c r="RUK179" s="78"/>
      <c r="RUL179" s="77"/>
      <c r="RUM179" s="382"/>
      <c r="RUN179" s="382"/>
      <c r="RUO179" s="382"/>
      <c r="RUP179" s="382"/>
      <c r="RUQ179" s="382"/>
      <c r="RUR179" s="382"/>
      <c r="RUS179" s="382"/>
      <c r="RUT179" s="382"/>
      <c r="RUU179" s="382"/>
      <c r="RUV179" s="382"/>
      <c r="RUW179" s="382"/>
      <c r="RUX179" s="382"/>
      <c r="RUY179" s="77"/>
      <c r="RUZ179" s="382"/>
      <c r="RVA179" s="382"/>
      <c r="RVB179" s="77"/>
      <c r="RVC179" s="78"/>
      <c r="RVD179" s="77"/>
      <c r="RVE179" s="382"/>
      <c r="RVF179" s="382"/>
      <c r="RVG179" s="382"/>
      <c r="RVH179" s="382"/>
      <c r="RVI179" s="382"/>
      <c r="RVJ179" s="382"/>
      <c r="RVK179" s="382"/>
      <c r="RVL179" s="382"/>
      <c r="RVM179" s="382"/>
      <c r="RVN179" s="382"/>
      <c r="RVO179" s="382"/>
      <c r="RVP179" s="382"/>
      <c r="RVQ179" s="77"/>
      <c r="RVR179" s="382"/>
      <c r="RVS179" s="382"/>
      <c r="RVT179" s="77"/>
      <c r="RVU179" s="78"/>
      <c r="RVV179" s="77"/>
      <c r="RVW179" s="382"/>
      <c r="RVX179" s="382"/>
      <c r="RVY179" s="382"/>
      <c r="RVZ179" s="382"/>
      <c r="RWA179" s="382"/>
      <c r="RWB179" s="382"/>
      <c r="RWC179" s="382"/>
      <c r="RWD179" s="382"/>
      <c r="RWE179" s="382"/>
      <c r="RWF179" s="382"/>
      <c r="RWG179" s="382"/>
      <c r="RWH179" s="382"/>
      <c r="RWI179" s="77"/>
      <c r="RWJ179" s="382"/>
      <c r="RWK179" s="382"/>
      <c r="RWL179" s="77"/>
      <c r="RWM179" s="78"/>
      <c r="RWN179" s="77"/>
      <c r="RWO179" s="382"/>
      <c r="RWP179" s="382"/>
      <c r="RWQ179" s="382"/>
      <c r="RWR179" s="382"/>
      <c r="RWS179" s="382"/>
      <c r="RWT179" s="382"/>
      <c r="RWU179" s="382"/>
      <c r="RWV179" s="382"/>
      <c r="RWW179" s="382"/>
      <c r="RWX179" s="382"/>
      <c r="RWY179" s="382"/>
      <c r="RWZ179" s="382"/>
      <c r="RXA179" s="77"/>
      <c r="RXB179" s="382"/>
      <c r="RXC179" s="382"/>
      <c r="RXD179" s="77"/>
      <c r="RXE179" s="78"/>
      <c r="RXF179" s="77"/>
      <c r="RXG179" s="382"/>
      <c r="RXH179" s="382"/>
      <c r="RXI179" s="382"/>
      <c r="RXJ179" s="382"/>
      <c r="RXK179" s="382"/>
      <c r="RXL179" s="382"/>
      <c r="RXM179" s="382"/>
      <c r="RXN179" s="382"/>
      <c r="RXO179" s="382"/>
      <c r="RXP179" s="382"/>
      <c r="RXQ179" s="382"/>
      <c r="RXR179" s="382"/>
      <c r="RXS179" s="77"/>
      <c r="RXT179" s="382"/>
      <c r="RXU179" s="382"/>
      <c r="RXV179" s="77"/>
      <c r="RXW179" s="78"/>
      <c r="RXX179" s="77"/>
      <c r="RXY179" s="382"/>
      <c r="RXZ179" s="382"/>
      <c r="RYA179" s="382"/>
      <c r="RYB179" s="382"/>
      <c r="RYC179" s="382"/>
      <c r="RYD179" s="382"/>
      <c r="RYE179" s="382"/>
      <c r="RYF179" s="382"/>
      <c r="RYG179" s="382"/>
      <c r="RYH179" s="382"/>
      <c r="RYI179" s="382"/>
      <c r="RYJ179" s="382"/>
      <c r="RYK179" s="77"/>
      <c r="RYL179" s="382"/>
      <c r="RYM179" s="382"/>
      <c r="RYN179" s="77"/>
      <c r="RYO179" s="78"/>
      <c r="RYP179" s="77"/>
      <c r="RYQ179" s="382"/>
      <c r="RYR179" s="382"/>
      <c r="RYS179" s="382"/>
      <c r="RYT179" s="382"/>
      <c r="RYU179" s="382"/>
      <c r="RYV179" s="382"/>
      <c r="RYW179" s="382"/>
      <c r="RYX179" s="382"/>
      <c r="RYY179" s="382"/>
      <c r="RYZ179" s="382"/>
      <c r="RZA179" s="382"/>
      <c r="RZB179" s="382"/>
      <c r="RZC179" s="77"/>
      <c r="RZD179" s="382"/>
      <c r="RZE179" s="382"/>
      <c r="RZF179" s="77"/>
      <c r="RZG179" s="78"/>
      <c r="RZH179" s="77"/>
      <c r="RZI179" s="382"/>
      <c r="RZJ179" s="382"/>
      <c r="RZK179" s="382"/>
      <c r="RZL179" s="382"/>
      <c r="RZM179" s="382"/>
      <c r="RZN179" s="382"/>
      <c r="RZO179" s="382"/>
      <c r="RZP179" s="382"/>
      <c r="RZQ179" s="382"/>
      <c r="RZR179" s="382"/>
      <c r="RZS179" s="382"/>
      <c r="RZT179" s="382"/>
      <c r="RZU179" s="77"/>
      <c r="RZV179" s="382"/>
      <c r="RZW179" s="382"/>
      <c r="RZX179" s="77"/>
      <c r="RZY179" s="78"/>
      <c r="RZZ179" s="77"/>
      <c r="SAA179" s="382"/>
      <c r="SAB179" s="382"/>
      <c r="SAC179" s="382"/>
      <c r="SAD179" s="382"/>
      <c r="SAE179" s="382"/>
      <c r="SAF179" s="382"/>
      <c r="SAG179" s="382"/>
      <c r="SAH179" s="382"/>
      <c r="SAI179" s="382"/>
      <c r="SAJ179" s="382"/>
      <c r="SAK179" s="382"/>
      <c r="SAL179" s="382"/>
      <c r="SAM179" s="77"/>
      <c r="SAN179" s="382"/>
      <c r="SAO179" s="382"/>
      <c r="SAP179" s="77"/>
      <c r="SAQ179" s="78"/>
      <c r="SAR179" s="77"/>
      <c r="SAS179" s="382"/>
      <c r="SAT179" s="382"/>
      <c r="SAU179" s="382"/>
      <c r="SAV179" s="382"/>
      <c r="SAW179" s="382"/>
      <c r="SAX179" s="382"/>
      <c r="SAY179" s="382"/>
      <c r="SAZ179" s="382"/>
      <c r="SBA179" s="382"/>
      <c r="SBB179" s="382"/>
      <c r="SBC179" s="382"/>
      <c r="SBD179" s="382"/>
      <c r="SBE179" s="77"/>
      <c r="SBF179" s="382"/>
      <c r="SBG179" s="382"/>
      <c r="SBH179" s="77"/>
      <c r="SBI179" s="78"/>
      <c r="SBJ179" s="77"/>
      <c r="SBK179" s="382"/>
      <c r="SBL179" s="382"/>
      <c r="SBM179" s="382"/>
      <c r="SBN179" s="382"/>
      <c r="SBO179" s="382"/>
      <c r="SBP179" s="382"/>
      <c r="SBQ179" s="382"/>
      <c r="SBR179" s="382"/>
      <c r="SBS179" s="382"/>
      <c r="SBT179" s="382"/>
      <c r="SBU179" s="382"/>
      <c r="SBV179" s="382"/>
      <c r="SBW179" s="77"/>
      <c r="SBX179" s="382"/>
      <c r="SBY179" s="382"/>
      <c r="SBZ179" s="77"/>
      <c r="SCA179" s="78"/>
      <c r="SCB179" s="77"/>
      <c r="SCC179" s="382"/>
      <c r="SCD179" s="382"/>
      <c r="SCE179" s="382"/>
      <c r="SCF179" s="382"/>
      <c r="SCG179" s="382"/>
      <c r="SCH179" s="382"/>
      <c r="SCI179" s="382"/>
      <c r="SCJ179" s="382"/>
      <c r="SCK179" s="382"/>
      <c r="SCL179" s="382"/>
      <c r="SCM179" s="382"/>
      <c r="SCN179" s="382"/>
      <c r="SCO179" s="77"/>
      <c r="SCP179" s="382"/>
      <c r="SCQ179" s="382"/>
      <c r="SCR179" s="77"/>
      <c r="SCS179" s="78"/>
      <c r="SCT179" s="77"/>
      <c r="SCU179" s="382"/>
      <c r="SCV179" s="382"/>
      <c r="SCW179" s="382"/>
      <c r="SCX179" s="382"/>
      <c r="SCY179" s="382"/>
      <c r="SCZ179" s="382"/>
      <c r="SDA179" s="382"/>
      <c r="SDB179" s="382"/>
      <c r="SDC179" s="382"/>
      <c r="SDD179" s="382"/>
      <c r="SDE179" s="382"/>
      <c r="SDF179" s="382"/>
      <c r="SDG179" s="77"/>
      <c r="SDH179" s="382"/>
      <c r="SDI179" s="382"/>
      <c r="SDJ179" s="77"/>
      <c r="SDK179" s="78"/>
      <c r="SDL179" s="77"/>
      <c r="SDM179" s="382"/>
      <c r="SDN179" s="382"/>
      <c r="SDO179" s="382"/>
      <c r="SDP179" s="382"/>
      <c r="SDQ179" s="382"/>
      <c r="SDR179" s="382"/>
      <c r="SDS179" s="382"/>
      <c r="SDT179" s="382"/>
      <c r="SDU179" s="382"/>
      <c r="SDV179" s="382"/>
      <c r="SDW179" s="382"/>
      <c r="SDX179" s="382"/>
      <c r="SDY179" s="77"/>
      <c r="SDZ179" s="382"/>
      <c r="SEA179" s="382"/>
      <c r="SEB179" s="77"/>
      <c r="SEC179" s="78"/>
      <c r="SED179" s="77"/>
      <c r="SEE179" s="382"/>
      <c r="SEF179" s="382"/>
      <c r="SEG179" s="382"/>
      <c r="SEH179" s="382"/>
      <c r="SEI179" s="382"/>
      <c r="SEJ179" s="382"/>
      <c r="SEK179" s="382"/>
      <c r="SEL179" s="382"/>
      <c r="SEM179" s="382"/>
      <c r="SEN179" s="382"/>
      <c r="SEO179" s="382"/>
      <c r="SEP179" s="382"/>
      <c r="SEQ179" s="77"/>
      <c r="SER179" s="382"/>
      <c r="SES179" s="382"/>
      <c r="SET179" s="77"/>
      <c r="SEU179" s="78"/>
      <c r="SEV179" s="77"/>
      <c r="SEW179" s="382"/>
      <c r="SEX179" s="382"/>
      <c r="SEY179" s="382"/>
      <c r="SEZ179" s="382"/>
      <c r="SFA179" s="382"/>
      <c r="SFB179" s="382"/>
      <c r="SFC179" s="382"/>
      <c r="SFD179" s="382"/>
      <c r="SFE179" s="382"/>
      <c r="SFF179" s="382"/>
      <c r="SFG179" s="382"/>
      <c r="SFH179" s="382"/>
      <c r="SFI179" s="77"/>
      <c r="SFJ179" s="382"/>
      <c r="SFK179" s="382"/>
      <c r="SFL179" s="77"/>
      <c r="SFM179" s="78"/>
      <c r="SFN179" s="77"/>
      <c r="SFO179" s="382"/>
      <c r="SFP179" s="382"/>
      <c r="SFQ179" s="382"/>
      <c r="SFR179" s="382"/>
      <c r="SFS179" s="382"/>
      <c r="SFT179" s="382"/>
      <c r="SFU179" s="382"/>
      <c r="SFV179" s="382"/>
      <c r="SFW179" s="382"/>
      <c r="SFX179" s="382"/>
      <c r="SFY179" s="382"/>
      <c r="SFZ179" s="382"/>
      <c r="SGA179" s="77"/>
      <c r="SGB179" s="382"/>
      <c r="SGC179" s="382"/>
      <c r="SGD179" s="77"/>
      <c r="SGE179" s="78"/>
      <c r="SGF179" s="77"/>
      <c r="SGG179" s="382"/>
      <c r="SGH179" s="382"/>
      <c r="SGI179" s="382"/>
      <c r="SGJ179" s="382"/>
      <c r="SGK179" s="382"/>
      <c r="SGL179" s="382"/>
      <c r="SGM179" s="382"/>
      <c r="SGN179" s="382"/>
      <c r="SGO179" s="382"/>
      <c r="SGP179" s="382"/>
      <c r="SGQ179" s="382"/>
      <c r="SGR179" s="382"/>
      <c r="SGS179" s="77"/>
      <c r="SGT179" s="382"/>
      <c r="SGU179" s="382"/>
      <c r="SGV179" s="77"/>
      <c r="SGW179" s="78"/>
      <c r="SGX179" s="77"/>
      <c r="SGY179" s="382"/>
      <c r="SGZ179" s="382"/>
      <c r="SHA179" s="382"/>
      <c r="SHB179" s="382"/>
      <c r="SHC179" s="382"/>
      <c r="SHD179" s="382"/>
      <c r="SHE179" s="382"/>
      <c r="SHF179" s="382"/>
      <c r="SHG179" s="382"/>
      <c r="SHH179" s="382"/>
      <c r="SHI179" s="382"/>
      <c r="SHJ179" s="382"/>
      <c r="SHK179" s="77"/>
      <c r="SHL179" s="382"/>
      <c r="SHM179" s="382"/>
      <c r="SHN179" s="77"/>
      <c r="SHO179" s="78"/>
      <c r="SHP179" s="77"/>
      <c r="SHQ179" s="382"/>
      <c r="SHR179" s="382"/>
      <c r="SHS179" s="382"/>
      <c r="SHT179" s="382"/>
      <c r="SHU179" s="382"/>
      <c r="SHV179" s="382"/>
      <c r="SHW179" s="382"/>
      <c r="SHX179" s="382"/>
      <c r="SHY179" s="382"/>
      <c r="SHZ179" s="382"/>
      <c r="SIA179" s="382"/>
      <c r="SIB179" s="382"/>
      <c r="SIC179" s="77"/>
      <c r="SID179" s="382"/>
      <c r="SIE179" s="382"/>
      <c r="SIF179" s="77"/>
      <c r="SIG179" s="78"/>
      <c r="SIH179" s="77"/>
      <c r="SII179" s="382"/>
      <c r="SIJ179" s="382"/>
      <c r="SIK179" s="382"/>
      <c r="SIL179" s="382"/>
      <c r="SIM179" s="382"/>
      <c r="SIN179" s="382"/>
      <c r="SIO179" s="382"/>
      <c r="SIP179" s="382"/>
      <c r="SIQ179" s="382"/>
      <c r="SIR179" s="382"/>
      <c r="SIS179" s="382"/>
      <c r="SIT179" s="382"/>
      <c r="SIU179" s="77"/>
      <c r="SIV179" s="382"/>
      <c r="SIW179" s="382"/>
      <c r="SIX179" s="77"/>
      <c r="SIY179" s="78"/>
      <c r="SIZ179" s="77"/>
      <c r="SJA179" s="382"/>
      <c r="SJB179" s="382"/>
      <c r="SJC179" s="382"/>
      <c r="SJD179" s="382"/>
      <c r="SJE179" s="382"/>
      <c r="SJF179" s="382"/>
      <c r="SJG179" s="382"/>
      <c r="SJH179" s="382"/>
      <c r="SJI179" s="382"/>
      <c r="SJJ179" s="382"/>
      <c r="SJK179" s="382"/>
      <c r="SJL179" s="382"/>
      <c r="SJM179" s="77"/>
      <c r="SJN179" s="382"/>
      <c r="SJO179" s="382"/>
      <c r="SJP179" s="77"/>
      <c r="SJQ179" s="78"/>
      <c r="SJR179" s="77"/>
      <c r="SJS179" s="382"/>
      <c r="SJT179" s="382"/>
      <c r="SJU179" s="382"/>
      <c r="SJV179" s="382"/>
      <c r="SJW179" s="382"/>
      <c r="SJX179" s="382"/>
      <c r="SJY179" s="382"/>
      <c r="SJZ179" s="382"/>
      <c r="SKA179" s="382"/>
      <c r="SKB179" s="382"/>
      <c r="SKC179" s="382"/>
      <c r="SKD179" s="382"/>
      <c r="SKE179" s="77"/>
      <c r="SKF179" s="382"/>
      <c r="SKG179" s="382"/>
      <c r="SKH179" s="77"/>
      <c r="SKI179" s="78"/>
      <c r="SKJ179" s="77"/>
      <c r="SKK179" s="382"/>
      <c r="SKL179" s="382"/>
      <c r="SKM179" s="382"/>
      <c r="SKN179" s="382"/>
      <c r="SKO179" s="382"/>
      <c r="SKP179" s="382"/>
      <c r="SKQ179" s="382"/>
      <c r="SKR179" s="382"/>
      <c r="SKS179" s="382"/>
      <c r="SKT179" s="382"/>
      <c r="SKU179" s="382"/>
      <c r="SKV179" s="382"/>
      <c r="SKW179" s="77"/>
      <c r="SKX179" s="382"/>
      <c r="SKY179" s="382"/>
      <c r="SKZ179" s="77"/>
      <c r="SLA179" s="78"/>
      <c r="SLB179" s="77"/>
      <c r="SLC179" s="382"/>
      <c r="SLD179" s="382"/>
      <c r="SLE179" s="382"/>
      <c r="SLF179" s="382"/>
      <c r="SLG179" s="382"/>
      <c r="SLH179" s="382"/>
      <c r="SLI179" s="382"/>
      <c r="SLJ179" s="382"/>
      <c r="SLK179" s="382"/>
      <c r="SLL179" s="382"/>
      <c r="SLM179" s="382"/>
      <c r="SLN179" s="382"/>
      <c r="SLO179" s="77"/>
      <c r="SLP179" s="382"/>
      <c r="SLQ179" s="382"/>
      <c r="SLR179" s="77"/>
      <c r="SLS179" s="78"/>
      <c r="SLT179" s="77"/>
      <c r="SLU179" s="382"/>
      <c r="SLV179" s="382"/>
      <c r="SLW179" s="382"/>
      <c r="SLX179" s="382"/>
      <c r="SLY179" s="382"/>
      <c r="SLZ179" s="382"/>
      <c r="SMA179" s="382"/>
      <c r="SMB179" s="382"/>
      <c r="SMC179" s="382"/>
      <c r="SMD179" s="382"/>
      <c r="SME179" s="382"/>
      <c r="SMF179" s="382"/>
      <c r="SMG179" s="77"/>
      <c r="SMH179" s="382"/>
      <c r="SMI179" s="382"/>
      <c r="SMJ179" s="77"/>
      <c r="SMK179" s="78"/>
      <c r="SML179" s="77"/>
      <c r="SMM179" s="382"/>
      <c r="SMN179" s="382"/>
      <c r="SMO179" s="382"/>
      <c r="SMP179" s="382"/>
      <c r="SMQ179" s="382"/>
      <c r="SMR179" s="382"/>
      <c r="SMS179" s="382"/>
      <c r="SMT179" s="382"/>
      <c r="SMU179" s="382"/>
      <c r="SMV179" s="382"/>
      <c r="SMW179" s="382"/>
      <c r="SMX179" s="382"/>
      <c r="SMY179" s="77"/>
      <c r="SMZ179" s="382"/>
      <c r="SNA179" s="382"/>
      <c r="SNB179" s="77"/>
      <c r="SNC179" s="78"/>
      <c r="SND179" s="77"/>
      <c r="SNE179" s="382"/>
      <c r="SNF179" s="382"/>
      <c r="SNG179" s="382"/>
      <c r="SNH179" s="382"/>
      <c r="SNI179" s="382"/>
      <c r="SNJ179" s="382"/>
      <c r="SNK179" s="382"/>
      <c r="SNL179" s="382"/>
      <c r="SNM179" s="382"/>
      <c r="SNN179" s="382"/>
      <c r="SNO179" s="382"/>
      <c r="SNP179" s="382"/>
      <c r="SNQ179" s="77"/>
      <c r="SNR179" s="382"/>
      <c r="SNS179" s="382"/>
      <c r="SNT179" s="77"/>
      <c r="SNU179" s="78"/>
      <c r="SNV179" s="77"/>
      <c r="SNW179" s="382"/>
      <c r="SNX179" s="382"/>
      <c r="SNY179" s="382"/>
      <c r="SNZ179" s="382"/>
      <c r="SOA179" s="382"/>
      <c r="SOB179" s="382"/>
      <c r="SOC179" s="382"/>
      <c r="SOD179" s="382"/>
      <c r="SOE179" s="382"/>
      <c r="SOF179" s="382"/>
      <c r="SOG179" s="382"/>
      <c r="SOH179" s="382"/>
      <c r="SOI179" s="77"/>
      <c r="SOJ179" s="382"/>
      <c r="SOK179" s="382"/>
      <c r="SOL179" s="77"/>
      <c r="SOM179" s="78"/>
      <c r="SON179" s="77"/>
      <c r="SOO179" s="382"/>
      <c r="SOP179" s="382"/>
      <c r="SOQ179" s="382"/>
      <c r="SOR179" s="382"/>
      <c r="SOS179" s="382"/>
      <c r="SOT179" s="382"/>
      <c r="SOU179" s="382"/>
      <c r="SOV179" s="382"/>
      <c r="SOW179" s="382"/>
      <c r="SOX179" s="382"/>
      <c r="SOY179" s="382"/>
      <c r="SOZ179" s="382"/>
      <c r="SPA179" s="77"/>
      <c r="SPB179" s="382"/>
      <c r="SPC179" s="382"/>
      <c r="SPD179" s="77"/>
      <c r="SPE179" s="78"/>
      <c r="SPF179" s="77"/>
      <c r="SPG179" s="382"/>
      <c r="SPH179" s="382"/>
      <c r="SPI179" s="382"/>
      <c r="SPJ179" s="382"/>
      <c r="SPK179" s="382"/>
      <c r="SPL179" s="382"/>
      <c r="SPM179" s="382"/>
      <c r="SPN179" s="382"/>
      <c r="SPO179" s="382"/>
      <c r="SPP179" s="382"/>
      <c r="SPQ179" s="382"/>
      <c r="SPR179" s="382"/>
      <c r="SPS179" s="77"/>
      <c r="SPT179" s="382"/>
      <c r="SPU179" s="382"/>
      <c r="SPV179" s="77"/>
      <c r="SPW179" s="78"/>
      <c r="SPX179" s="77"/>
      <c r="SPY179" s="382"/>
      <c r="SPZ179" s="382"/>
      <c r="SQA179" s="382"/>
      <c r="SQB179" s="382"/>
      <c r="SQC179" s="382"/>
      <c r="SQD179" s="382"/>
      <c r="SQE179" s="382"/>
      <c r="SQF179" s="382"/>
      <c r="SQG179" s="382"/>
      <c r="SQH179" s="382"/>
      <c r="SQI179" s="382"/>
      <c r="SQJ179" s="382"/>
      <c r="SQK179" s="77"/>
      <c r="SQL179" s="382"/>
      <c r="SQM179" s="382"/>
      <c r="SQN179" s="77"/>
      <c r="SQO179" s="78"/>
      <c r="SQP179" s="77"/>
      <c r="SQQ179" s="382"/>
      <c r="SQR179" s="382"/>
      <c r="SQS179" s="382"/>
      <c r="SQT179" s="382"/>
      <c r="SQU179" s="382"/>
      <c r="SQV179" s="382"/>
      <c r="SQW179" s="382"/>
      <c r="SQX179" s="382"/>
      <c r="SQY179" s="382"/>
      <c r="SQZ179" s="382"/>
      <c r="SRA179" s="382"/>
      <c r="SRB179" s="382"/>
      <c r="SRC179" s="77"/>
      <c r="SRD179" s="382"/>
      <c r="SRE179" s="382"/>
      <c r="SRF179" s="77"/>
      <c r="SRG179" s="78"/>
      <c r="SRH179" s="77"/>
      <c r="SRI179" s="382"/>
      <c r="SRJ179" s="382"/>
      <c r="SRK179" s="382"/>
      <c r="SRL179" s="382"/>
      <c r="SRM179" s="382"/>
      <c r="SRN179" s="382"/>
      <c r="SRO179" s="382"/>
      <c r="SRP179" s="382"/>
      <c r="SRQ179" s="382"/>
      <c r="SRR179" s="382"/>
      <c r="SRS179" s="382"/>
      <c r="SRT179" s="382"/>
      <c r="SRU179" s="77"/>
      <c r="SRV179" s="382"/>
      <c r="SRW179" s="382"/>
      <c r="SRX179" s="77"/>
      <c r="SRY179" s="78"/>
      <c r="SRZ179" s="77"/>
      <c r="SSA179" s="382"/>
      <c r="SSB179" s="382"/>
      <c r="SSC179" s="382"/>
      <c r="SSD179" s="382"/>
      <c r="SSE179" s="382"/>
      <c r="SSF179" s="382"/>
      <c r="SSG179" s="382"/>
      <c r="SSH179" s="382"/>
      <c r="SSI179" s="382"/>
      <c r="SSJ179" s="382"/>
      <c r="SSK179" s="382"/>
      <c r="SSL179" s="382"/>
      <c r="SSM179" s="77"/>
      <c r="SSN179" s="382"/>
      <c r="SSO179" s="382"/>
      <c r="SSP179" s="77"/>
      <c r="SSQ179" s="78"/>
      <c r="SSR179" s="77"/>
      <c r="SSS179" s="382"/>
      <c r="SST179" s="382"/>
      <c r="SSU179" s="382"/>
      <c r="SSV179" s="382"/>
      <c r="SSW179" s="382"/>
      <c r="SSX179" s="382"/>
      <c r="SSY179" s="382"/>
      <c r="SSZ179" s="382"/>
      <c r="STA179" s="382"/>
      <c r="STB179" s="382"/>
      <c r="STC179" s="382"/>
      <c r="STD179" s="382"/>
      <c r="STE179" s="77"/>
      <c r="STF179" s="382"/>
      <c r="STG179" s="382"/>
      <c r="STH179" s="77"/>
      <c r="STI179" s="78"/>
      <c r="STJ179" s="77"/>
      <c r="STK179" s="382"/>
      <c r="STL179" s="382"/>
      <c r="STM179" s="382"/>
      <c r="STN179" s="382"/>
      <c r="STO179" s="382"/>
      <c r="STP179" s="382"/>
      <c r="STQ179" s="382"/>
      <c r="STR179" s="382"/>
      <c r="STS179" s="382"/>
      <c r="STT179" s="382"/>
      <c r="STU179" s="382"/>
      <c r="STV179" s="382"/>
      <c r="STW179" s="77"/>
      <c r="STX179" s="382"/>
      <c r="STY179" s="382"/>
      <c r="STZ179" s="77"/>
      <c r="SUA179" s="78"/>
      <c r="SUB179" s="77"/>
      <c r="SUC179" s="382"/>
      <c r="SUD179" s="382"/>
      <c r="SUE179" s="382"/>
      <c r="SUF179" s="382"/>
      <c r="SUG179" s="382"/>
      <c r="SUH179" s="382"/>
      <c r="SUI179" s="382"/>
      <c r="SUJ179" s="382"/>
      <c r="SUK179" s="382"/>
      <c r="SUL179" s="382"/>
      <c r="SUM179" s="382"/>
      <c r="SUN179" s="382"/>
      <c r="SUO179" s="77"/>
      <c r="SUP179" s="382"/>
      <c r="SUQ179" s="382"/>
      <c r="SUR179" s="77"/>
      <c r="SUS179" s="78"/>
      <c r="SUT179" s="77"/>
      <c r="SUU179" s="382"/>
      <c r="SUV179" s="382"/>
      <c r="SUW179" s="382"/>
      <c r="SUX179" s="382"/>
      <c r="SUY179" s="382"/>
      <c r="SUZ179" s="382"/>
      <c r="SVA179" s="382"/>
      <c r="SVB179" s="382"/>
      <c r="SVC179" s="382"/>
      <c r="SVD179" s="382"/>
      <c r="SVE179" s="382"/>
      <c r="SVF179" s="382"/>
      <c r="SVG179" s="77"/>
      <c r="SVH179" s="382"/>
      <c r="SVI179" s="382"/>
      <c r="SVJ179" s="77"/>
      <c r="SVK179" s="78"/>
      <c r="SVL179" s="77"/>
      <c r="SVM179" s="382"/>
      <c r="SVN179" s="382"/>
      <c r="SVO179" s="382"/>
      <c r="SVP179" s="382"/>
      <c r="SVQ179" s="382"/>
      <c r="SVR179" s="382"/>
      <c r="SVS179" s="382"/>
      <c r="SVT179" s="382"/>
      <c r="SVU179" s="382"/>
      <c r="SVV179" s="382"/>
      <c r="SVW179" s="382"/>
      <c r="SVX179" s="382"/>
      <c r="SVY179" s="77"/>
      <c r="SVZ179" s="382"/>
      <c r="SWA179" s="382"/>
      <c r="SWB179" s="77"/>
      <c r="SWC179" s="78"/>
      <c r="SWD179" s="77"/>
      <c r="SWE179" s="382"/>
      <c r="SWF179" s="382"/>
      <c r="SWG179" s="382"/>
      <c r="SWH179" s="382"/>
      <c r="SWI179" s="382"/>
      <c r="SWJ179" s="382"/>
      <c r="SWK179" s="382"/>
      <c r="SWL179" s="382"/>
      <c r="SWM179" s="382"/>
      <c r="SWN179" s="382"/>
      <c r="SWO179" s="382"/>
      <c r="SWP179" s="382"/>
      <c r="SWQ179" s="77"/>
      <c r="SWR179" s="382"/>
      <c r="SWS179" s="382"/>
      <c r="SWT179" s="77"/>
      <c r="SWU179" s="78"/>
      <c r="SWV179" s="77"/>
      <c r="SWW179" s="382"/>
      <c r="SWX179" s="382"/>
      <c r="SWY179" s="382"/>
      <c r="SWZ179" s="382"/>
      <c r="SXA179" s="382"/>
      <c r="SXB179" s="382"/>
      <c r="SXC179" s="382"/>
      <c r="SXD179" s="382"/>
      <c r="SXE179" s="382"/>
      <c r="SXF179" s="382"/>
      <c r="SXG179" s="382"/>
      <c r="SXH179" s="382"/>
      <c r="SXI179" s="77"/>
      <c r="SXJ179" s="382"/>
      <c r="SXK179" s="382"/>
      <c r="SXL179" s="77"/>
      <c r="SXM179" s="78"/>
      <c r="SXN179" s="77"/>
      <c r="SXO179" s="382"/>
      <c r="SXP179" s="382"/>
      <c r="SXQ179" s="382"/>
      <c r="SXR179" s="382"/>
      <c r="SXS179" s="382"/>
      <c r="SXT179" s="382"/>
      <c r="SXU179" s="382"/>
      <c r="SXV179" s="382"/>
      <c r="SXW179" s="382"/>
      <c r="SXX179" s="382"/>
      <c r="SXY179" s="382"/>
      <c r="SXZ179" s="382"/>
      <c r="SYA179" s="77"/>
      <c r="SYB179" s="382"/>
      <c r="SYC179" s="382"/>
      <c r="SYD179" s="77"/>
      <c r="SYE179" s="78"/>
      <c r="SYF179" s="77"/>
      <c r="SYG179" s="382"/>
      <c r="SYH179" s="382"/>
      <c r="SYI179" s="382"/>
      <c r="SYJ179" s="382"/>
      <c r="SYK179" s="382"/>
      <c r="SYL179" s="382"/>
      <c r="SYM179" s="382"/>
      <c r="SYN179" s="382"/>
      <c r="SYO179" s="382"/>
      <c r="SYP179" s="382"/>
      <c r="SYQ179" s="382"/>
      <c r="SYR179" s="382"/>
      <c r="SYS179" s="77"/>
      <c r="SYT179" s="382"/>
      <c r="SYU179" s="382"/>
      <c r="SYV179" s="77"/>
      <c r="SYW179" s="78"/>
      <c r="SYX179" s="77"/>
      <c r="SYY179" s="382"/>
      <c r="SYZ179" s="382"/>
      <c r="SZA179" s="382"/>
      <c r="SZB179" s="382"/>
      <c r="SZC179" s="382"/>
      <c r="SZD179" s="382"/>
      <c r="SZE179" s="382"/>
      <c r="SZF179" s="382"/>
      <c r="SZG179" s="382"/>
      <c r="SZH179" s="382"/>
      <c r="SZI179" s="382"/>
      <c r="SZJ179" s="382"/>
      <c r="SZK179" s="77"/>
      <c r="SZL179" s="382"/>
      <c r="SZM179" s="382"/>
      <c r="SZN179" s="77"/>
      <c r="SZO179" s="78"/>
      <c r="SZP179" s="77"/>
      <c r="SZQ179" s="382"/>
      <c r="SZR179" s="382"/>
      <c r="SZS179" s="382"/>
      <c r="SZT179" s="382"/>
      <c r="SZU179" s="382"/>
      <c r="SZV179" s="382"/>
      <c r="SZW179" s="382"/>
      <c r="SZX179" s="382"/>
      <c r="SZY179" s="382"/>
      <c r="SZZ179" s="382"/>
      <c r="TAA179" s="382"/>
      <c r="TAB179" s="382"/>
      <c r="TAC179" s="77"/>
      <c r="TAD179" s="382"/>
      <c r="TAE179" s="382"/>
      <c r="TAF179" s="77"/>
      <c r="TAG179" s="78"/>
      <c r="TAH179" s="77"/>
      <c r="TAI179" s="382"/>
      <c r="TAJ179" s="382"/>
      <c r="TAK179" s="382"/>
      <c r="TAL179" s="382"/>
      <c r="TAM179" s="382"/>
      <c r="TAN179" s="382"/>
      <c r="TAO179" s="382"/>
      <c r="TAP179" s="382"/>
      <c r="TAQ179" s="382"/>
      <c r="TAR179" s="382"/>
      <c r="TAS179" s="382"/>
      <c r="TAT179" s="382"/>
      <c r="TAU179" s="77"/>
      <c r="TAV179" s="382"/>
      <c r="TAW179" s="382"/>
      <c r="TAX179" s="77"/>
      <c r="TAY179" s="78"/>
      <c r="TAZ179" s="77"/>
      <c r="TBA179" s="382"/>
      <c r="TBB179" s="382"/>
      <c r="TBC179" s="382"/>
      <c r="TBD179" s="382"/>
      <c r="TBE179" s="382"/>
      <c r="TBF179" s="382"/>
      <c r="TBG179" s="382"/>
      <c r="TBH179" s="382"/>
      <c r="TBI179" s="382"/>
      <c r="TBJ179" s="382"/>
      <c r="TBK179" s="382"/>
      <c r="TBL179" s="382"/>
      <c r="TBM179" s="77"/>
      <c r="TBN179" s="382"/>
      <c r="TBO179" s="382"/>
      <c r="TBP179" s="77"/>
      <c r="TBQ179" s="78"/>
      <c r="TBR179" s="77"/>
      <c r="TBS179" s="382"/>
      <c r="TBT179" s="382"/>
      <c r="TBU179" s="382"/>
      <c r="TBV179" s="382"/>
      <c r="TBW179" s="382"/>
      <c r="TBX179" s="382"/>
      <c r="TBY179" s="382"/>
      <c r="TBZ179" s="382"/>
      <c r="TCA179" s="382"/>
      <c r="TCB179" s="382"/>
      <c r="TCC179" s="382"/>
      <c r="TCD179" s="382"/>
      <c r="TCE179" s="77"/>
      <c r="TCF179" s="382"/>
      <c r="TCG179" s="382"/>
      <c r="TCH179" s="77"/>
      <c r="TCI179" s="78"/>
      <c r="TCJ179" s="77"/>
      <c r="TCK179" s="382"/>
      <c r="TCL179" s="382"/>
      <c r="TCM179" s="382"/>
      <c r="TCN179" s="382"/>
      <c r="TCO179" s="382"/>
      <c r="TCP179" s="382"/>
      <c r="TCQ179" s="382"/>
      <c r="TCR179" s="382"/>
      <c r="TCS179" s="382"/>
      <c r="TCT179" s="382"/>
      <c r="TCU179" s="382"/>
      <c r="TCV179" s="382"/>
      <c r="TCW179" s="77"/>
      <c r="TCX179" s="382"/>
      <c r="TCY179" s="382"/>
      <c r="TCZ179" s="77"/>
      <c r="TDA179" s="78"/>
      <c r="TDB179" s="77"/>
      <c r="TDC179" s="382"/>
      <c r="TDD179" s="382"/>
      <c r="TDE179" s="382"/>
      <c r="TDF179" s="382"/>
      <c r="TDG179" s="382"/>
      <c r="TDH179" s="382"/>
      <c r="TDI179" s="382"/>
      <c r="TDJ179" s="382"/>
      <c r="TDK179" s="382"/>
      <c r="TDL179" s="382"/>
      <c r="TDM179" s="382"/>
      <c r="TDN179" s="382"/>
      <c r="TDO179" s="77"/>
      <c r="TDP179" s="382"/>
      <c r="TDQ179" s="382"/>
      <c r="TDR179" s="77"/>
      <c r="TDS179" s="78"/>
      <c r="TDT179" s="77"/>
      <c r="TDU179" s="382"/>
      <c r="TDV179" s="382"/>
      <c r="TDW179" s="382"/>
      <c r="TDX179" s="382"/>
      <c r="TDY179" s="382"/>
      <c r="TDZ179" s="382"/>
      <c r="TEA179" s="382"/>
      <c r="TEB179" s="382"/>
      <c r="TEC179" s="382"/>
      <c r="TED179" s="382"/>
      <c r="TEE179" s="382"/>
      <c r="TEF179" s="382"/>
      <c r="TEG179" s="77"/>
      <c r="TEH179" s="382"/>
      <c r="TEI179" s="382"/>
      <c r="TEJ179" s="77"/>
      <c r="TEK179" s="78"/>
      <c r="TEL179" s="77"/>
      <c r="TEM179" s="382"/>
      <c r="TEN179" s="382"/>
      <c r="TEO179" s="382"/>
      <c r="TEP179" s="382"/>
      <c r="TEQ179" s="382"/>
      <c r="TER179" s="382"/>
      <c r="TES179" s="382"/>
      <c r="TET179" s="382"/>
      <c r="TEU179" s="382"/>
      <c r="TEV179" s="382"/>
      <c r="TEW179" s="382"/>
      <c r="TEX179" s="382"/>
      <c r="TEY179" s="77"/>
      <c r="TEZ179" s="382"/>
      <c r="TFA179" s="382"/>
      <c r="TFB179" s="77"/>
      <c r="TFC179" s="78"/>
      <c r="TFD179" s="77"/>
      <c r="TFE179" s="382"/>
      <c r="TFF179" s="382"/>
      <c r="TFG179" s="382"/>
      <c r="TFH179" s="382"/>
      <c r="TFI179" s="382"/>
      <c r="TFJ179" s="382"/>
      <c r="TFK179" s="382"/>
      <c r="TFL179" s="382"/>
      <c r="TFM179" s="382"/>
      <c r="TFN179" s="382"/>
      <c r="TFO179" s="382"/>
      <c r="TFP179" s="382"/>
      <c r="TFQ179" s="77"/>
      <c r="TFR179" s="382"/>
      <c r="TFS179" s="382"/>
      <c r="TFT179" s="77"/>
      <c r="TFU179" s="78"/>
      <c r="TFV179" s="77"/>
      <c r="TFW179" s="382"/>
      <c r="TFX179" s="382"/>
      <c r="TFY179" s="382"/>
      <c r="TFZ179" s="382"/>
      <c r="TGA179" s="382"/>
      <c r="TGB179" s="382"/>
      <c r="TGC179" s="382"/>
      <c r="TGD179" s="382"/>
      <c r="TGE179" s="382"/>
      <c r="TGF179" s="382"/>
      <c r="TGG179" s="382"/>
      <c r="TGH179" s="382"/>
      <c r="TGI179" s="77"/>
      <c r="TGJ179" s="382"/>
      <c r="TGK179" s="382"/>
      <c r="TGL179" s="77"/>
      <c r="TGM179" s="78"/>
      <c r="TGN179" s="77"/>
      <c r="TGO179" s="382"/>
      <c r="TGP179" s="382"/>
      <c r="TGQ179" s="382"/>
      <c r="TGR179" s="382"/>
      <c r="TGS179" s="382"/>
      <c r="TGT179" s="382"/>
      <c r="TGU179" s="382"/>
      <c r="TGV179" s="382"/>
      <c r="TGW179" s="382"/>
      <c r="TGX179" s="382"/>
      <c r="TGY179" s="382"/>
      <c r="TGZ179" s="382"/>
      <c r="THA179" s="77"/>
      <c r="THB179" s="382"/>
      <c r="THC179" s="382"/>
      <c r="THD179" s="77"/>
      <c r="THE179" s="78"/>
      <c r="THF179" s="77"/>
      <c r="THG179" s="382"/>
      <c r="THH179" s="382"/>
      <c r="THI179" s="382"/>
      <c r="THJ179" s="382"/>
      <c r="THK179" s="382"/>
      <c r="THL179" s="382"/>
      <c r="THM179" s="382"/>
      <c r="THN179" s="382"/>
      <c r="THO179" s="382"/>
      <c r="THP179" s="382"/>
      <c r="THQ179" s="382"/>
      <c r="THR179" s="382"/>
      <c r="THS179" s="77"/>
      <c r="THT179" s="382"/>
      <c r="THU179" s="382"/>
      <c r="THV179" s="77"/>
      <c r="THW179" s="78"/>
      <c r="THX179" s="77"/>
      <c r="THY179" s="382"/>
      <c r="THZ179" s="382"/>
      <c r="TIA179" s="382"/>
      <c r="TIB179" s="382"/>
      <c r="TIC179" s="382"/>
      <c r="TID179" s="382"/>
      <c r="TIE179" s="382"/>
      <c r="TIF179" s="382"/>
      <c r="TIG179" s="382"/>
      <c r="TIH179" s="382"/>
      <c r="TII179" s="382"/>
      <c r="TIJ179" s="382"/>
      <c r="TIK179" s="77"/>
      <c r="TIL179" s="382"/>
      <c r="TIM179" s="382"/>
      <c r="TIN179" s="77"/>
      <c r="TIO179" s="78"/>
      <c r="TIP179" s="77"/>
      <c r="TIQ179" s="382"/>
      <c r="TIR179" s="382"/>
      <c r="TIS179" s="382"/>
      <c r="TIT179" s="382"/>
      <c r="TIU179" s="382"/>
      <c r="TIV179" s="382"/>
      <c r="TIW179" s="382"/>
      <c r="TIX179" s="382"/>
      <c r="TIY179" s="382"/>
      <c r="TIZ179" s="382"/>
      <c r="TJA179" s="382"/>
      <c r="TJB179" s="382"/>
      <c r="TJC179" s="77"/>
      <c r="TJD179" s="382"/>
      <c r="TJE179" s="382"/>
      <c r="TJF179" s="77"/>
      <c r="TJG179" s="78"/>
      <c r="TJH179" s="77"/>
      <c r="TJI179" s="382"/>
      <c r="TJJ179" s="382"/>
      <c r="TJK179" s="382"/>
      <c r="TJL179" s="382"/>
      <c r="TJM179" s="382"/>
      <c r="TJN179" s="382"/>
      <c r="TJO179" s="382"/>
      <c r="TJP179" s="382"/>
      <c r="TJQ179" s="382"/>
      <c r="TJR179" s="382"/>
      <c r="TJS179" s="382"/>
      <c r="TJT179" s="382"/>
      <c r="TJU179" s="77"/>
      <c r="TJV179" s="382"/>
      <c r="TJW179" s="382"/>
      <c r="TJX179" s="77"/>
      <c r="TJY179" s="78"/>
      <c r="TJZ179" s="77"/>
      <c r="TKA179" s="382"/>
      <c r="TKB179" s="382"/>
      <c r="TKC179" s="382"/>
      <c r="TKD179" s="382"/>
      <c r="TKE179" s="382"/>
      <c r="TKF179" s="382"/>
      <c r="TKG179" s="382"/>
      <c r="TKH179" s="382"/>
      <c r="TKI179" s="382"/>
      <c r="TKJ179" s="382"/>
      <c r="TKK179" s="382"/>
      <c r="TKL179" s="382"/>
      <c r="TKM179" s="77"/>
      <c r="TKN179" s="382"/>
      <c r="TKO179" s="382"/>
      <c r="TKP179" s="77"/>
      <c r="TKQ179" s="78"/>
      <c r="TKR179" s="77"/>
      <c r="TKS179" s="382"/>
      <c r="TKT179" s="382"/>
      <c r="TKU179" s="382"/>
      <c r="TKV179" s="382"/>
      <c r="TKW179" s="382"/>
      <c r="TKX179" s="382"/>
      <c r="TKY179" s="382"/>
      <c r="TKZ179" s="382"/>
      <c r="TLA179" s="382"/>
      <c r="TLB179" s="382"/>
      <c r="TLC179" s="382"/>
      <c r="TLD179" s="382"/>
      <c r="TLE179" s="77"/>
      <c r="TLF179" s="382"/>
      <c r="TLG179" s="382"/>
      <c r="TLH179" s="77"/>
      <c r="TLI179" s="78"/>
      <c r="TLJ179" s="77"/>
      <c r="TLK179" s="382"/>
      <c r="TLL179" s="382"/>
      <c r="TLM179" s="382"/>
      <c r="TLN179" s="382"/>
      <c r="TLO179" s="382"/>
      <c r="TLP179" s="382"/>
      <c r="TLQ179" s="382"/>
      <c r="TLR179" s="382"/>
      <c r="TLS179" s="382"/>
      <c r="TLT179" s="382"/>
      <c r="TLU179" s="382"/>
      <c r="TLV179" s="382"/>
      <c r="TLW179" s="77"/>
      <c r="TLX179" s="382"/>
      <c r="TLY179" s="382"/>
      <c r="TLZ179" s="77"/>
      <c r="TMA179" s="78"/>
      <c r="TMB179" s="77"/>
      <c r="TMC179" s="382"/>
      <c r="TMD179" s="382"/>
      <c r="TME179" s="382"/>
      <c r="TMF179" s="382"/>
      <c r="TMG179" s="382"/>
      <c r="TMH179" s="382"/>
      <c r="TMI179" s="382"/>
      <c r="TMJ179" s="382"/>
      <c r="TMK179" s="382"/>
      <c r="TML179" s="382"/>
      <c r="TMM179" s="382"/>
      <c r="TMN179" s="382"/>
      <c r="TMO179" s="77"/>
      <c r="TMP179" s="382"/>
      <c r="TMQ179" s="382"/>
      <c r="TMR179" s="77"/>
      <c r="TMS179" s="78"/>
      <c r="TMT179" s="77"/>
      <c r="TMU179" s="382"/>
      <c r="TMV179" s="382"/>
      <c r="TMW179" s="382"/>
      <c r="TMX179" s="382"/>
      <c r="TMY179" s="382"/>
      <c r="TMZ179" s="382"/>
      <c r="TNA179" s="382"/>
      <c r="TNB179" s="382"/>
      <c r="TNC179" s="382"/>
      <c r="TND179" s="382"/>
      <c r="TNE179" s="382"/>
      <c r="TNF179" s="382"/>
      <c r="TNG179" s="77"/>
      <c r="TNH179" s="382"/>
      <c r="TNI179" s="382"/>
      <c r="TNJ179" s="77"/>
      <c r="TNK179" s="78"/>
      <c r="TNL179" s="77"/>
      <c r="TNM179" s="382"/>
      <c r="TNN179" s="382"/>
      <c r="TNO179" s="382"/>
      <c r="TNP179" s="382"/>
      <c r="TNQ179" s="382"/>
      <c r="TNR179" s="382"/>
      <c r="TNS179" s="382"/>
      <c r="TNT179" s="382"/>
      <c r="TNU179" s="382"/>
      <c r="TNV179" s="382"/>
      <c r="TNW179" s="382"/>
      <c r="TNX179" s="382"/>
      <c r="TNY179" s="77"/>
      <c r="TNZ179" s="382"/>
      <c r="TOA179" s="382"/>
      <c r="TOB179" s="77"/>
      <c r="TOC179" s="78"/>
      <c r="TOD179" s="77"/>
      <c r="TOE179" s="382"/>
      <c r="TOF179" s="382"/>
      <c r="TOG179" s="382"/>
      <c r="TOH179" s="382"/>
      <c r="TOI179" s="382"/>
      <c r="TOJ179" s="382"/>
      <c r="TOK179" s="382"/>
      <c r="TOL179" s="382"/>
      <c r="TOM179" s="382"/>
      <c r="TON179" s="382"/>
      <c r="TOO179" s="382"/>
      <c r="TOP179" s="382"/>
      <c r="TOQ179" s="77"/>
      <c r="TOR179" s="382"/>
      <c r="TOS179" s="382"/>
      <c r="TOT179" s="77"/>
      <c r="TOU179" s="78"/>
      <c r="TOV179" s="77"/>
      <c r="TOW179" s="382"/>
      <c r="TOX179" s="382"/>
      <c r="TOY179" s="382"/>
      <c r="TOZ179" s="382"/>
      <c r="TPA179" s="382"/>
      <c r="TPB179" s="382"/>
      <c r="TPC179" s="382"/>
      <c r="TPD179" s="382"/>
      <c r="TPE179" s="382"/>
      <c r="TPF179" s="382"/>
      <c r="TPG179" s="382"/>
      <c r="TPH179" s="382"/>
      <c r="TPI179" s="77"/>
      <c r="TPJ179" s="382"/>
      <c r="TPK179" s="382"/>
      <c r="TPL179" s="77"/>
      <c r="TPM179" s="78"/>
      <c r="TPN179" s="77"/>
      <c r="TPO179" s="382"/>
      <c r="TPP179" s="382"/>
      <c r="TPQ179" s="382"/>
      <c r="TPR179" s="382"/>
      <c r="TPS179" s="382"/>
      <c r="TPT179" s="382"/>
      <c r="TPU179" s="382"/>
      <c r="TPV179" s="382"/>
      <c r="TPW179" s="382"/>
      <c r="TPX179" s="382"/>
      <c r="TPY179" s="382"/>
      <c r="TPZ179" s="382"/>
      <c r="TQA179" s="77"/>
      <c r="TQB179" s="382"/>
      <c r="TQC179" s="382"/>
      <c r="TQD179" s="77"/>
      <c r="TQE179" s="78"/>
      <c r="TQF179" s="77"/>
      <c r="TQG179" s="382"/>
      <c r="TQH179" s="382"/>
      <c r="TQI179" s="382"/>
      <c r="TQJ179" s="382"/>
      <c r="TQK179" s="382"/>
      <c r="TQL179" s="382"/>
      <c r="TQM179" s="382"/>
      <c r="TQN179" s="382"/>
      <c r="TQO179" s="382"/>
      <c r="TQP179" s="382"/>
      <c r="TQQ179" s="382"/>
      <c r="TQR179" s="382"/>
      <c r="TQS179" s="77"/>
      <c r="TQT179" s="382"/>
      <c r="TQU179" s="382"/>
      <c r="TQV179" s="77"/>
      <c r="TQW179" s="78"/>
      <c r="TQX179" s="77"/>
      <c r="TQY179" s="382"/>
      <c r="TQZ179" s="382"/>
      <c r="TRA179" s="382"/>
      <c r="TRB179" s="382"/>
      <c r="TRC179" s="382"/>
      <c r="TRD179" s="382"/>
      <c r="TRE179" s="382"/>
      <c r="TRF179" s="382"/>
      <c r="TRG179" s="382"/>
      <c r="TRH179" s="382"/>
      <c r="TRI179" s="382"/>
      <c r="TRJ179" s="382"/>
      <c r="TRK179" s="77"/>
      <c r="TRL179" s="382"/>
      <c r="TRM179" s="382"/>
      <c r="TRN179" s="77"/>
      <c r="TRO179" s="78"/>
      <c r="TRP179" s="77"/>
      <c r="TRQ179" s="382"/>
      <c r="TRR179" s="382"/>
      <c r="TRS179" s="382"/>
      <c r="TRT179" s="382"/>
      <c r="TRU179" s="382"/>
      <c r="TRV179" s="382"/>
      <c r="TRW179" s="382"/>
      <c r="TRX179" s="382"/>
      <c r="TRY179" s="382"/>
      <c r="TRZ179" s="382"/>
      <c r="TSA179" s="382"/>
      <c r="TSB179" s="382"/>
      <c r="TSC179" s="77"/>
      <c r="TSD179" s="382"/>
      <c r="TSE179" s="382"/>
      <c r="TSF179" s="77"/>
      <c r="TSG179" s="78"/>
      <c r="TSH179" s="77"/>
      <c r="TSI179" s="382"/>
      <c r="TSJ179" s="382"/>
      <c r="TSK179" s="382"/>
      <c r="TSL179" s="382"/>
      <c r="TSM179" s="382"/>
      <c r="TSN179" s="382"/>
      <c r="TSO179" s="382"/>
      <c r="TSP179" s="382"/>
      <c r="TSQ179" s="382"/>
      <c r="TSR179" s="382"/>
      <c r="TSS179" s="382"/>
      <c r="TST179" s="382"/>
      <c r="TSU179" s="77"/>
      <c r="TSV179" s="382"/>
      <c r="TSW179" s="382"/>
      <c r="TSX179" s="77"/>
      <c r="TSY179" s="78"/>
      <c r="TSZ179" s="77"/>
      <c r="TTA179" s="382"/>
      <c r="TTB179" s="382"/>
      <c r="TTC179" s="382"/>
      <c r="TTD179" s="382"/>
      <c r="TTE179" s="382"/>
      <c r="TTF179" s="382"/>
      <c r="TTG179" s="382"/>
      <c r="TTH179" s="382"/>
      <c r="TTI179" s="382"/>
      <c r="TTJ179" s="382"/>
      <c r="TTK179" s="382"/>
      <c r="TTL179" s="382"/>
      <c r="TTM179" s="77"/>
      <c r="TTN179" s="382"/>
      <c r="TTO179" s="382"/>
      <c r="TTP179" s="77"/>
      <c r="TTQ179" s="78"/>
      <c r="TTR179" s="77"/>
      <c r="TTS179" s="382"/>
      <c r="TTT179" s="382"/>
      <c r="TTU179" s="382"/>
      <c r="TTV179" s="382"/>
      <c r="TTW179" s="382"/>
      <c r="TTX179" s="382"/>
      <c r="TTY179" s="382"/>
      <c r="TTZ179" s="382"/>
      <c r="TUA179" s="382"/>
      <c r="TUB179" s="382"/>
      <c r="TUC179" s="382"/>
      <c r="TUD179" s="382"/>
      <c r="TUE179" s="77"/>
      <c r="TUF179" s="382"/>
      <c r="TUG179" s="382"/>
      <c r="TUH179" s="77"/>
      <c r="TUI179" s="78"/>
      <c r="TUJ179" s="77"/>
      <c r="TUK179" s="382"/>
      <c r="TUL179" s="382"/>
      <c r="TUM179" s="382"/>
      <c r="TUN179" s="382"/>
      <c r="TUO179" s="382"/>
      <c r="TUP179" s="382"/>
      <c r="TUQ179" s="382"/>
      <c r="TUR179" s="382"/>
      <c r="TUS179" s="382"/>
      <c r="TUT179" s="382"/>
      <c r="TUU179" s="382"/>
      <c r="TUV179" s="382"/>
      <c r="TUW179" s="77"/>
      <c r="TUX179" s="382"/>
      <c r="TUY179" s="382"/>
      <c r="TUZ179" s="77"/>
      <c r="TVA179" s="78"/>
      <c r="TVB179" s="77"/>
      <c r="TVC179" s="382"/>
      <c r="TVD179" s="382"/>
      <c r="TVE179" s="382"/>
      <c r="TVF179" s="382"/>
      <c r="TVG179" s="382"/>
      <c r="TVH179" s="382"/>
      <c r="TVI179" s="382"/>
      <c r="TVJ179" s="382"/>
      <c r="TVK179" s="382"/>
      <c r="TVL179" s="382"/>
      <c r="TVM179" s="382"/>
      <c r="TVN179" s="382"/>
      <c r="TVO179" s="77"/>
      <c r="TVP179" s="382"/>
      <c r="TVQ179" s="382"/>
      <c r="TVR179" s="77"/>
      <c r="TVS179" s="78"/>
      <c r="TVT179" s="77"/>
      <c r="TVU179" s="382"/>
      <c r="TVV179" s="382"/>
      <c r="TVW179" s="382"/>
      <c r="TVX179" s="382"/>
      <c r="TVY179" s="382"/>
      <c r="TVZ179" s="382"/>
      <c r="TWA179" s="382"/>
      <c r="TWB179" s="382"/>
      <c r="TWC179" s="382"/>
      <c r="TWD179" s="382"/>
      <c r="TWE179" s="382"/>
      <c r="TWF179" s="382"/>
      <c r="TWG179" s="77"/>
      <c r="TWH179" s="382"/>
      <c r="TWI179" s="382"/>
      <c r="TWJ179" s="77"/>
      <c r="TWK179" s="78"/>
      <c r="TWL179" s="77"/>
      <c r="TWM179" s="382"/>
      <c r="TWN179" s="382"/>
      <c r="TWO179" s="382"/>
      <c r="TWP179" s="382"/>
      <c r="TWQ179" s="382"/>
      <c r="TWR179" s="382"/>
      <c r="TWS179" s="382"/>
      <c r="TWT179" s="382"/>
      <c r="TWU179" s="382"/>
      <c r="TWV179" s="382"/>
      <c r="TWW179" s="382"/>
      <c r="TWX179" s="382"/>
      <c r="TWY179" s="77"/>
      <c r="TWZ179" s="382"/>
      <c r="TXA179" s="382"/>
      <c r="TXB179" s="77"/>
      <c r="TXC179" s="78"/>
      <c r="TXD179" s="77"/>
      <c r="TXE179" s="382"/>
      <c r="TXF179" s="382"/>
      <c r="TXG179" s="382"/>
      <c r="TXH179" s="382"/>
      <c r="TXI179" s="382"/>
      <c r="TXJ179" s="382"/>
      <c r="TXK179" s="382"/>
      <c r="TXL179" s="382"/>
      <c r="TXM179" s="382"/>
      <c r="TXN179" s="382"/>
      <c r="TXO179" s="382"/>
      <c r="TXP179" s="382"/>
      <c r="TXQ179" s="77"/>
      <c r="TXR179" s="382"/>
      <c r="TXS179" s="382"/>
      <c r="TXT179" s="77"/>
      <c r="TXU179" s="78"/>
      <c r="TXV179" s="77"/>
      <c r="TXW179" s="382"/>
      <c r="TXX179" s="382"/>
      <c r="TXY179" s="382"/>
      <c r="TXZ179" s="382"/>
      <c r="TYA179" s="382"/>
      <c r="TYB179" s="382"/>
      <c r="TYC179" s="382"/>
      <c r="TYD179" s="382"/>
      <c r="TYE179" s="382"/>
      <c r="TYF179" s="382"/>
      <c r="TYG179" s="382"/>
      <c r="TYH179" s="382"/>
      <c r="TYI179" s="77"/>
      <c r="TYJ179" s="382"/>
      <c r="TYK179" s="382"/>
      <c r="TYL179" s="77"/>
      <c r="TYM179" s="78"/>
      <c r="TYN179" s="77"/>
      <c r="TYO179" s="382"/>
      <c r="TYP179" s="382"/>
      <c r="TYQ179" s="382"/>
      <c r="TYR179" s="382"/>
      <c r="TYS179" s="382"/>
      <c r="TYT179" s="382"/>
      <c r="TYU179" s="382"/>
      <c r="TYV179" s="382"/>
      <c r="TYW179" s="382"/>
      <c r="TYX179" s="382"/>
      <c r="TYY179" s="382"/>
      <c r="TYZ179" s="382"/>
      <c r="TZA179" s="77"/>
      <c r="TZB179" s="382"/>
      <c r="TZC179" s="382"/>
      <c r="TZD179" s="77"/>
      <c r="TZE179" s="78"/>
      <c r="TZF179" s="77"/>
      <c r="TZG179" s="382"/>
      <c r="TZH179" s="382"/>
      <c r="TZI179" s="382"/>
      <c r="TZJ179" s="382"/>
      <c r="TZK179" s="382"/>
      <c r="TZL179" s="382"/>
      <c r="TZM179" s="382"/>
      <c r="TZN179" s="382"/>
      <c r="TZO179" s="382"/>
      <c r="TZP179" s="382"/>
      <c r="TZQ179" s="382"/>
      <c r="TZR179" s="382"/>
      <c r="TZS179" s="77"/>
      <c r="TZT179" s="382"/>
      <c r="TZU179" s="382"/>
      <c r="TZV179" s="77"/>
      <c r="TZW179" s="78"/>
      <c r="TZX179" s="77"/>
      <c r="TZY179" s="382"/>
      <c r="TZZ179" s="382"/>
      <c r="UAA179" s="382"/>
      <c r="UAB179" s="382"/>
      <c r="UAC179" s="382"/>
      <c r="UAD179" s="382"/>
      <c r="UAE179" s="382"/>
      <c r="UAF179" s="382"/>
      <c r="UAG179" s="382"/>
      <c r="UAH179" s="382"/>
      <c r="UAI179" s="382"/>
      <c r="UAJ179" s="382"/>
      <c r="UAK179" s="77"/>
      <c r="UAL179" s="382"/>
      <c r="UAM179" s="382"/>
      <c r="UAN179" s="77"/>
      <c r="UAO179" s="78"/>
      <c r="UAP179" s="77"/>
      <c r="UAQ179" s="382"/>
      <c r="UAR179" s="382"/>
      <c r="UAS179" s="382"/>
      <c r="UAT179" s="382"/>
      <c r="UAU179" s="382"/>
      <c r="UAV179" s="382"/>
      <c r="UAW179" s="382"/>
      <c r="UAX179" s="382"/>
      <c r="UAY179" s="382"/>
      <c r="UAZ179" s="382"/>
      <c r="UBA179" s="382"/>
      <c r="UBB179" s="382"/>
      <c r="UBC179" s="77"/>
      <c r="UBD179" s="382"/>
      <c r="UBE179" s="382"/>
      <c r="UBF179" s="77"/>
      <c r="UBG179" s="78"/>
      <c r="UBH179" s="77"/>
      <c r="UBI179" s="382"/>
      <c r="UBJ179" s="382"/>
      <c r="UBK179" s="382"/>
      <c r="UBL179" s="382"/>
      <c r="UBM179" s="382"/>
      <c r="UBN179" s="382"/>
      <c r="UBO179" s="382"/>
      <c r="UBP179" s="382"/>
      <c r="UBQ179" s="382"/>
      <c r="UBR179" s="382"/>
      <c r="UBS179" s="382"/>
      <c r="UBT179" s="382"/>
      <c r="UBU179" s="77"/>
      <c r="UBV179" s="382"/>
      <c r="UBW179" s="382"/>
      <c r="UBX179" s="77"/>
      <c r="UBY179" s="78"/>
      <c r="UBZ179" s="77"/>
      <c r="UCA179" s="382"/>
      <c r="UCB179" s="382"/>
      <c r="UCC179" s="382"/>
      <c r="UCD179" s="382"/>
      <c r="UCE179" s="382"/>
      <c r="UCF179" s="382"/>
      <c r="UCG179" s="382"/>
      <c r="UCH179" s="382"/>
      <c r="UCI179" s="382"/>
      <c r="UCJ179" s="382"/>
      <c r="UCK179" s="382"/>
      <c r="UCL179" s="382"/>
      <c r="UCM179" s="77"/>
      <c r="UCN179" s="382"/>
      <c r="UCO179" s="382"/>
      <c r="UCP179" s="77"/>
      <c r="UCQ179" s="78"/>
      <c r="UCR179" s="77"/>
      <c r="UCS179" s="382"/>
      <c r="UCT179" s="382"/>
      <c r="UCU179" s="382"/>
      <c r="UCV179" s="382"/>
      <c r="UCW179" s="382"/>
      <c r="UCX179" s="382"/>
      <c r="UCY179" s="382"/>
      <c r="UCZ179" s="382"/>
      <c r="UDA179" s="382"/>
      <c r="UDB179" s="382"/>
      <c r="UDC179" s="382"/>
      <c r="UDD179" s="382"/>
      <c r="UDE179" s="77"/>
      <c r="UDF179" s="382"/>
      <c r="UDG179" s="382"/>
      <c r="UDH179" s="77"/>
      <c r="UDI179" s="78"/>
      <c r="UDJ179" s="77"/>
      <c r="UDK179" s="382"/>
      <c r="UDL179" s="382"/>
      <c r="UDM179" s="382"/>
      <c r="UDN179" s="382"/>
      <c r="UDO179" s="382"/>
      <c r="UDP179" s="382"/>
      <c r="UDQ179" s="382"/>
      <c r="UDR179" s="382"/>
      <c r="UDS179" s="382"/>
      <c r="UDT179" s="382"/>
      <c r="UDU179" s="382"/>
      <c r="UDV179" s="382"/>
      <c r="UDW179" s="77"/>
      <c r="UDX179" s="382"/>
      <c r="UDY179" s="382"/>
      <c r="UDZ179" s="77"/>
      <c r="UEA179" s="78"/>
      <c r="UEB179" s="77"/>
      <c r="UEC179" s="382"/>
      <c r="UED179" s="382"/>
      <c r="UEE179" s="382"/>
      <c r="UEF179" s="382"/>
      <c r="UEG179" s="382"/>
      <c r="UEH179" s="382"/>
      <c r="UEI179" s="382"/>
      <c r="UEJ179" s="382"/>
      <c r="UEK179" s="382"/>
      <c r="UEL179" s="382"/>
      <c r="UEM179" s="382"/>
      <c r="UEN179" s="382"/>
      <c r="UEO179" s="77"/>
      <c r="UEP179" s="382"/>
      <c r="UEQ179" s="382"/>
      <c r="UER179" s="77"/>
      <c r="UES179" s="78"/>
      <c r="UET179" s="77"/>
      <c r="UEU179" s="382"/>
      <c r="UEV179" s="382"/>
      <c r="UEW179" s="382"/>
      <c r="UEX179" s="382"/>
      <c r="UEY179" s="382"/>
      <c r="UEZ179" s="382"/>
      <c r="UFA179" s="382"/>
      <c r="UFB179" s="382"/>
      <c r="UFC179" s="382"/>
      <c r="UFD179" s="382"/>
      <c r="UFE179" s="382"/>
      <c r="UFF179" s="382"/>
      <c r="UFG179" s="77"/>
      <c r="UFH179" s="382"/>
      <c r="UFI179" s="382"/>
      <c r="UFJ179" s="77"/>
      <c r="UFK179" s="78"/>
      <c r="UFL179" s="77"/>
      <c r="UFM179" s="382"/>
      <c r="UFN179" s="382"/>
      <c r="UFO179" s="382"/>
      <c r="UFP179" s="382"/>
      <c r="UFQ179" s="382"/>
      <c r="UFR179" s="382"/>
      <c r="UFS179" s="382"/>
      <c r="UFT179" s="382"/>
      <c r="UFU179" s="382"/>
      <c r="UFV179" s="382"/>
      <c r="UFW179" s="382"/>
      <c r="UFX179" s="382"/>
      <c r="UFY179" s="77"/>
      <c r="UFZ179" s="382"/>
      <c r="UGA179" s="382"/>
      <c r="UGB179" s="77"/>
      <c r="UGC179" s="78"/>
      <c r="UGD179" s="77"/>
      <c r="UGE179" s="382"/>
      <c r="UGF179" s="382"/>
      <c r="UGG179" s="382"/>
      <c r="UGH179" s="382"/>
      <c r="UGI179" s="382"/>
      <c r="UGJ179" s="382"/>
      <c r="UGK179" s="382"/>
      <c r="UGL179" s="382"/>
      <c r="UGM179" s="382"/>
      <c r="UGN179" s="382"/>
      <c r="UGO179" s="382"/>
      <c r="UGP179" s="382"/>
      <c r="UGQ179" s="77"/>
      <c r="UGR179" s="382"/>
      <c r="UGS179" s="382"/>
      <c r="UGT179" s="77"/>
      <c r="UGU179" s="78"/>
      <c r="UGV179" s="77"/>
      <c r="UGW179" s="382"/>
      <c r="UGX179" s="382"/>
      <c r="UGY179" s="382"/>
      <c r="UGZ179" s="382"/>
      <c r="UHA179" s="382"/>
      <c r="UHB179" s="382"/>
      <c r="UHC179" s="382"/>
      <c r="UHD179" s="382"/>
      <c r="UHE179" s="382"/>
      <c r="UHF179" s="382"/>
      <c r="UHG179" s="382"/>
      <c r="UHH179" s="382"/>
      <c r="UHI179" s="77"/>
      <c r="UHJ179" s="382"/>
      <c r="UHK179" s="382"/>
      <c r="UHL179" s="77"/>
      <c r="UHM179" s="78"/>
      <c r="UHN179" s="77"/>
      <c r="UHO179" s="382"/>
      <c r="UHP179" s="382"/>
      <c r="UHQ179" s="382"/>
      <c r="UHR179" s="382"/>
      <c r="UHS179" s="382"/>
      <c r="UHT179" s="382"/>
      <c r="UHU179" s="382"/>
      <c r="UHV179" s="382"/>
      <c r="UHW179" s="382"/>
      <c r="UHX179" s="382"/>
      <c r="UHY179" s="382"/>
      <c r="UHZ179" s="382"/>
      <c r="UIA179" s="77"/>
      <c r="UIB179" s="382"/>
      <c r="UIC179" s="382"/>
      <c r="UID179" s="77"/>
      <c r="UIE179" s="78"/>
      <c r="UIF179" s="77"/>
      <c r="UIG179" s="382"/>
      <c r="UIH179" s="382"/>
      <c r="UII179" s="382"/>
      <c r="UIJ179" s="382"/>
      <c r="UIK179" s="382"/>
      <c r="UIL179" s="382"/>
      <c r="UIM179" s="382"/>
      <c r="UIN179" s="382"/>
      <c r="UIO179" s="382"/>
      <c r="UIP179" s="382"/>
      <c r="UIQ179" s="382"/>
      <c r="UIR179" s="382"/>
      <c r="UIS179" s="77"/>
      <c r="UIT179" s="382"/>
      <c r="UIU179" s="382"/>
      <c r="UIV179" s="77"/>
      <c r="UIW179" s="78"/>
      <c r="UIX179" s="77"/>
      <c r="UIY179" s="382"/>
      <c r="UIZ179" s="382"/>
      <c r="UJA179" s="382"/>
      <c r="UJB179" s="382"/>
      <c r="UJC179" s="382"/>
      <c r="UJD179" s="382"/>
      <c r="UJE179" s="382"/>
      <c r="UJF179" s="382"/>
      <c r="UJG179" s="382"/>
      <c r="UJH179" s="382"/>
      <c r="UJI179" s="382"/>
      <c r="UJJ179" s="382"/>
      <c r="UJK179" s="77"/>
      <c r="UJL179" s="382"/>
      <c r="UJM179" s="382"/>
      <c r="UJN179" s="77"/>
      <c r="UJO179" s="78"/>
      <c r="UJP179" s="77"/>
      <c r="UJQ179" s="382"/>
      <c r="UJR179" s="382"/>
      <c r="UJS179" s="382"/>
      <c r="UJT179" s="382"/>
      <c r="UJU179" s="382"/>
      <c r="UJV179" s="382"/>
      <c r="UJW179" s="382"/>
      <c r="UJX179" s="382"/>
      <c r="UJY179" s="382"/>
      <c r="UJZ179" s="382"/>
      <c r="UKA179" s="382"/>
      <c r="UKB179" s="382"/>
      <c r="UKC179" s="77"/>
      <c r="UKD179" s="382"/>
      <c r="UKE179" s="382"/>
      <c r="UKF179" s="77"/>
      <c r="UKG179" s="78"/>
      <c r="UKH179" s="77"/>
      <c r="UKI179" s="382"/>
      <c r="UKJ179" s="382"/>
      <c r="UKK179" s="382"/>
      <c r="UKL179" s="382"/>
      <c r="UKM179" s="382"/>
      <c r="UKN179" s="382"/>
      <c r="UKO179" s="382"/>
      <c r="UKP179" s="382"/>
      <c r="UKQ179" s="382"/>
      <c r="UKR179" s="382"/>
      <c r="UKS179" s="382"/>
      <c r="UKT179" s="382"/>
      <c r="UKU179" s="77"/>
      <c r="UKV179" s="382"/>
      <c r="UKW179" s="382"/>
      <c r="UKX179" s="77"/>
      <c r="UKY179" s="78"/>
      <c r="UKZ179" s="77"/>
      <c r="ULA179" s="382"/>
      <c r="ULB179" s="382"/>
      <c r="ULC179" s="382"/>
      <c r="ULD179" s="382"/>
      <c r="ULE179" s="382"/>
      <c r="ULF179" s="382"/>
      <c r="ULG179" s="382"/>
      <c r="ULH179" s="382"/>
      <c r="ULI179" s="382"/>
      <c r="ULJ179" s="382"/>
      <c r="ULK179" s="382"/>
      <c r="ULL179" s="382"/>
      <c r="ULM179" s="77"/>
      <c r="ULN179" s="382"/>
      <c r="ULO179" s="382"/>
      <c r="ULP179" s="77"/>
      <c r="ULQ179" s="78"/>
      <c r="ULR179" s="77"/>
      <c r="ULS179" s="382"/>
      <c r="ULT179" s="382"/>
      <c r="ULU179" s="382"/>
      <c r="ULV179" s="382"/>
      <c r="ULW179" s="382"/>
      <c r="ULX179" s="382"/>
      <c r="ULY179" s="382"/>
      <c r="ULZ179" s="382"/>
      <c r="UMA179" s="382"/>
      <c r="UMB179" s="382"/>
      <c r="UMC179" s="382"/>
      <c r="UMD179" s="382"/>
      <c r="UME179" s="77"/>
      <c r="UMF179" s="382"/>
      <c r="UMG179" s="382"/>
      <c r="UMH179" s="77"/>
      <c r="UMI179" s="78"/>
      <c r="UMJ179" s="77"/>
      <c r="UMK179" s="382"/>
      <c r="UML179" s="382"/>
      <c r="UMM179" s="382"/>
      <c r="UMN179" s="382"/>
      <c r="UMO179" s="382"/>
      <c r="UMP179" s="382"/>
      <c r="UMQ179" s="382"/>
      <c r="UMR179" s="382"/>
      <c r="UMS179" s="382"/>
      <c r="UMT179" s="382"/>
      <c r="UMU179" s="382"/>
      <c r="UMV179" s="382"/>
      <c r="UMW179" s="77"/>
      <c r="UMX179" s="382"/>
      <c r="UMY179" s="382"/>
      <c r="UMZ179" s="77"/>
      <c r="UNA179" s="78"/>
      <c r="UNB179" s="77"/>
      <c r="UNC179" s="382"/>
      <c r="UND179" s="382"/>
      <c r="UNE179" s="382"/>
      <c r="UNF179" s="382"/>
      <c r="UNG179" s="382"/>
      <c r="UNH179" s="382"/>
      <c r="UNI179" s="382"/>
      <c r="UNJ179" s="382"/>
      <c r="UNK179" s="382"/>
      <c r="UNL179" s="382"/>
      <c r="UNM179" s="382"/>
      <c r="UNN179" s="382"/>
      <c r="UNO179" s="77"/>
      <c r="UNP179" s="382"/>
      <c r="UNQ179" s="382"/>
      <c r="UNR179" s="77"/>
      <c r="UNS179" s="78"/>
      <c r="UNT179" s="77"/>
      <c r="UNU179" s="382"/>
      <c r="UNV179" s="382"/>
      <c r="UNW179" s="382"/>
      <c r="UNX179" s="382"/>
      <c r="UNY179" s="382"/>
      <c r="UNZ179" s="382"/>
      <c r="UOA179" s="382"/>
      <c r="UOB179" s="382"/>
      <c r="UOC179" s="382"/>
      <c r="UOD179" s="382"/>
      <c r="UOE179" s="382"/>
      <c r="UOF179" s="382"/>
      <c r="UOG179" s="77"/>
      <c r="UOH179" s="382"/>
      <c r="UOI179" s="382"/>
      <c r="UOJ179" s="77"/>
      <c r="UOK179" s="78"/>
      <c r="UOL179" s="77"/>
      <c r="UOM179" s="382"/>
      <c r="UON179" s="382"/>
      <c r="UOO179" s="382"/>
      <c r="UOP179" s="382"/>
      <c r="UOQ179" s="382"/>
      <c r="UOR179" s="382"/>
      <c r="UOS179" s="382"/>
      <c r="UOT179" s="382"/>
      <c r="UOU179" s="382"/>
      <c r="UOV179" s="382"/>
      <c r="UOW179" s="382"/>
      <c r="UOX179" s="382"/>
      <c r="UOY179" s="77"/>
      <c r="UOZ179" s="382"/>
      <c r="UPA179" s="382"/>
      <c r="UPB179" s="77"/>
      <c r="UPC179" s="78"/>
      <c r="UPD179" s="77"/>
      <c r="UPE179" s="382"/>
      <c r="UPF179" s="382"/>
      <c r="UPG179" s="382"/>
      <c r="UPH179" s="382"/>
      <c r="UPI179" s="382"/>
      <c r="UPJ179" s="382"/>
      <c r="UPK179" s="382"/>
      <c r="UPL179" s="382"/>
      <c r="UPM179" s="382"/>
      <c r="UPN179" s="382"/>
      <c r="UPO179" s="382"/>
      <c r="UPP179" s="382"/>
      <c r="UPQ179" s="77"/>
      <c r="UPR179" s="382"/>
      <c r="UPS179" s="382"/>
      <c r="UPT179" s="77"/>
      <c r="UPU179" s="78"/>
      <c r="UPV179" s="77"/>
      <c r="UPW179" s="382"/>
      <c r="UPX179" s="382"/>
      <c r="UPY179" s="382"/>
      <c r="UPZ179" s="382"/>
      <c r="UQA179" s="382"/>
      <c r="UQB179" s="382"/>
      <c r="UQC179" s="382"/>
      <c r="UQD179" s="382"/>
      <c r="UQE179" s="382"/>
      <c r="UQF179" s="382"/>
      <c r="UQG179" s="382"/>
      <c r="UQH179" s="382"/>
      <c r="UQI179" s="77"/>
      <c r="UQJ179" s="382"/>
      <c r="UQK179" s="382"/>
      <c r="UQL179" s="77"/>
      <c r="UQM179" s="78"/>
      <c r="UQN179" s="77"/>
      <c r="UQO179" s="382"/>
      <c r="UQP179" s="382"/>
      <c r="UQQ179" s="382"/>
      <c r="UQR179" s="382"/>
      <c r="UQS179" s="382"/>
      <c r="UQT179" s="382"/>
      <c r="UQU179" s="382"/>
      <c r="UQV179" s="382"/>
      <c r="UQW179" s="382"/>
      <c r="UQX179" s="382"/>
      <c r="UQY179" s="382"/>
      <c r="UQZ179" s="382"/>
      <c r="URA179" s="77"/>
      <c r="URB179" s="382"/>
      <c r="URC179" s="382"/>
      <c r="URD179" s="77"/>
      <c r="URE179" s="78"/>
      <c r="URF179" s="77"/>
      <c r="URG179" s="382"/>
      <c r="URH179" s="382"/>
      <c r="URI179" s="382"/>
      <c r="URJ179" s="382"/>
      <c r="URK179" s="382"/>
      <c r="URL179" s="382"/>
      <c r="URM179" s="382"/>
      <c r="URN179" s="382"/>
      <c r="URO179" s="382"/>
      <c r="URP179" s="382"/>
      <c r="URQ179" s="382"/>
      <c r="URR179" s="382"/>
      <c r="URS179" s="77"/>
      <c r="URT179" s="382"/>
      <c r="URU179" s="382"/>
      <c r="URV179" s="77"/>
      <c r="URW179" s="78"/>
      <c r="URX179" s="77"/>
      <c r="URY179" s="382"/>
      <c r="URZ179" s="382"/>
      <c r="USA179" s="382"/>
      <c r="USB179" s="382"/>
      <c r="USC179" s="382"/>
      <c r="USD179" s="382"/>
      <c r="USE179" s="382"/>
      <c r="USF179" s="382"/>
      <c r="USG179" s="382"/>
      <c r="USH179" s="382"/>
      <c r="USI179" s="382"/>
      <c r="USJ179" s="382"/>
      <c r="USK179" s="77"/>
      <c r="USL179" s="382"/>
      <c r="USM179" s="382"/>
      <c r="USN179" s="77"/>
      <c r="USO179" s="78"/>
      <c r="USP179" s="77"/>
      <c r="USQ179" s="382"/>
      <c r="USR179" s="382"/>
      <c r="USS179" s="382"/>
      <c r="UST179" s="382"/>
      <c r="USU179" s="382"/>
      <c r="USV179" s="382"/>
      <c r="USW179" s="382"/>
      <c r="USX179" s="382"/>
      <c r="USY179" s="382"/>
      <c r="USZ179" s="382"/>
      <c r="UTA179" s="382"/>
      <c r="UTB179" s="382"/>
      <c r="UTC179" s="77"/>
      <c r="UTD179" s="382"/>
      <c r="UTE179" s="382"/>
      <c r="UTF179" s="77"/>
      <c r="UTG179" s="78"/>
      <c r="UTH179" s="77"/>
      <c r="UTI179" s="382"/>
      <c r="UTJ179" s="382"/>
      <c r="UTK179" s="382"/>
      <c r="UTL179" s="382"/>
      <c r="UTM179" s="382"/>
      <c r="UTN179" s="382"/>
      <c r="UTO179" s="382"/>
      <c r="UTP179" s="382"/>
      <c r="UTQ179" s="382"/>
      <c r="UTR179" s="382"/>
      <c r="UTS179" s="382"/>
      <c r="UTT179" s="382"/>
      <c r="UTU179" s="77"/>
      <c r="UTV179" s="382"/>
      <c r="UTW179" s="382"/>
      <c r="UTX179" s="77"/>
      <c r="UTY179" s="78"/>
      <c r="UTZ179" s="77"/>
      <c r="UUA179" s="382"/>
      <c r="UUB179" s="382"/>
      <c r="UUC179" s="382"/>
      <c r="UUD179" s="382"/>
      <c r="UUE179" s="382"/>
      <c r="UUF179" s="382"/>
      <c r="UUG179" s="382"/>
      <c r="UUH179" s="382"/>
      <c r="UUI179" s="382"/>
      <c r="UUJ179" s="382"/>
      <c r="UUK179" s="382"/>
      <c r="UUL179" s="382"/>
      <c r="UUM179" s="77"/>
      <c r="UUN179" s="382"/>
      <c r="UUO179" s="382"/>
      <c r="UUP179" s="77"/>
      <c r="UUQ179" s="78"/>
      <c r="UUR179" s="77"/>
      <c r="UUS179" s="382"/>
      <c r="UUT179" s="382"/>
      <c r="UUU179" s="382"/>
      <c r="UUV179" s="382"/>
      <c r="UUW179" s="382"/>
      <c r="UUX179" s="382"/>
      <c r="UUY179" s="382"/>
      <c r="UUZ179" s="382"/>
      <c r="UVA179" s="382"/>
      <c r="UVB179" s="382"/>
      <c r="UVC179" s="382"/>
      <c r="UVD179" s="382"/>
      <c r="UVE179" s="77"/>
      <c r="UVF179" s="382"/>
      <c r="UVG179" s="382"/>
      <c r="UVH179" s="77"/>
      <c r="UVI179" s="78"/>
      <c r="UVJ179" s="77"/>
      <c r="UVK179" s="382"/>
      <c r="UVL179" s="382"/>
      <c r="UVM179" s="382"/>
      <c r="UVN179" s="382"/>
      <c r="UVO179" s="382"/>
      <c r="UVP179" s="382"/>
      <c r="UVQ179" s="382"/>
      <c r="UVR179" s="382"/>
      <c r="UVS179" s="382"/>
      <c r="UVT179" s="382"/>
      <c r="UVU179" s="382"/>
      <c r="UVV179" s="382"/>
      <c r="UVW179" s="77"/>
      <c r="UVX179" s="382"/>
      <c r="UVY179" s="382"/>
      <c r="UVZ179" s="77"/>
      <c r="UWA179" s="78"/>
      <c r="UWB179" s="77"/>
      <c r="UWC179" s="382"/>
      <c r="UWD179" s="382"/>
      <c r="UWE179" s="382"/>
      <c r="UWF179" s="382"/>
      <c r="UWG179" s="382"/>
      <c r="UWH179" s="382"/>
      <c r="UWI179" s="382"/>
      <c r="UWJ179" s="382"/>
      <c r="UWK179" s="382"/>
      <c r="UWL179" s="382"/>
      <c r="UWM179" s="382"/>
      <c r="UWN179" s="382"/>
      <c r="UWO179" s="77"/>
      <c r="UWP179" s="382"/>
      <c r="UWQ179" s="382"/>
      <c r="UWR179" s="77"/>
      <c r="UWS179" s="78"/>
      <c r="UWT179" s="77"/>
      <c r="UWU179" s="382"/>
      <c r="UWV179" s="382"/>
      <c r="UWW179" s="382"/>
      <c r="UWX179" s="382"/>
      <c r="UWY179" s="382"/>
      <c r="UWZ179" s="382"/>
      <c r="UXA179" s="382"/>
      <c r="UXB179" s="382"/>
      <c r="UXC179" s="382"/>
      <c r="UXD179" s="382"/>
      <c r="UXE179" s="382"/>
      <c r="UXF179" s="382"/>
      <c r="UXG179" s="77"/>
      <c r="UXH179" s="382"/>
      <c r="UXI179" s="382"/>
      <c r="UXJ179" s="77"/>
      <c r="UXK179" s="78"/>
      <c r="UXL179" s="77"/>
      <c r="UXM179" s="382"/>
      <c r="UXN179" s="382"/>
      <c r="UXO179" s="382"/>
      <c r="UXP179" s="382"/>
      <c r="UXQ179" s="382"/>
      <c r="UXR179" s="382"/>
      <c r="UXS179" s="382"/>
      <c r="UXT179" s="382"/>
      <c r="UXU179" s="382"/>
      <c r="UXV179" s="382"/>
      <c r="UXW179" s="382"/>
      <c r="UXX179" s="382"/>
      <c r="UXY179" s="77"/>
      <c r="UXZ179" s="382"/>
      <c r="UYA179" s="382"/>
      <c r="UYB179" s="77"/>
      <c r="UYC179" s="78"/>
      <c r="UYD179" s="77"/>
      <c r="UYE179" s="382"/>
      <c r="UYF179" s="382"/>
      <c r="UYG179" s="382"/>
      <c r="UYH179" s="382"/>
      <c r="UYI179" s="382"/>
      <c r="UYJ179" s="382"/>
      <c r="UYK179" s="382"/>
      <c r="UYL179" s="382"/>
      <c r="UYM179" s="382"/>
      <c r="UYN179" s="382"/>
      <c r="UYO179" s="382"/>
      <c r="UYP179" s="382"/>
      <c r="UYQ179" s="77"/>
      <c r="UYR179" s="382"/>
      <c r="UYS179" s="382"/>
      <c r="UYT179" s="77"/>
      <c r="UYU179" s="78"/>
      <c r="UYV179" s="77"/>
      <c r="UYW179" s="382"/>
      <c r="UYX179" s="382"/>
      <c r="UYY179" s="382"/>
      <c r="UYZ179" s="382"/>
      <c r="UZA179" s="382"/>
      <c r="UZB179" s="382"/>
      <c r="UZC179" s="382"/>
      <c r="UZD179" s="382"/>
      <c r="UZE179" s="382"/>
      <c r="UZF179" s="382"/>
      <c r="UZG179" s="382"/>
      <c r="UZH179" s="382"/>
      <c r="UZI179" s="77"/>
      <c r="UZJ179" s="382"/>
      <c r="UZK179" s="382"/>
      <c r="UZL179" s="77"/>
      <c r="UZM179" s="78"/>
      <c r="UZN179" s="77"/>
      <c r="UZO179" s="382"/>
      <c r="UZP179" s="382"/>
      <c r="UZQ179" s="382"/>
      <c r="UZR179" s="382"/>
      <c r="UZS179" s="382"/>
      <c r="UZT179" s="382"/>
      <c r="UZU179" s="382"/>
      <c r="UZV179" s="382"/>
      <c r="UZW179" s="382"/>
      <c r="UZX179" s="382"/>
      <c r="UZY179" s="382"/>
      <c r="UZZ179" s="382"/>
      <c r="VAA179" s="77"/>
      <c r="VAB179" s="382"/>
      <c r="VAC179" s="382"/>
      <c r="VAD179" s="77"/>
      <c r="VAE179" s="78"/>
      <c r="VAF179" s="77"/>
      <c r="VAG179" s="382"/>
      <c r="VAH179" s="382"/>
      <c r="VAI179" s="382"/>
      <c r="VAJ179" s="382"/>
      <c r="VAK179" s="382"/>
      <c r="VAL179" s="382"/>
      <c r="VAM179" s="382"/>
      <c r="VAN179" s="382"/>
      <c r="VAO179" s="382"/>
      <c r="VAP179" s="382"/>
      <c r="VAQ179" s="382"/>
      <c r="VAR179" s="382"/>
      <c r="VAS179" s="77"/>
      <c r="VAT179" s="382"/>
      <c r="VAU179" s="382"/>
      <c r="VAV179" s="77"/>
      <c r="VAW179" s="78"/>
      <c r="VAX179" s="77"/>
      <c r="VAY179" s="382"/>
      <c r="VAZ179" s="382"/>
      <c r="VBA179" s="382"/>
      <c r="VBB179" s="382"/>
      <c r="VBC179" s="382"/>
      <c r="VBD179" s="382"/>
      <c r="VBE179" s="382"/>
      <c r="VBF179" s="382"/>
      <c r="VBG179" s="382"/>
      <c r="VBH179" s="382"/>
      <c r="VBI179" s="382"/>
      <c r="VBJ179" s="382"/>
      <c r="VBK179" s="77"/>
      <c r="VBL179" s="382"/>
      <c r="VBM179" s="382"/>
      <c r="VBN179" s="77"/>
      <c r="VBO179" s="78"/>
      <c r="VBP179" s="77"/>
      <c r="VBQ179" s="382"/>
      <c r="VBR179" s="382"/>
      <c r="VBS179" s="382"/>
      <c r="VBT179" s="382"/>
      <c r="VBU179" s="382"/>
      <c r="VBV179" s="382"/>
      <c r="VBW179" s="382"/>
      <c r="VBX179" s="382"/>
      <c r="VBY179" s="382"/>
      <c r="VBZ179" s="382"/>
      <c r="VCA179" s="382"/>
      <c r="VCB179" s="382"/>
      <c r="VCC179" s="77"/>
      <c r="VCD179" s="382"/>
      <c r="VCE179" s="382"/>
      <c r="VCF179" s="77"/>
      <c r="VCG179" s="78"/>
      <c r="VCH179" s="77"/>
      <c r="VCI179" s="382"/>
      <c r="VCJ179" s="382"/>
      <c r="VCK179" s="382"/>
      <c r="VCL179" s="382"/>
      <c r="VCM179" s="382"/>
      <c r="VCN179" s="382"/>
      <c r="VCO179" s="382"/>
      <c r="VCP179" s="382"/>
      <c r="VCQ179" s="382"/>
      <c r="VCR179" s="382"/>
      <c r="VCS179" s="382"/>
      <c r="VCT179" s="382"/>
      <c r="VCU179" s="77"/>
      <c r="VCV179" s="382"/>
      <c r="VCW179" s="382"/>
      <c r="VCX179" s="77"/>
      <c r="VCY179" s="78"/>
      <c r="VCZ179" s="77"/>
      <c r="VDA179" s="382"/>
      <c r="VDB179" s="382"/>
      <c r="VDC179" s="382"/>
      <c r="VDD179" s="382"/>
      <c r="VDE179" s="382"/>
      <c r="VDF179" s="382"/>
      <c r="VDG179" s="382"/>
      <c r="VDH179" s="382"/>
      <c r="VDI179" s="382"/>
      <c r="VDJ179" s="382"/>
      <c r="VDK179" s="382"/>
      <c r="VDL179" s="382"/>
      <c r="VDM179" s="77"/>
      <c r="VDN179" s="382"/>
      <c r="VDO179" s="382"/>
      <c r="VDP179" s="77"/>
      <c r="VDQ179" s="78"/>
      <c r="VDR179" s="77"/>
      <c r="VDS179" s="382"/>
      <c r="VDT179" s="382"/>
      <c r="VDU179" s="382"/>
      <c r="VDV179" s="382"/>
      <c r="VDW179" s="382"/>
      <c r="VDX179" s="382"/>
      <c r="VDY179" s="382"/>
      <c r="VDZ179" s="382"/>
      <c r="VEA179" s="382"/>
      <c r="VEB179" s="382"/>
      <c r="VEC179" s="382"/>
      <c r="VED179" s="382"/>
      <c r="VEE179" s="77"/>
      <c r="VEF179" s="382"/>
      <c r="VEG179" s="382"/>
      <c r="VEH179" s="77"/>
      <c r="VEI179" s="78"/>
      <c r="VEJ179" s="77"/>
      <c r="VEK179" s="382"/>
      <c r="VEL179" s="382"/>
      <c r="VEM179" s="382"/>
      <c r="VEN179" s="382"/>
      <c r="VEO179" s="382"/>
      <c r="VEP179" s="382"/>
      <c r="VEQ179" s="382"/>
      <c r="VER179" s="382"/>
      <c r="VES179" s="382"/>
      <c r="VET179" s="382"/>
      <c r="VEU179" s="382"/>
      <c r="VEV179" s="382"/>
      <c r="VEW179" s="77"/>
      <c r="VEX179" s="382"/>
      <c r="VEY179" s="382"/>
      <c r="VEZ179" s="77"/>
      <c r="VFA179" s="78"/>
      <c r="VFB179" s="77"/>
      <c r="VFC179" s="382"/>
      <c r="VFD179" s="382"/>
      <c r="VFE179" s="382"/>
      <c r="VFF179" s="382"/>
      <c r="VFG179" s="382"/>
      <c r="VFH179" s="382"/>
      <c r="VFI179" s="382"/>
      <c r="VFJ179" s="382"/>
      <c r="VFK179" s="382"/>
      <c r="VFL179" s="382"/>
      <c r="VFM179" s="382"/>
      <c r="VFN179" s="382"/>
      <c r="VFO179" s="77"/>
      <c r="VFP179" s="382"/>
      <c r="VFQ179" s="382"/>
      <c r="VFR179" s="77"/>
      <c r="VFS179" s="78"/>
      <c r="VFT179" s="77"/>
      <c r="VFU179" s="382"/>
      <c r="VFV179" s="382"/>
      <c r="VFW179" s="382"/>
      <c r="VFX179" s="382"/>
      <c r="VFY179" s="382"/>
      <c r="VFZ179" s="382"/>
      <c r="VGA179" s="382"/>
      <c r="VGB179" s="382"/>
      <c r="VGC179" s="382"/>
      <c r="VGD179" s="382"/>
      <c r="VGE179" s="382"/>
      <c r="VGF179" s="382"/>
      <c r="VGG179" s="77"/>
      <c r="VGH179" s="382"/>
      <c r="VGI179" s="382"/>
      <c r="VGJ179" s="77"/>
      <c r="VGK179" s="78"/>
      <c r="VGL179" s="77"/>
      <c r="VGM179" s="382"/>
      <c r="VGN179" s="382"/>
      <c r="VGO179" s="382"/>
      <c r="VGP179" s="382"/>
      <c r="VGQ179" s="382"/>
      <c r="VGR179" s="382"/>
      <c r="VGS179" s="382"/>
      <c r="VGT179" s="382"/>
      <c r="VGU179" s="382"/>
      <c r="VGV179" s="382"/>
      <c r="VGW179" s="382"/>
      <c r="VGX179" s="382"/>
      <c r="VGY179" s="77"/>
      <c r="VGZ179" s="382"/>
      <c r="VHA179" s="382"/>
      <c r="VHB179" s="77"/>
      <c r="VHC179" s="78"/>
      <c r="VHD179" s="77"/>
      <c r="VHE179" s="382"/>
      <c r="VHF179" s="382"/>
      <c r="VHG179" s="382"/>
      <c r="VHH179" s="382"/>
      <c r="VHI179" s="382"/>
      <c r="VHJ179" s="382"/>
      <c r="VHK179" s="382"/>
      <c r="VHL179" s="382"/>
      <c r="VHM179" s="382"/>
      <c r="VHN179" s="382"/>
      <c r="VHO179" s="382"/>
      <c r="VHP179" s="382"/>
      <c r="VHQ179" s="77"/>
      <c r="VHR179" s="382"/>
      <c r="VHS179" s="382"/>
      <c r="VHT179" s="77"/>
      <c r="VHU179" s="78"/>
      <c r="VHV179" s="77"/>
      <c r="VHW179" s="382"/>
      <c r="VHX179" s="382"/>
      <c r="VHY179" s="382"/>
      <c r="VHZ179" s="382"/>
      <c r="VIA179" s="382"/>
      <c r="VIB179" s="382"/>
      <c r="VIC179" s="382"/>
      <c r="VID179" s="382"/>
      <c r="VIE179" s="382"/>
      <c r="VIF179" s="382"/>
      <c r="VIG179" s="382"/>
      <c r="VIH179" s="382"/>
      <c r="VII179" s="77"/>
      <c r="VIJ179" s="382"/>
      <c r="VIK179" s="382"/>
      <c r="VIL179" s="77"/>
      <c r="VIM179" s="78"/>
      <c r="VIN179" s="77"/>
      <c r="VIO179" s="382"/>
      <c r="VIP179" s="382"/>
      <c r="VIQ179" s="382"/>
      <c r="VIR179" s="382"/>
      <c r="VIS179" s="382"/>
      <c r="VIT179" s="382"/>
      <c r="VIU179" s="382"/>
      <c r="VIV179" s="382"/>
      <c r="VIW179" s="382"/>
      <c r="VIX179" s="382"/>
      <c r="VIY179" s="382"/>
      <c r="VIZ179" s="382"/>
      <c r="VJA179" s="77"/>
      <c r="VJB179" s="382"/>
      <c r="VJC179" s="382"/>
      <c r="VJD179" s="77"/>
      <c r="VJE179" s="78"/>
      <c r="VJF179" s="77"/>
      <c r="VJG179" s="382"/>
      <c r="VJH179" s="382"/>
      <c r="VJI179" s="382"/>
      <c r="VJJ179" s="382"/>
      <c r="VJK179" s="382"/>
      <c r="VJL179" s="382"/>
      <c r="VJM179" s="382"/>
      <c r="VJN179" s="382"/>
      <c r="VJO179" s="382"/>
      <c r="VJP179" s="382"/>
      <c r="VJQ179" s="382"/>
      <c r="VJR179" s="382"/>
      <c r="VJS179" s="77"/>
      <c r="VJT179" s="382"/>
      <c r="VJU179" s="382"/>
      <c r="VJV179" s="77"/>
      <c r="VJW179" s="78"/>
      <c r="VJX179" s="77"/>
      <c r="VJY179" s="382"/>
      <c r="VJZ179" s="382"/>
      <c r="VKA179" s="382"/>
      <c r="VKB179" s="382"/>
      <c r="VKC179" s="382"/>
      <c r="VKD179" s="382"/>
      <c r="VKE179" s="382"/>
      <c r="VKF179" s="382"/>
      <c r="VKG179" s="382"/>
      <c r="VKH179" s="382"/>
      <c r="VKI179" s="382"/>
      <c r="VKJ179" s="382"/>
      <c r="VKK179" s="77"/>
      <c r="VKL179" s="382"/>
      <c r="VKM179" s="382"/>
      <c r="VKN179" s="77"/>
      <c r="VKO179" s="78"/>
      <c r="VKP179" s="77"/>
      <c r="VKQ179" s="382"/>
      <c r="VKR179" s="382"/>
      <c r="VKS179" s="382"/>
      <c r="VKT179" s="382"/>
      <c r="VKU179" s="382"/>
      <c r="VKV179" s="382"/>
      <c r="VKW179" s="382"/>
      <c r="VKX179" s="382"/>
      <c r="VKY179" s="382"/>
      <c r="VKZ179" s="382"/>
      <c r="VLA179" s="382"/>
      <c r="VLB179" s="382"/>
      <c r="VLC179" s="77"/>
      <c r="VLD179" s="382"/>
      <c r="VLE179" s="382"/>
      <c r="VLF179" s="77"/>
      <c r="VLG179" s="78"/>
      <c r="VLH179" s="77"/>
      <c r="VLI179" s="382"/>
      <c r="VLJ179" s="382"/>
      <c r="VLK179" s="382"/>
      <c r="VLL179" s="382"/>
      <c r="VLM179" s="382"/>
      <c r="VLN179" s="382"/>
      <c r="VLO179" s="382"/>
      <c r="VLP179" s="382"/>
      <c r="VLQ179" s="382"/>
      <c r="VLR179" s="382"/>
      <c r="VLS179" s="382"/>
      <c r="VLT179" s="382"/>
      <c r="VLU179" s="77"/>
      <c r="VLV179" s="382"/>
      <c r="VLW179" s="382"/>
      <c r="VLX179" s="77"/>
      <c r="VLY179" s="78"/>
      <c r="VLZ179" s="77"/>
      <c r="VMA179" s="382"/>
      <c r="VMB179" s="382"/>
      <c r="VMC179" s="382"/>
      <c r="VMD179" s="382"/>
      <c r="VME179" s="382"/>
      <c r="VMF179" s="382"/>
      <c r="VMG179" s="382"/>
      <c r="VMH179" s="382"/>
      <c r="VMI179" s="382"/>
      <c r="VMJ179" s="382"/>
      <c r="VMK179" s="382"/>
      <c r="VML179" s="382"/>
      <c r="VMM179" s="77"/>
      <c r="VMN179" s="382"/>
      <c r="VMO179" s="382"/>
      <c r="VMP179" s="77"/>
      <c r="VMQ179" s="78"/>
      <c r="VMR179" s="77"/>
      <c r="VMS179" s="382"/>
      <c r="VMT179" s="382"/>
      <c r="VMU179" s="382"/>
      <c r="VMV179" s="382"/>
      <c r="VMW179" s="382"/>
      <c r="VMX179" s="382"/>
      <c r="VMY179" s="382"/>
      <c r="VMZ179" s="382"/>
      <c r="VNA179" s="382"/>
      <c r="VNB179" s="382"/>
      <c r="VNC179" s="382"/>
      <c r="VND179" s="382"/>
      <c r="VNE179" s="77"/>
      <c r="VNF179" s="382"/>
      <c r="VNG179" s="382"/>
      <c r="VNH179" s="77"/>
      <c r="VNI179" s="78"/>
      <c r="VNJ179" s="77"/>
      <c r="VNK179" s="382"/>
      <c r="VNL179" s="382"/>
      <c r="VNM179" s="382"/>
      <c r="VNN179" s="382"/>
      <c r="VNO179" s="382"/>
      <c r="VNP179" s="382"/>
      <c r="VNQ179" s="382"/>
      <c r="VNR179" s="382"/>
      <c r="VNS179" s="382"/>
      <c r="VNT179" s="382"/>
      <c r="VNU179" s="382"/>
      <c r="VNV179" s="382"/>
      <c r="VNW179" s="77"/>
      <c r="VNX179" s="382"/>
      <c r="VNY179" s="382"/>
      <c r="VNZ179" s="77"/>
      <c r="VOA179" s="78"/>
      <c r="VOB179" s="77"/>
      <c r="VOC179" s="382"/>
      <c r="VOD179" s="382"/>
      <c r="VOE179" s="382"/>
      <c r="VOF179" s="382"/>
      <c r="VOG179" s="382"/>
      <c r="VOH179" s="382"/>
      <c r="VOI179" s="382"/>
      <c r="VOJ179" s="382"/>
      <c r="VOK179" s="382"/>
      <c r="VOL179" s="382"/>
      <c r="VOM179" s="382"/>
      <c r="VON179" s="382"/>
      <c r="VOO179" s="77"/>
      <c r="VOP179" s="382"/>
      <c r="VOQ179" s="382"/>
      <c r="VOR179" s="77"/>
      <c r="VOS179" s="78"/>
      <c r="VOT179" s="77"/>
      <c r="VOU179" s="382"/>
      <c r="VOV179" s="382"/>
      <c r="VOW179" s="382"/>
      <c r="VOX179" s="382"/>
      <c r="VOY179" s="382"/>
      <c r="VOZ179" s="382"/>
      <c r="VPA179" s="382"/>
      <c r="VPB179" s="382"/>
      <c r="VPC179" s="382"/>
      <c r="VPD179" s="382"/>
      <c r="VPE179" s="382"/>
      <c r="VPF179" s="382"/>
      <c r="VPG179" s="77"/>
      <c r="VPH179" s="382"/>
      <c r="VPI179" s="382"/>
      <c r="VPJ179" s="77"/>
      <c r="VPK179" s="78"/>
      <c r="VPL179" s="77"/>
      <c r="VPM179" s="382"/>
      <c r="VPN179" s="382"/>
      <c r="VPO179" s="382"/>
      <c r="VPP179" s="382"/>
      <c r="VPQ179" s="382"/>
      <c r="VPR179" s="382"/>
      <c r="VPS179" s="382"/>
      <c r="VPT179" s="382"/>
      <c r="VPU179" s="382"/>
      <c r="VPV179" s="382"/>
      <c r="VPW179" s="382"/>
      <c r="VPX179" s="382"/>
      <c r="VPY179" s="77"/>
      <c r="VPZ179" s="382"/>
      <c r="VQA179" s="382"/>
      <c r="VQB179" s="77"/>
      <c r="VQC179" s="78"/>
      <c r="VQD179" s="77"/>
      <c r="VQE179" s="382"/>
      <c r="VQF179" s="382"/>
      <c r="VQG179" s="382"/>
      <c r="VQH179" s="382"/>
      <c r="VQI179" s="382"/>
      <c r="VQJ179" s="382"/>
      <c r="VQK179" s="382"/>
      <c r="VQL179" s="382"/>
      <c r="VQM179" s="382"/>
      <c r="VQN179" s="382"/>
      <c r="VQO179" s="382"/>
      <c r="VQP179" s="382"/>
      <c r="VQQ179" s="77"/>
      <c r="VQR179" s="382"/>
      <c r="VQS179" s="382"/>
      <c r="VQT179" s="77"/>
      <c r="VQU179" s="78"/>
      <c r="VQV179" s="77"/>
      <c r="VQW179" s="382"/>
      <c r="VQX179" s="382"/>
      <c r="VQY179" s="382"/>
      <c r="VQZ179" s="382"/>
      <c r="VRA179" s="382"/>
      <c r="VRB179" s="382"/>
      <c r="VRC179" s="382"/>
      <c r="VRD179" s="382"/>
      <c r="VRE179" s="382"/>
      <c r="VRF179" s="382"/>
      <c r="VRG179" s="382"/>
      <c r="VRH179" s="382"/>
      <c r="VRI179" s="77"/>
      <c r="VRJ179" s="382"/>
      <c r="VRK179" s="382"/>
      <c r="VRL179" s="77"/>
      <c r="VRM179" s="78"/>
      <c r="VRN179" s="77"/>
      <c r="VRO179" s="382"/>
      <c r="VRP179" s="382"/>
      <c r="VRQ179" s="382"/>
      <c r="VRR179" s="382"/>
      <c r="VRS179" s="382"/>
      <c r="VRT179" s="382"/>
      <c r="VRU179" s="382"/>
      <c r="VRV179" s="382"/>
      <c r="VRW179" s="382"/>
      <c r="VRX179" s="382"/>
      <c r="VRY179" s="382"/>
      <c r="VRZ179" s="382"/>
      <c r="VSA179" s="77"/>
      <c r="VSB179" s="382"/>
      <c r="VSC179" s="382"/>
      <c r="VSD179" s="77"/>
      <c r="VSE179" s="78"/>
      <c r="VSF179" s="77"/>
      <c r="VSG179" s="382"/>
      <c r="VSH179" s="382"/>
      <c r="VSI179" s="382"/>
      <c r="VSJ179" s="382"/>
      <c r="VSK179" s="382"/>
      <c r="VSL179" s="382"/>
      <c r="VSM179" s="382"/>
      <c r="VSN179" s="382"/>
      <c r="VSO179" s="382"/>
      <c r="VSP179" s="382"/>
      <c r="VSQ179" s="382"/>
      <c r="VSR179" s="382"/>
      <c r="VSS179" s="77"/>
      <c r="VST179" s="382"/>
      <c r="VSU179" s="382"/>
      <c r="VSV179" s="77"/>
      <c r="VSW179" s="78"/>
      <c r="VSX179" s="77"/>
      <c r="VSY179" s="382"/>
      <c r="VSZ179" s="382"/>
      <c r="VTA179" s="382"/>
      <c r="VTB179" s="382"/>
      <c r="VTC179" s="382"/>
      <c r="VTD179" s="382"/>
      <c r="VTE179" s="382"/>
      <c r="VTF179" s="382"/>
      <c r="VTG179" s="382"/>
      <c r="VTH179" s="382"/>
      <c r="VTI179" s="382"/>
      <c r="VTJ179" s="382"/>
      <c r="VTK179" s="77"/>
      <c r="VTL179" s="382"/>
      <c r="VTM179" s="382"/>
      <c r="VTN179" s="77"/>
      <c r="VTO179" s="78"/>
      <c r="VTP179" s="77"/>
      <c r="VTQ179" s="382"/>
      <c r="VTR179" s="382"/>
      <c r="VTS179" s="382"/>
      <c r="VTT179" s="382"/>
      <c r="VTU179" s="382"/>
      <c r="VTV179" s="382"/>
      <c r="VTW179" s="382"/>
      <c r="VTX179" s="382"/>
      <c r="VTY179" s="382"/>
      <c r="VTZ179" s="382"/>
      <c r="VUA179" s="382"/>
      <c r="VUB179" s="382"/>
      <c r="VUC179" s="77"/>
      <c r="VUD179" s="382"/>
      <c r="VUE179" s="382"/>
      <c r="VUF179" s="77"/>
      <c r="VUG179" s="78"/>
      <c r="VUH179" s="77"/>
      <c r="VUI179" s="382"/>
      <c r="VUJ179" s="382"/>
      <c r="VUK179" s="382"/>
      <c r="VUL179" s="382"/>
      <c r="VUM179" s="382"/>
      <c r="VUN179" s="382"/>
      <c r="VUO179" s="382"/>
      <c r="VUP179" s="382"/>
      <c r="VUQ179" s="382"/>
      <c r="VUR179" s="382"/>
      <c r="VUS179" s="382"/>
      <c r="VUT179" s="382"/>
      <c r="VUU179" s="77"/>
      <c r="VUV179" s="382"/>
      <c r="VUW179" s="382"/>
      <c r="VUX179" s="77"/>
      <c r="VUY179" s="78"/>
      <c r="VUZ179" s="77"/>
      <c r="VVA179" s="382"/>
      <c r="VVB179" s="382"/>
      <c r="VVC179" s="382"/>
      <c r="VVD179" s="382"/>
      <c r="VVE179" s="382"/>
      <c r="VVF179" s="382"/>
      <c r="VVG179" s="382"/>
      <c r="VVH179" s="382"/>
      <c r="VVI179" s="382"/>
      <c r="VVJ179" s="382"/>
      <c r="VVK179" s="382"/>
      <c r="VVL179" s="382"/>
      <c r="VVM179" s="77"/>
      <c r="VVN179" s="382"/>
      <c r="VVO179" s="382"/>
      <c r="VVP179" s="77"/>
      <c r="VVQ179" s="78"/>
      <c r="VVR179" s="77"/>
      <c r="VVS179" s="382"/>
      <c r="VVT179" s="382"/>
      <c r="VVU179" s="382"/>
      <c r="VVV179" s="382"/>
      <c r="VVW179" s="382"/>
      <c r="VVX179" s="382"/>
      <c r="VVY179" s="382"/>
      <c r="VVZ179" s="382"/>
      <c r="VWA179" s="382"/>
      <c r="VWB179" s="382"/>
      <c r="VWC179" s="382"/>
      <c r="VWD179" s="382"/>
      <c r="VWE179" s="77"/>
      <c r="VWF179" s="382"/>
      <c r="VWG179" s="382"/>
      <c r="VWH179" s="77"/>
      <c r="VWI179" s="78"/>
      <c r="VWJ179" s="77"/>
      <c r="VWK179" s="382"/>
      <c r="VWL179" s="382"/>
      <c r="VWM179" s="382"/>
      <c r="VWN179" s="382"/>
      <c r="VWO179" s="382"/>
      <c r="VWP179" s="382"/>
      <c r="VWQ179" s="382"/>
      <c r="VWR179" s="382"/>
      <c r="VWS179" s="382"/>
      <c r="VWT179" s="382"/>
      <c r="VWU179" s="382"/>
      <c r="VWV179" s="382"/>
      <c r="VWW179" s="77"/>
      <c r="VWX179" s="382"/>
      <c r="VWY179" s="382"/>
      <c r="VWZ179" s="77"/>
      <c r="VXA179" s="78"/>
      <c r="VXB179" s="77"/>
      <c r="VXC179" s="382"/>
      <c r="VXD179" s="382"/>
      <c r="VXE179" s="382"/>
      <c r="VXF179" s="382"/>
      <c r="VXG179" s="382"/>
      <c r="VXH179" s="382"/>
      <c r="VXI179" s="382"/>
      <c r="VXJ179" s="382"/>
      <c r="VXK179" s="382"/>
      <c r="VXL179" s="382"/>
      <c r="VXM179" s="382"/>
      <c r="VXN179" s="382"/>
      <c r="VXO179" s="77"/>
      <c r="VXP179" s="382"/>
      <c r="VXQ179" s="382"/>
      <c r="VXR179" s="77"/>
      <c r="VXS179" s="78"/>
      <c r="VXT179" s="77"/>
      <c r="VXU179" s="382"/>
      <c r="VXV179" s="382"/>
      <c r="VXW179" s="382"/>
      <c r="VXX179" s="382"/>
      <c r="VXY179" s="382"/>
      <c r="VXZ179" s="382"/>
      <c r="VYA179" s="382"/>
      <c r="VYB179" s="382"/>
      <c r="VYC179" s="382"/>
      <c r="VYD179" s="382"/>
      <c r="VYE179" s="382"/>
      <c r="VYF179" s="382"/>
      <c r="VYG179" s="77"/>
      <c r="VYH179" s="382"/>
      <c r="VYI179" s="382"/>
      <c r="VYJ179" s="77"/>
      <c r="VYK179" s="78"/>
      <c r="VYL179" s="77"/>
      <c r="VYM179" s="382"/>
      <c r="VYN179" s="382"/>
      <c r="VYO179" s="382"/>
      <c r="VYP179" s="382"/>
      <c r="VYQ179" s="382"/>
      <c r="VYR179" s="382"/>
      <c r="VYS179" s="382"/>
      <c r="VYT179" s="382"/>
      <c r="VYU179" s="382"/>
      <c r="VYV179" s="382"/>
      <c r="VYW179" s="382"/>
      <c r="VYX179" s="382"/>
      <c r="VYY179" s="77"/>
      <c r="VYZ179" s="382"/>
      <c r="VZA179" s="382"/>
      <c r="VZB179" s="77"/>
      <c r="VZC179" s="78"/>
      <c r="VZD179" s="77"/>
      <c r="VZE179" s="382"/>
      <c r="VZF179" s="382"/>
      <c r="VZG179" s="382"/>
      <c r="VZH179" s="382"/>
      <c r="VZI179" s="382"/>
      <c r="VZJ179" s="382"/>
      <c r="VZK179" s="382"/>
      <c r="VZL179" s="382"/>
      <c r="VZM179" s="382"/>
      <c r="VZN179" s="382"/>
      <c r="VZO179" s="382"/>
      <c r="VZP179" s="382"/>
      <c r="VZQ179" s="77"/>
      <c r="VZR179" s="382"/>
      <c r="VZS179" s="382"/>
      <c r="VZT179" s="77"/>
      <c r="VZU179" s="78"/>
      <c r="VZV179" s="77"/>
      <c r="VZW179" s="382"/>
      <c r="VZX179" s="382"/>
      <c r="VZY179" s="382"/>
      <c r="VZZ179" s="382"/>
      <c r="WAA179" s="382"/>
      <c r="WAB179" s="382"/>
      <c r="WAC179" s="382"/>
      <c r="WAD179" s="382"/>
      <c r="WAE179" s="382"/>
      <c r="WAF179" s="382"/>
      <c r="WAG179" s="382"/>
      <c r="WAH179" s="382"/>
      <c r="WAI179" s="77"/>
      <c r="WAJ179" s="382"/>
      <c r="WAK179" s="382"/>
      <c r="WAL179" s="77"/>
      <c r="WAM179" s="78"/>
      <c r="WAN179" s="77"/>
      <c r="WAO179" s="382"/>
      <c r="WAP179" s="382"/>
      <c r="WAQ179" s="382"/>
      <c r="WAR179" s="382"/>
      <c r="WAS179" s="382"/>
      <c r="WAT179" s="382"/>
      <c r="WAU179" s="382"/>
      <c r="WAV179" s="382"/>
      <c r="WAW179" s="382"/>
      <c r="WAX179" s="382"/>
      <c r="WAY179" s="382"/>
      <c r="WAZ179" s="382"/>
      <c r="WBA179" s="77"/>
      <c r="WBB179" s="382"/>
      <c r="WBC179" s="382"/>
      <c r="WBD179" s="77"/>
      <c r="WBE179" s="78"/>
      <c r="WBF179" s="77"/>
      <c r="WBG179" s="382"/>
      <c r="WBH179" s="382"/>
      <c r="WBI179" s="382"/>
      <c r="WBJ179" s="382"/>
      <c r="WBK179" s="382"/>
      <c r="WBL179" s="382"/>
      <c r="WBM179" s="382"/>
      <c r="WBN179" s="382"/>
      <c r="WBO179" s="382"/>
      <c r="WBP179" s="382"/>
      <c r="WBQ179" s="382"/>
      <c r="WBR179" s="382"/>
      <c r="WBS179" s="77"/>
      <c r="WBT179" s="382"/>
      <c r="WBU179" s="382"/>
      <c r="WBV179" s="77"/>
      <c r="WBW179" s="78"/>
      <c r="WBX179" s="77"/>
      <c r="WBY179" s="382"/>
      <c r="WBZ179" s="382"/>
      <c r="WCA179" s="382"/>
      <c r="WCB179" s="382"/>
      <c r="WCC179" s="382"/>
      <c r="WCD179" s="382"/>
      <c r="WCE179" s="382"/>
      <c r="WCF179" s="382"/>
      <c r="WCG179" s="382"/>
      <c r="WCH179" s="382"/>
      <c r="WCI179" s="382"/>
      <c r="WCJ179" s="382"/>
      <c r="WCK179" s="77"/>
      <c r="WCL179" s="382"/>
      <c r="WCM179" s="382"/>
      <c r="WCN179" s="77"/>
      <c r="WCO179" s="78"/>
      <c r="WCP179" s="77"/>
      <c r="WCQ179" s="382"/>
      <c r="WCR179" s="382"/>
      <c r="WCS179" s="382"/>
      <c r="WCT179" s="382"/>
      <c r="WCU179" s="382"/>
      <c r="WCV179" s="382"/>
      <c r="WCW179" s="382"/>
      <c r="WCX179" s="382"/>
      <c r="WCY179" s="382"/>
      <c r="WCZ179" s="382"/>
      <c r="WDA179" s="382"/>
      <c r="WDB179" s="382"/>
      <c r="WDC179" s="77"/>
      <c r="WDD179" s="382"/>
      <c r="WDE179" s="382"/>
      <c r="WDF179" s="77"/>
      <c r="WDG179" s="78"/>
      <c r="WDH179" s="77"/>
      <c r="WDI179" s="382"/>
      <c r="WDJ179" s="382"/>
      <c r="WDK179" s="382"/>
      <c r="WDL179" s="382"/>
      <c r="WDM179" s="382"/>
      <c r="WDN179" s="382"/>
      <c r="WDO179" s="382"/>
      <c r="WDP179" s="382"/>
      <c r="WDQ179" s="382"/>
      <c r="WDR179" s="382"/>
      <c r="WDS179" s="382"/>
      <c r="WDT179" s="382"/>
      <c r="WDU179" s="77"/>
      <c r="WDV179" s="382"/>
      <c r="WDW179" s="382"/>
      <c r="WDX179" s="77"/>
      <c r="WDY179" s="78"/>
      <c r="WDZ179" s="77"/>
      <c r="WEA179" s="382"/>
      <c r="WEB179" s="382"/>
      <c r="WEC179" s="382"/>
      <c r="WED179" s="382"/>
      <c r="WEE179" s="382"/>
      <c r="WEF179" s="382"/>
      <c r="WEG179" s="382"/>
      <c r="WEH179" s="382"/>
      <c r="WEI179" s="382"/>
      <c r="WEJ179" s="382"/>
      <c r="WEK179" s="382"/>
      <c r="WEL179" s="382"/>
      <c r="WEM179" s="77"/>
      <c r="WEN179" s="382"/>
      <c r="WEO179" s="382"/>
      <c r="WEP179" s="77"/>
      <c r="WEQ179" s="78"/>
      <c r="WER179" s="77"/>
      <c r="WES179" s="382"/>
      <c r="WET179" s="382"/>
      <c r="WEU179" s="382"/>
      <c r="WEV179" s="382"/>
      <c r="WEW179" s="382"/>
      <c r="WEX179" s="382"/>
      <c r="WEY179" s="382"/>
      <c r="WEZ179" s="382"/>
      <c r="WFA179" s="382"/>
      <c r="WFB179" s="382"/>
      <c r="WFC179" s="382"/>
      <c r="WFD179" s="382"/>
      <c r="WFE179" s="77"/>
      <c r="WFF179" s="382"/>
      <c r="WFG179" s="382"/>
      <c r="WFH179" s="77"/>
      <c r="WFI179" s="78"/>
      <c r="WFJ179" s="77"/>
      <c r="WFK179" s="382"/>
      <c r="WFL179" s="382"/>
      <c r="WFM179" s="382"/>
      <c r="WFN179" s="382"/>
      <c r="WFO179" s="382"/>
      <c r="WFP179" s="382"/>
      <c r="WFQ179" s="382"/>
      <c r="WFR179" s="382"/>
      <c r="WFS179" s="382"/>
      <c r="WFT179" s="382"/>
      <c r="WFU179" s="382"/>
      <c r="WFV179" s="382"/>
      <c r="WFW179" s="77"/>
      <c r="WFX179" s="382"/>
      <c r="WFY179" s="382"/>
      <c r="WFZ179" s="77"/>
      <c r="WGA179" s="78"/>
      <c r="WGB179" s="77"/>
      <c r="WGC179" s="382"/>
      <c r="WGD179" s="382"/>
      <c r="WGE179" s="382"/>
      <c r="WGF179" s="382"/>
      <c r="WGG179" s="382"/>
      <c r="WGH179" s="382"/>
      <c r="WGI179" s="382"/>
      <c r="WGJ179" s="382"/>
      <c r="WGK179" s="382"/>
      <c r="WGL179" s="382"/>
      <c r="WGM179" s="382"/>
      <c r="WGN179" s="382"/>
      <c r="WGO179" s="77"/>
      <c r="WGP179" s="382"/>
      <c r="WGQ179" s="382"/>
      <c r="WGR179" s="77"/>
      <c r="WGS179" s="78"/>
      <c r="WGT179" s="77"/>
      <c r="WGU179" s="382"/>
      <c r="WGV179" s="382"/>
      <c r="WGW179" s="382"/>
      <c r="WGX179" s="382"/>
      <c r="WGY179" s="382"/>
      <c r="WGZ179" s="382"/>
      <c r="WHA179" s="382"/>
      <c r="WHB179" s="382"/>
      <c r="WHC179" s="382"/>
      <c r="WHD179" s="382"/>
      <c r="WHE179" s="382"/>
      <c r="WHF179" s="382"/>
      <c r="WHG179" s="77"/>
      <c r="WHH179" s="382"/>
      <c r="WHI179" s="382"/>
      <c r="WHJ179" s="77"/>
      <c r="WHK179" s="78"/>
      <c r="WHL179" s="77"/>
      <c r="WHM179" s="382"/>
      <c r="WHN179" s="382"/>
      <c r="WHO179" s="382"/>
      <c r="WHP179" s="382"/>
      <c r="WHQ179" s="382"/>
      <c r="WHR179" s="382"/>
      <c r="WHS179" s="382"/>
      <c r="WHT179" s="382"/>
      <c r="WHU179" s="382"/>
      <c r="WHV179" s="382"/>
      <c r="WHW179" s="382"/>
      <c r="WHX179" s="382"/>
      <c r="WHY179" s="77"/>
      <c r="WHZ179" s="382"/>
      <c r="WIA179" s="382"/>
      <c r="WIB179" s="77"/>
      <c r="WIC179" s="78"/>
      <c r="WID179" s="77"/>
      <c r="WIE179" s="382"/>
      <c r="WIF179" s="382"/>
      <c r="WIG179" s="382"/>
      <c r="WIH179" s="382"/>
      <c r="WII179" s="382"/>
      <c r="WIJ179" s="382"/>
      <c r="WIK179" s="382"/>
      <c r="WIL179" s="382"/>
      <c r="WIM179" s="382"/>
      <c r="WIN179" s="382"/>
      <c r="WIO179" s="382"/>
      <c r="WIP179" s="382"/>
      <c r="WIQ179" s="77"/>
      <c r="WIR179" s="382"/>
      <c r="WIS179" s="382"/>
      <c r="WIT179" s="77"/>
      <c r="WIU179" s="78"/>
      <c r="WIV179" s="77"/>
      <c r="WIW179" s="382"/>
      <c r="WIX179" s="382"/>
      <c r="WIY179" s="382"/>
      <c r="WIZ179" s="382"/>
      <c r="WJA179" s="382"/>
      <c r="WJB179" s="382"/>
      <c r="WJC179" s="382"/>
      <c r="WJD179" s="382"/>
      <c r="WJE179" s="382"/>
      <c r="WJF179" s="382"/>
      <c r="WJG179" s="382"/>
      <c r="WJH179" s="382"/>
      <c r="WJI179" s="77"/>
      <c r="WJJ179" s="382"/>
      <c r="WJK179" s="382"/>
      <c r="WJL179" s="77"/>
      <c r="WJM179" s="78"/>
      <c r="WJN179" s="77"/>
      <c r="WJO179" s="382"/>
      <c r="WJP179" s="382"/>
      <c r="WJQ179" s="382"/>
      <c r="WJR179" s="382"/>
      <c r="WJS179" s="382"/>
      <c r="WJT179" s="382"/>
      <c r="WJU179" s="382"/>
      <c r="WJV179" s="382"/>
      <c r="WJW179" s="382"/>
      <c r="WJX179" s="382"/>
      <c r="WJY179" s="382"/>
      <c r="WJZ179" s="382"/>
      <c r="WKA179" s="77"/>
      <c r="WKB179" s="382"/>
      <c r="WKC179" s="382"/>
      <c r="WKD179" s="77"/>
      <c r="WKE179" s="78"/>
      <c r="WKF179" s="77"/>
      <c r="WKG179" s="382"/>
      <c r="WKH179" s="382"/>
      <c r="WKI179" s="382"/>
      <c r="WKJ179" s="382"/>
      <c r="WKK179" s="382"/>
      <c r="WKL179" s="382"/>
      <c r="WKM179" s="382"/>
      <c r="WKN179" s="382"/>
      <c r="WKO179" s="382"/>
      <c r="WKP179" s="382"/>
      <c r="WKQ179" s="382"/>
      <c r="WKR179" s="382"/>
      <c r="WKS179" s="77"/>
      <c r="WKT179" s="382"/>
      <c r="WKU179" s="382"/>
      <c r="WKV179" s="77"/>
      <c r="WKW179" s="78"/>
      <c r="WKX179" s="77"/>
      <c r="WKY179" s="382"/>
      <c r="WKZ179" s="382"/>
      <c r="WLA179" s="382"/>
      <c r="WLB179" s="382"/>
      <c r="WLC179" s="382"/>
      <c r="WLD179" s="382"/>
      <c r="WLE179" s="382"/>
      <c r="WLF179" s="382"/>
      <c r="WLG179" s="382"/>
      <c r="WLH179" s="382"/>
      <c r="WLI179" s="382"/>
      <c r="WLJ179" s="382"/>
      <c r="WLK179" s="77"/>
      <c r="WLL179" s="382"/>
      <c r="WLM179" s="382"/>
      <c r="WLN179" s="77"/>
      <c r="WLO179" s="78"/>
      <c r="WLP179" s="77"/>
      <c r="WLQ179" s="382"/>
      <c r="WLR179" s="382"/>
      <c r="WLS179" s="382"/>
      <c r="WLT179" s="382"/>
      <c r="WLU179" s="382"/>
      <c r="WLV179" s="382"/>
      <c r="WLW179" s="382"/>
      <c r="WLX179" s="382"/>
      <c r="WLY179" s="382"/>
      <c r="WLZ179" s="382"/>
      <c r="WMA179" s="382"/>
      <c r="WMB179" s="382"/>
      <c r="WMC179" s="77"/>
      <c r="WMD179" s="382"/>
      <c r="WME179" s="382"/>
      <c r="WMF179" s="77"/>
      <c r="WMG179" s="78"/>
      <c r="WMH179" s="77"/>
      <c r="WMI179" s="382"/>
      <c r="WMJ179" s="382"/>
      <c r="WMK179" s="382"/>
      <c r="WML179" s="382"/>
      <c r="WMM179" s="382"/>
      <c r="WMN179" s="382"/>
      <c r="WMO179" s="382"/>
      <c r="WMP179" s="382"/>
      <c r="WMQ179" s="382"/>
      <c r="WMR179" s="382"/>
      <c r="WMS179" s="382"/>
      <c r="WMT179" s="382"/>
      <c r="WMU179" s="77"/>
      <c r="WMV179" s="382"/>
      <c r="WMW179" s="382"/>
      <c r="WMX179" s="77"/>
      <c r="WMY179" s="78"/>
      <c r="WMZ179" s="77"/>
      <c r="WNA179" s="382"/>
      <c r="WNB179" s="382"/>
      <c r="WNC179" s="382"/>
      <c r="WND179" s="382"/>
      <c r="WNE179" s="382"/>
      <c r="WNF179" s="382"/>
      <c r="WNG179" s="382"/>
      <c r="WNH179" s="382"/>
      <c r="WNI179" s="382"/>
      <c r="WNJ179" s="382"/>
      <c r="WNK179" s="382"/>
      <c r="WNL179" s="382"/>
      <c r="WNM179" s="77"/>
      <c r="WNN179" s="382"/>
      <c r="WNO179" s="382"/>
      <c r="WNP179" s="77"/>
      <c r="WNQ179" s="78"/>
      <c r="WNR179" s="77"/>
      <c r="WNS179" s="382"/>
      <c r="WNT179" s="382"/>
      <c r="WNU179" s="382"/>
      <c r="WNV179" s="382"/>
      <c r="WNW179" s="382"/>
      <c r="WNX179" s="382"/>
      <c r="WNY179" s="382"/>
      <c r="WNZ179" s="382"/>
      <c r="WOA179" s="382"/>
      <c r="WOB179" s="382"/>
      <c r="WOC179" s="382"/>
      <c r="WOD179" s="382"/>
      <c r="WOE179" s="77"/>
      <c r="WOF179" s="382"/>
      <c r="WOG179" s="382"/>
      <c r="WOH179" s="77"/>
      <c r="WOI179" s="78"/>
      <c r="WOJ179" s="77"/>
      <c r="WOK179" s="382"/>
      <c r="WOL179" s="382"/>
      <c r="WOM179" s="382"/>
      <c r="WON179" s="382"/>
      <c r="WOO179" s="382"/>
      <c r="WOP179" s="382"/>
      <c r="WOQ179" s="382"/>
      <c r="WOR179" s="382"/>
      <c r="WOS179" s="382"/>
      <c r="WOT179" s="382"/>
      <c r="WOU179" s="382"/>
      <c r="WOV179" s="382"/>
      <c r="WOW179" s="77"/>
      <c r="WOX179" s="382"/>
      <c r="WOY179" s="382"/>
      <c r="WOZ179" s="77"/>
      <c r="WPA179" s="78"/>
      <c r="WPB179" s="77"/>
      <c r="WPC179" s="382"/>
      <c r="WPD179" s="382"/>
      <c r="WPE179" s="382"/>
      <c r="WPF179" s="382"/>
      <c r="WPG179" s="382"/>
      <c r="WPH179" s="382"/>
      <c r="WPI179" s="382"/>
      <c r="WPJ179" s="382"/>
      <c r="WPK179" s="382"/>
      <c r="WPL179" s="382"/>
      <c r="WPM179" s="382"/>
      <c r="WPN179" s="382"/>
      <c r="WPO179" s="77"/>
      <c r="WPP179" s="382"/>
      <c r="WPQ179" s="382"/>
      <c r="WPR179" s="77"/>
      <c r="WPS179" s="78"/>
      <c r="WPT179" s="77"/>
      <c r="WPU179" s="382"/>
      <c r="WPV179" s="382"/>
      <c r="WPW179" s="382"/>
      <c r="WPX179" s="382"/>
      <c r="WPY179" s="382"/>
      <c r="WPZ179" s="382"/>
      <c r="WQA179" s="382"/>
      <c r="WQB179" s="382"/>
      <c r="WQC179" s="382"/>
      <c r="WQD179" s="382"/>
      <c r="WQE179" s="382"/>
      <c r="WQF179" s="382"/>
      <c r="WQG179" s="77"/>
      <c r="WQH179" s="382"/>
      <c r="WQI179" s="382"/>
      <c r="WQJ179" s="77"/>
      <c r="WQK179" s="78"/>
      <c r="WQL179" s="77"/>
      <c r="WQM179" s="382"/>
      <c r="WQN179" s="382"/>
      <c r="WQO179" s="382"/>
      <c r="WQP179" s="382"/>
      <c r="WQQ179" s="382"/>
      <c r="WQR179" s="382"/>
      <c r="WQS179" s="382"/>
      <c r="WQT179" s="382"/>
      <c r="WQU179" s="382"/>
      <c r="WQV179" s="382"/>
      <c r="WQW179" s="382"/>
      <c r="WQX179" s="382"/>
      <c r="WQY179" s="77"/>
      <c r="WQZ179" s="382"/>
      <c r="WRA179" s="382"/>
      <c r="WRB179" s="77"/>
      <c r="WRC179" s="78"/>
      <c r="WRD179" s="77"/>
      <c r="WRE179" s="382"/>
      <c r="WRF179" s="382"/>
      <c r="WRG179" s="382"/>
      <c r="WRH179" s="382"/>
      <c r="WRI179" s="382"/>
      <c r="WRJ179" s="382"/>
      <c r="WRK179" s="382"/>
      <c r="WRL179" s="382"/>
      <c r="WRM179" s="382"/>
      <c r="WRN179" s="382"/>
      <c r="WRO179" s="382"/>
      <c r="WRP179" s="382"/>
      <c r="WRQ179" s="77"/>
      <c r="WRR179" s="382"/>
      <c r="WRS179" s="382"/>
      <c r="WRT179" s="77"/>
      <c r="WRU179" s="78"/>
      <c r="WRV179" s="77"/>
      <c r="WRW179" s="382"/>
      <c r="WRX179" s="382"/>
      <c r="WRY179" s="382"/>
      <c r="WRZ179" s="382"/>
      <c r="WSA179" s="382"/>
      <c r="WSB179" s="382"/>
      <c r="WSC179" s="382"/>
      <c r="WSD179" s="382"/>
      <c r="WSE179" s="382"/>
      <c r="WSF179" s="382"/>
      <c r="WSG179" s="382"/>
      <c r="WSH179" s="382"/>
      <c r="WSI179" s="77"/>
      <c r="WSJ179" s="382"/>
      <c r="WSK179" s="382"/>
      <c r="WSL179" s="77"/>
      <c r="WSM179" s="78"/>
      <c r="WSN179" s="77"/>
      <c r="WSO179" s="382"/>
      <c r="WSP179" s="382"/>
      <c r="WSQ179" s="382"/>
      <c r="WSR179" s="382"/>
      <c r="WSS179" s="382"/>
      <c r="WST179" s="382"/>
      <c r="WSU179" s="382"/>
      <c r="WSV179" s="382"/>
      <c r="WSW179" s="382"/>
      <c r="WSX179" s="382"/>
      <c r="WSY179" s="382"/>
      <c r="WSZ179" s="382"/>
      <c r="WTA179" s="77"/>
      <c r="WTB179" s="382"/>
      <c r="WTC179" s="382"/>
      <c r="WTD179" s="77"/>
      <c r="WTE179" s="78"/>
      <c r="WTF179" s="77"/>
      <c r="WTG179" s="382"/>
      <c r="WTH179" s="382"/>
      <c r="WTI179" s="382"/>
      <c r="WTJ179" s="382"/>
      <c r="WTK179" s="382"/>
      <c r="WTL179" s="382"/>
      <c r="WTM179" s="382"/>
      <c r="WTN179" s="382"/>
      <c r="WTO179" s="382"/>
      <c r="WTP179" s="382"/>
      <c r="WTQ179" s="382"/>
      <c r="WTR179" s="382"/>
      <c r="WTS179" s="77"/>
      <c r="WTT179" s="382"/>
      <c r="WTU179" s="382"/>
      <c r="WTV179" s="77"/>
      <c r="WTW179" s="78"/>
      <c r="WTX179" s="77"/>
      <c r="WTY179" s="382"/>
      <c r="WTZ179" s="382"/>
      <c r="WUA179" s="382"/>
      <c r="WUB179" s="382"/>
      <c r="WUC179" s="382"/>
      <c r="WUD179" s="382"/>
      <c r="WUE179" s="382"/>
      <c r="WUF179" s="382"/>
      <c r="WUG179" s="382"/>
      <c r="WUH179" s="382"/>
      <c r="WUI179" s="382"/>
      <c r="WUJ179" s="382"/>
      <c r="WUK179" s="77"/>
      <c r="WUL179" s="382"/>
      <c r="WUM179" s="382"/>
      <c r="WUN179" s="77"/>
      <c r="WUO179" s="78"/>
      <c r="WUP179" s="77"/>
      <c r="WUQ179" s="382"/>
      <c r="WUR179" s="382"/>
      <c r="WUS179" s="382"/>
      <c r="WUT179" s="382"/>
      <c r="WUU179" s="382"/>
      <c r="WUV179" s="382"/>
      <c r="WUW179" s="382"/>
      <c r="WUX179" s="382"/>
      <c r="WUY179" s="382"/>
      <c r="WUZ179" s="382"/>
      <c r="WVA179" s="382"/>
      <c r="WVB179" s="382"/>
      <c r="WVC179" s="77"/>
      <c r="WVD179" s="382"/>
      <c r="WVE179" s="382"/>
      <c r="WVF179" s="77"/>
      <c r="WVG179" s="78"/>
      <c r="WVH179" s="77"/>
      <c r="WVI179" s="382"/>
      <c r="WVJ179" s="382"/>
      <c r="WVK179" s="382"/>
      <c r="WVL179" s="382"/>
      <c r="WVM179" s="382"/>
      <c r="WVN179" s="382"/>
      <c r="WVO179" s="382"/>
      <c r="WVP179" s="382"/>
      <c r="WVQ179" s="382"/>
      <c r="WVR179" s="382"/>
      <c r="WVS179" s="382"/>
      <c r="WVT179" s="382"/>
      <c r="WVU179" s="77"/>
      <c r="WVV179" s="382"/>
      <c r="WVW179" s="382"/>
      <c r="WVX179" s="77"/>
      <c r="WVY179" s="78"/>
      <c r="WVZ179" s="77"/>
      <c r="WWA179" s="382"/>
      <c r="WWB179" s="382"/>
      <c r="WWC179" s="382"/>
      <c r="WWD179" s="382"/>
      <c r="WWE179" s="382"/>
      <c r="WWF179" s="382"/>
      <c r="WWG179" s="382"/>
      <c r="WWH179" s="382"/>
      <c r="WWI179" s="382"/>
      <c r="WWJ179" s="382"/>
      <c r="WWK179" s="382"/>
      <c r="WWL179" s="382"/>
      <c r="WWM179" s="77"/>
      <c r="WWN179" s="382"/>
      <c r="WWO179" s="382"/>
      <c r="WWP179" s="77"/>
      <c r="WWQ179" s="78"/>
      <c r="WWR179" s="77"/>
      <c r="WWS179" s="382"/>
      <c r="WWT179" s="382"/>
      <c r="WWU179" s="382"/>
      <c r="WWV179" s="382"/>
      <c r="WWW179" s="382"/>
      <c r="WWX179" s="382"/>
      <c r="WWY179" s="382"/>
      <c r="WWZ179" s="382"/>
      <c r="WXA179" s="382"/>
      <c r="WXB179" s="382"/>
      <c r="WXC179" s="382"/>
      <c r="WXD179" s="382"/>
      <c r="WXE179" s="77"/>
      <c r="WXF179" s="382"/>
      <c r="WXG179" s="382"/>
      <c r="WXH179" s="77"/>
      <c r="WXI179" s="78"/>
      <c r="WXJ179" s="77"/>
      <c r="WXK179" s="382"/>
      <c r="WXL179" s="382"/>
      <c r="WXM179" s="382"/>
      <c r="WXN179" s="382"/>
      <c r="WXO179" s="382"/>
      <c r="WXP179" s="382"/>
      <c r="WXQ179" s="382"/>
      <c r="WXR179" s="382"/>
      <c r="WXS179" s="382"/>
      <c r="WXT179" s="382"/>
      <c r="WXU179" s="382"/>
      <c r="WXV179" s="382"/>
      <c r="WXW179" s="77"/>
      <c r="WXX179" s="382"/>
      <c r="WXY179" s="382"/>
      <c r="WXZ179" s="77"/>
      <c r="WYA179" s="78"/>
      <c r="WYB179" s="77"/>
      <c r="WYC179" s="382"/>
      <c r="WYD179" s="382"/>
      <c r="WYE179" s="382"/>
      <c r="WYF179" s="382"/>
      <c r="WYG179" s="382"/>
      <c r="WYH179" s="382"/>
      <c r="WYI179" s="382"/>
      <c r="WYJ179" s="382"/>
      <c r="WYK179" s="382"/>
      <c r="WYL179" s="382"/>
      <c r="WYM179" s="382"/>
      <c r="WYN179" s="382"/>
      <c r="WYO179" s="77"/>
      <c r="WYP179" s="382"/>
      <c r="WYQ179" s="382"/>
      <c r="WYR179" s="77"/>
      <c r="WYS179" s="78"/>
      <c r="WYT179" s="77"/>
      <c r="WYU179" s="382"/>
      <c r="WYV179" s="382"/>
      <c r="WYW179" s="382"/>
      <c r="WYX179" s="382"/>
      <c r="WYY179" s="382"/>
      <c r="WYZ179" s="382"/>
      <c r="WZA179" s="382"/>
      <c r="WZB179" s="382"/>
      <c r="WZC179" s="382"/>
      <c r="WZD179" s="382"/>
      <c r="WZE179" s="382"/>
      <c r="WZF179" s="382"/>
      <c r="WZG179" s="77"/>
      <c r="WZH179" s="382"/>
      <c r="WZI179" s="382"/>
      <c r="WZJ179" s="77"/>
      <c r="WZK179" s="78"/>
      <c r="WZL179" s="77"/>
      <c r="WZM179" s="382"/>
      <c r="WZN179" s="382"/>
      <c r="WZO179" s="382"/>
      <c r="WZP179" s="382"/>
      <c r="WZQ179" s="382"/>
      <c r="WZR179" s="382"/>
      <c r="WZS179" s="382"/>
      <c r="WZT179" s="382"/>
      <c r="WZU179" s="382"/>
      <c r="WZV179" s="382"/>
      <c r="WZW179" s="382"/>
      <c r="WZX179" s="382"/>
      <c r="WZY179" s="77"/>
      <c r="WZZ179" s="382"/>
      <c r="XAA179" s="382"/>
      <c r="XAB179" s="77"/>
      <c r="XAC179" s="78"/>
      <c r="XAD179" s="77"/>
      <c r="XAE179" s="382"/>
      <c r="XAF179" s="382"/>
      <c r="XAG179" s="382"/>
      <c r="XAH179" s="382"/>
      <c r="XAI179" s="382"/>
      <c r="XAJ179" s="382"/>
      <c r="XAK179" s="382"/>
      <c r="XAL179" s="382"/>
      <c r="XAM179" s="382"/>
      <c r="XAN179" s="382"/>
      <c r="XAO179" s="382"/>
      <c r="XAP179" s="382"/>
      <c r="XAQ179" s="77"/>
      <c r="XAR179" s="382"/>
      <c r="XAS179" s="382"/>
      <c r="XAT179" s="77"/>
      <c r="XAU179" s="78"/>
      <c r="XAV179" s="77"/>
      <c r="XAW179" s="382"/>
      <c r="XAX179" s="382"/>
      <c r="XAY179" s="382"/>
      <c r="XAZ179" s="382"/>
      <c r="XBA179" s="382"/>
      <c r="XBB179" s="382"/>
      <c r="XBC179" s="382"/>
      <c r="XBD179" s="382"/>
      <c r="XBE179" s="382"/>
      <c r="XBF179" s="382"/>
      <c r="XBG179" s="382"/>
      <c r="XBH179" s="382"/>
      <c r="XBI179" s="77"/>
      <c r="XBJ179" s="382"/>
      <c r="XBK179" s="382"/>
      <c r="XBL179" s="77"/>
      <c r="XBM179" s="78"/>
      <c r="XBN179" s="77"/>
      <c r="XBO179" s="382"/>
      <c r="XBP179" s="382"/>
      <c r="XBQ179" s="382"/>
      <c r="XBR179" s="382"/>
      <c r="XBS179" s="382"/>
      <c r="XBT179" s="382"/>
      <c r="XBU179" s="382"/>
      <c r="XBV179" s="382"/>
      <c r="XBW179" s="382"/>
      <c r="XBX179" s="382"/>
      <c r="XBY179" s="382"/>
      <c r="XBZ179" s="382"/>
      <c r="XCA179" s="77"/>
      <c r="XCB179" s="382"/>
      <c r="XCC179" s="382"/>
      <c r="XCD179" s="77"/>
      <c r="XCE179" s="78"/>
      <c r="XCF179" s="77"/>
      <c r="XCG179" s="382"/>
      <c r="XCH179" s="382"/>
      <c r="XCI179" s="382"/>
      <c r="XCJ179" s="382"/>
      <c r="XCK179" s="382"/>
      <c r="XCL179" s="382"/>
      <c r="XCM179" s="382"/>
      <c r="XCN179" s="382"/>
      <c r="XCO179" s="382"/>
      <c r="XCP179" s="382"/>
      <c r="XCQ179" s="382"/>
      <c r="XCR179" s="382"/>
      <c r="XCS179" s="77"/>
      <c r="XCT179" s="382"/>
      <c r="XCU179" s="382"/>
      <c r="XCV179" s="77"/>
      <c r="XCW179" s="78"/>
      <c r="XCX179" s="77"/>
      <c r="XCY179" s="382"/>
      <c r="XCZ179" s="382"/>
      <c r="XDA179" s="382"/>
      <c r="XDB179" s="382"/>
      <c r="XDC179" s="382"/>
      <c r="XDD179" s="382"/>
      <c r="XDE179" s="382"/>
      <c r="XDF179" s="382"/>
      <c r="XDG179" s="382"/>
      <c r="XDH179" s="382"/>
      <c r="XDI179" s="382"/>
      <c r="XDJ179" s="382"/>
      <c r="XDK179" s="77"/>
      <c r="XDL179" s="382"/>
      <c r="XDM179" s="382"/>
      <c r="XDN179" s="77"/>
      <c r="XDO179" s="78"/>
      <c r="XDP179" s="77"/>
      <c r="XDQ179" s="382"/>
      <c r="XDR179" s="382"/>
      <c r="XDS179" s="382"/>
      <c r="XDT179" s="382"/>
      <c r="XDU179" s="382"/>
      <c r="XDV179" s="382"/>
      <c r="XDW179" s="382"/>
      <c r="XDX179" s="382"/>
      <c r="XDY179" s="382"/>
      <c r="XDZ179" s="382"/>
      <c r="XEA179" s="382"/>
      <c r="XEB179" s="382"/>
      <c r="XEC179" s="77"/>
      <c r="XED179" s="382"/>
      <c r="XEE179" s="382"/>
      <c r="XEF179" s="77"/>
      <c r="XEG179" s="78"/>
      <c r="XEH179" s="77"/>
      <c r="XEI179" s="382"/>
      <c r="XEJ179" s="382"/>
      <c r="XEK179" s="382"/>
      <c r="XEL179" s="382"/>
      <c r="XEM179" s="382"/>
      <c r="XEN179" s="382"/>
      <c r="XEO179" s="382"/>
      <c r="XEP179" s="382"/>
      <c r="XEQ179" s="382"/>
      <c r="XER179" s="382"/>
      <c r="XES179" s="382"/>
      <c r="XET179" s="382"/>
      <c r="XEU179" s="77"/>
      <c r="XEV179" s="382"/>
      <c r="XEW179" s="382"/>
      <c r="XEX179" s="77"/>
      <c r="XEY179" s="78"/>
      <c r="XEZ179" s="77"/>
      <c r="XFA179" s="382"/>
      <c r="XFB179" s="382"/>
      <c r="XFC179" s="382"/>
      <c r="XFD179" s="382"/>
    </row>
    <row r="180" spans="1:16384" s="76" customFormat="1">
      <c r="A180" s="378" t="s">
        <v>600</v>
      </c>
      <c r="B180" s="378"/>
      <c r="C180" s="378"/>
      <c r="D180" s="378"/>
      <c r="E180" s="378"/>
      <c r="F180" s="378"/>
      <c r="G180" s="378"/>
      <c r="H180" s="378"/>
      <c r="I180" s="378"/>
      <c r="J180" s="378"/>
      <c r="K180" s="378"/>
      <c r="L180" s="378"/>
      <c r="M180" s="160">
        <f>+M113+M179</f>
        <v>11037469</v>
      </c>
      <c r="N180" s="165"/>
      <c r="O180" s="165"/>
      <c r="P180" s="160">
        <f>+P113+P179</f>
        <v>6131740</v>
      </c>
      <c r="Q180" s="161"/>
      <c r="R180" s="160">
        <f>+R113+R179</f>
        <v>0</v>
      </c>
      <c r="AE180" s="77"/>
      <c r="AH180" s="77"/>
      <c r="AI180" s="78"/>
      <c r="AJ180" s="77"/>
      <c r="AW180" s="77"/>
      <c r="AZ180" s="77"/>
      <c r="BA180" s="78"/>
      <c r="BB180" s="77"/>
      <c r="BO180" s="77"/>
      <c r="BR180" s="77"/>
      <c r="BS180" s="78"/>
      <c r="BT180" s="77"/>
      <c r="CG180" s="77"/>
      <c r="CJ180" s="77"/>
      <c r="CK180" s="78"/>
      <c r="CL180" s="77"/>
      <c r="CY180" s="77"/>
      <c r="DB180" s="77"/>
      <c r="DC180" s="78"/>
      <c r="DD180" s="77"/>
      <c r="DQ180" s="77"/>
      <c r="DT180" s="77"/>
      <c r="DU180" s="78"/>
      <c r="DV180" s="77"/>
      <c r="EI180" s="77"/>
      <c r="EL180" s="77"/>
      <c r="EM180" s="78"/>
      <c r="EN180" s="77"/>
      <c r="FA180" s="77"/>
      <c r="FD180" s="77"/>
      <c r="FE180" s="78"/>
      <c r="FF180" s="77"/>
      <c r="FS180" s="77"/>
      <c r="FV180" s="77"/>
      <c r="FW180" s="78"/>
      <c r="FX180" s="77"/>
      <c r="GK180" s="77"/>
      <c r="GN180" s="77"/>
      <c r="GO180" s="78"/>
      <c r="GP180" s="77"/>
      <c r="HC180" s="77"/>
      <c r="HF180" s="77"/>
      <c r="HG180" s="78"/>
      <c r="HH180" s="77"/>
      <c r="HU180" s="77"/>
      <c r="HX180" s="77"/>
      <c r="HY180" s="78"/>
      <c r="HZ180" s="77"/>
      <c r="IM180" s="77"/>
      <c r="IP180" s="77"/>
      <c r="IQ180" s="78"/>
      <c r="IR180" s="77"/>
      <c r="JE180" s="77"/>
      <c r="JH180" s="77"/>
      <c r="JI180" s="78"/>
      <c r="JJ180" s="77"/>
      <c r="JW180" s="77"/>
      <c r="JZ180" s="77"/>
      <c r="KA180" s="78"/>
      <c r="KB180" s="77"/>
      <c r="KO180" s="77"/>
      <c r="KR180" s="77"/>
      <c r="KS180" s="78"/>
      <c r="KT180" s="77"/>
      <c r="LG180" s="77"/>
      <c r="LJ180" s="77"/>
      <c r="LK180" s="78"/>
      <c r="LL180" s="77"/>
      <c r="LY180" s="77"/>
      <c r="MB180" s="77"/>
      <c r="MC180" s="78"/>
      <c r="MD180" s="77"/>
      <c r="MQ180" s="77"/>
      <c r="MT180" s="77"/>
      <c r="MU180" s="78"/>
      <c r="MV180" s="77"/>
      <c r="NI180" s="77"/>
      <c r="NL180" s="77"/>
      <c r="NM180" s="78"/>
      <c r="NN180" s="77"/>
      <c r="OA180" s="77"/>
      <c r="OD180" s="77"/>
      <c r="OE180" s="78"/>
      <c r="OF180" s="77"/>
      <c r="OS180" s="77"/>
      <c r="OV180" s="77"/>
      <c r="OW180" s="78"/>
      <c r="OX180" s="77"/>
      <c r="PK180" s="77"/>
      <c r="PN180" s="77"/>
      <c r="PO180" s="78"/>
      <c r="PP180" s="77"/>
      <c r="QC180" s="77"/>
      <c r="QF180" s="77"/>
      <c r="QG180" s="78"/>
      <c r="QH180" s="77"/>
      <c r="QU180" s="77"/>
      <c r="QX180" s="77"/>
      <c r="QY180" s="78"/>
      <c r="QZ180" s="77"/>
      <c r="RM180" s="77"/>
      <c r="RP180" s="77"/>
      <c r="RQ180" s="78"/>
      <c r="RR180" s="77"/>
      <c r="SE180" s="77"/>
      <c r="SH180" s="77"/>
      <c r="SI180" s="78"/>
      <c r="SJ180" s="77"/>
      <c r="SW180" s="77"/>
      <c r="SZ180" s="77"/>
      <c r="TA180" s="78"/>
      <c r="TB180" s="77"/>
      <c r="TO180" s="77"/>
      <c r="TR180" s="77"/>
      <c r="TS180" s="78"/>
      <c r="TT180" s="77"/>
      <c r="UG180" s="77"/>
      <c r="UJ180" s="77"/>
      <c r="UK180" s="78"/>
      <c r="UL180" s="77"/>
      <c r="UY180" s="77"/>
      <c r="VB180" s="77"/>
      <c r="VC180" s="78"/>
      <c r="VD180" s="77"/>
      <c r="VQ180" s="77"/>
      <c r="VT180" s="77"/>
      <c r="VU180" s="78"/>
      <c r="VV180" s="77"/>
      <c r="WI180" s="77"/>
      <c r="WL180" s="77"/>
      <c r="WM180" s="78"/>
      <c r="WN180" s="77"/>
      <c r="XA180" s="77"/>
      <c r="XD180" s="77"/>
      <c r="XE180" s="78"/>
      <c r="XF180" s="77"/>
      <c r="XS180" s="77"/>
      <c r="XV180" s="77"/>
      <c r="XW180" s="78"/>
      <c r="XX180" s="77"/>
      <c r="YK180" s="77"/>
      <c r="YN180" s="77"/>
      <c r="YO180" s="78"/>
      <c r="YP180" s="77"/>
      <c r="ZC180" s="77"/>
      <c r="ZF180" s="77"/>
      <c r="ZG180" s="78"/>
      <c r="ZH180" s="77"/>
      <c r="ZU180" s="77"/>
      <c r="ZX180" s="77"/>
      <c r="ZY180" s="78"/>
      <c r="ZZ180" s="77"/>
      <c r="AAM180" s="77"/>
      <c r="AAP180" s="77"/>
      <c r="AAQ180" s="78"/>
      <c r="AAR180" s="77"/>
      <c r="ABE180" s="77"/>
      <c r="ABH180" s="77"/>
      <c r="ABI180" s="78"/>
      <c r="ABJ180" s="77"/>
      <c r="ABW180" s="77"/>
      <c r="ABZ180" s="77"/>
      <c r="ACA180" s="78"/>
      <c r="ACB180" s="77"/>
      <c r="ACO180" s="77"/>
      <c r="ACR180" s="77"/>
      <c r="ACS180" s="78"/>
      <c r="ACT180" s="77"/>
      <c r="ADG180" s="77"/>
      <c r="ADJ180" s="77"/>
      <c r="ADK180" s="78"/>
      <c r="ADL180" s="77"/>
      <c r="ADY180" s="77"/>
      <c r="AEB180" s="77"/>
      <c r="AEC180" s="78"/>
      <c r="AED180" s="77"/>
      <c r="AEQ180" s="77"/>
      <c r="AET180" s="77"/>
      <c r="AEU180" s="78"/>
      <c r="AEV180" s="77"/>
      <c r="AFI180" s="77"/>
      <c r="AFL180" s="77"/>
      <c r="AFM180" s="78"/>
      <c r="AFN180" s="77"/>
      <c r="AGA180" s="77"/>
      <c r="AGD180" s="77"/>
      <c r="AGE180" s="78"/>
      <c r="AGF180" s="77"/>
      <c r="AGS180" s="77"/>
      <c r="AGV180" s="77"/>
      <c r="AGW180" s="78"/>
      <c r="AGX180" s="77"/>
      <c r="AHK180" s="77"/>
      <c r="AHN180" s="77"/>
      <c r="AHO180" s="78"/>
      <c r="AHP180" s="77"/>
      <c r="AIC180" s="77"/>
      <c r="AIF180" s="77"/>
      <c r="AIG180" s="78"/>
      <c r="AIH180" s="77"/>
      <c r="AIU180" s="77"/>
      <c r="AIX180" s="77"/>
      <c r="AIY180" s="78"/>
      <c r="AIZ180" s="77"/>
      <c r="AJM180" s="77"/>
      <c r="AJP180" s="77"/>
      <c r="AJQ180" s="78"/>
      <c r="AJR180" s="77"/>
      <c r="AKE180" s="77"/>
      <c r="AKH180" s="77"/>
      <c r="AKI180" s="78"/>
      <c r="AKJ180" s="77"/>
      <c r="AKW180" s="77"/>
      <c r="AKZ180" s="77"/>
      <c r="ALA180" s="78"/>
      <c r="ALB180" s="77"/>
      <c r="ALO180" s="77"/>
      <c r="ALR180" s="77"/>
      <c r="ALS180" s="78"/>
      <c r="ALT180" s="77"/>
      <c r="AMG180" s="77"/>
      <c r="AMJ180" s="77"/>
      <c r="AMK180" s="78"/>
      <c r="AML180" s="77"/>
      <c r="AMY180" s="77"/>
      <c r="ANB180" s="77"/>
      <c r="ANC180" s="78"/>
      <c r="AND180" s="77"/>
      <c r="ANQ180" s="77"/>
      <c r="ANT180" s="77"/>
      <c r="ANU180" s="78"/>
      <c r="ANV180" s="77"/>
      <c r="AOI180" s="77"/>
      <c r="AOL180" s="77"/>
      <c r="AOM180" s="78"/>
      <c r="AON180" s="77"/>
      <c r="APA180" s="77"/>
      <c r="APD180" s="77"/>
      <c r="APE180" s="78"/>
      <c r="APF180" s="77"/>
      <c r="APS180" s="77"/>
      <c r="APV180" s="77"/>
      <c r="APW180" s="78"/>
      <c r="APX180" s="77"/>
      <c r="AQK180" s="77"/>
      <c r="AQN180" s="77"/>
      <c r="AQO180" s="78"/>
      <c r="AQP180" s="77"/>
      <c r="ARC180" s="77"/>
      <c r="ARF180" s="77"/>
      <c r="ARG180" s="78"/>
      <c r="ARH180" s="77"/>
      <c r="ARU180" s="77"/>
      <c r="ARX180" s="77"/>
      <c r="ARY180" s="78"/>
      <c r="ARZ180" s="77"/>
      <c r="ASM180" s="77"/>
      <c r="ASP180" s="77"/>
      <c r="ASQ180" s="78"/>
      <c r="ASR180" s="77"/>
      <c r="ATE180" s="77"/>
      <c r="ATH180" s="77"/>
      <c r="ATI180" s="78"/>
      <c r="ATJ180" s="77"/>
      <c r="ATW180" s="77"/>
      <c r="ATZ180" s="77"/>
      <c r="AUA180" s="78"/>
      <c r="AUB180" s="77"/>
      <c r="AUO180" s="77"/>
      <c r="AUR180" s="77"/>
      <c r="AUS180" s="78"/>
      <c r="AUT180" s="77"/>
      <c r="AVG180" s="77"/>
      <c r="AVJ180" s="77"/>
      <c r="AVK180" s="78"/>
      <c r="AVL180" s="77"/>
      <c r="AVY180" s="77"/>
      <c r="AWB180" s="77"/>
      <c r="AWC180" s="78"/>
      <c r="AWD180" s="77"/>
      <c r="AWQ180" s="77"/>
      <c r="AWT180" s="77"/>
      <c r="AWU180" s="78"/>
      <c r="AWV180" s="77"/>
      <c r="AXI180" s="77"/>
      <c r="AXL180" s="77"/>
      <c r="AXM180" s="78"/>
      <c r="AXN180" s="77"/>
      <c r="AYA180" s="77"/>
      <c r="AYD180" s="77"/>
      <c r="AYE180" s="78"/>
      <c r="AYF180" s="77"/>
      <c r="AYS180" s="77"/>
      <c r="AYV180" s="77"/>
      <c r="AYW180" s="78"/>
      <c r="AYX180" s="77"/>
      <c r="AZK180" s="77"/>
      <c r="AZN180" s="77"/>
      <c r="AZO180" s="78"/>
      <c r="AZP180" s="77"/>
      <c r="BAC180" s="77"/>
      <c r="BAF180" s="77"/>
      <c r="BAG180" s="78"/>
      <c r="BAH180" s="77"/>
      <c r="BAU180" s="77"/>
      <c r="BAX180" s="77"/>
      <c r="BAY180" s="78"/>
      <c r="BAZ180" s="77"/>
      <c r="BBM180" s="77"/>
      <c r="BBP180" s="77"/>
      <c r="BBQ180" s="78"/>
      <c r="BBR180" s="77"/>
      <c r="BCE180" s="77"/>
      <c r="BCH180" s="77"/>
      <c r="BCI180" s="78"/>
      <c r="BCJ180" s="77"/>
      <c r="BCW180" s="77"/>
      <c r="BCZ180" s="77"/>
      <c r="BDA180" s="78"/>
      <c r="BDB180" s="77"/>
      <c r="BDO180" s="77"/>
      <c r="BDR180" s="77"/>
      <c r="BDS180" s="78"/>
      <c r="BDT180" s="77"/>
      <c r="BEG180" s="77"/>
      <c r="BEJ180" s="77"/>
      <c r="BEK180" s="78"/>
      <c r="BEL180" s="77"/>
      <c r="BEY180" s="77"/>
      <c r="BFB180" s="77"/>
      <c r="BFC180" s="78"/>
      <c r="BFD180" s="77"/>
      <c r="BFQ180" s="77"/>
      <c r="BFT180" s="77"/>
      <c r="BFU180" s="78"/>
      <c r="BFV180" s="77"/>
      <c r="BGI180" s="77"/>
      <c r="BGL180" s="77"/>
      <c r="BGM180" s="78"/>
      <c r="BGN180" s="77"/>
      <c r="BHA180" s="77"/>
      <c r="BHD180" s="77"/>
      <c r="BHE180" s="78"/>
      <c r="BHF180" s="77"/>
      <c r="BHS180" s="77"/>
      <c r="BHV180" s="77"/>
      <c r="BHW180" s="78"/>
      <c r="BHX180" s="77"/>
      <c r="BIK180" s="77"/>
      <c r="BIN180" s="77"/>
      <c r="BIO180" s="78"/>
      <c r="BIP180" s="77"/>
      <c r="BJC180" s="77"/>
      <c r="BJF180" s="77"/>
      <c r="BJG180" s="78"/>
      <c r="BJH180" s="77"/>
      <c r="BJU180" s="77"/>
      <c r="BJX180" s="77"/>
      <c r="BJY180" s="78"/>
      <c r="BJZ180" s="77"/>
      <c r="BKM180" s="77"/>
      <c r="BKP180" s="77"/>
      <c r="BKQ180" s="78"/>
      <c r="BKR180" s="77"/>
      <c r="BLE180" s="77"/>
      <c r="BLH180" s="77"/>
      <c r="BLI180" s="78"/>
      <c r="BLJ180" s="77"/>
      <c r="BLW180" s="77"/>
      <c r="BLZ180" s="77"/>
      <c r="BMA180" s="78"/>
      <c r="BMB180" s="77"/>
      <c r="BMO180" s="77"/>
      <c r="BMR180" s="77"/>
      <c r="BMS180" s="78"/>
      <c r="BMT180" s="77"/>
      <c r="BNG180" s="77"/>
      <c r="BNJ180" s="77"/>
      <c r="BNK180" s="78"/>
      <c r="BNL180" s="77"/>
      <c r="BNY180" s="77"/>
      <c r="BOB180" s="77"/>
      <c r="BOC180" s="78"/>
      <c r="BOD180" s="77"/>
      <c r="BOQ180" s="77"/>
      <c r="BOT180" s="77"/>
      <c r="BOU180" s="78"/>
      <c r="BOV180" s="77"/>
      <c r="BPI180" s="77"/>
      <c r="BPL180" s="77"/>
      <c r="BPM180" s="78"/>
      <c r="BPN180" s="77"/>
      <c r="BQA180" s="77"/>
      <c r="BQD180" s="77"/>
      <c r="BQE180" s="78"/>
      <c r="BQF180" s="77"/>
      <c r="BQS180" s="77"/>
      <c r="BQV180" s="77"/>
      <c r="BQW180" s="78"/>
      <c r="BQX180" s="77"/>
      <c r="BRK180" s="77"/>
      <c r="BRN180" s="77"/>
      <c r="BRO180" s="78"/>
      <c r="BRP180" s="77"/>
      <c r="BSC180" s="77"/>
      <c r="BSF180" s="77"/>
      <c r="BSG180" s="78"/>
      <c r="BSH180" s="77"/>
      <c r="BSU180" s="77"/>
      <c r="BSX180" s="77"/>
      <c r="BSY180" s="78"/>
      <c r="BSZ180" s="77"/>
      <c r="BTM180" s="77"/>
      <c r="BTP180" s="77"/>
      <c r="BTQ180" s="78"/>
      <c r="BTR180" s="77"/>
      <c r="BUE180" s="77"/>
      <c r="BUH180" s="77"/>
      <c r="BUI180" s="78"/>
      <c r="BUJ180" s="77"/>
      <c r="BUW180" s="77"/>
      <c r="BUZ180" s="77"/>
      <c r="BVA180" s="78"/>
      <c r="BVB180" s="77"/>
      <c r="BVO180" s="77"/>
      <c r="BVR180" s="77"/>
      <c r="BVS180" s="78"/>
      <c r="BVT180" s="77"/>
      <c r="BWG180" s="77"/>
      <c r="BWJ180" s="77"/>
      <c r="BWK180" s="78"/>
      <c r="BWL180" s="77"/>
      <c r="BWY180" s="77"/>
      <c r="BXB180" s="77"/>
      <c r="BXC180" s="78"/>
      <c r="BXD180" s="77"/>
      <c r="BXQ180" s="77"/>
      <c r="BXT180" s="77"/>
      <c r="BXU180" s="78"/>
      <c r="BXV180" s="77"/>
      <c r="BYI180" s="77"/>
      <c r="BYL180" s="77"/>
      <c r="BYM180" s="78"/>
      <c r="BYN180" s="77"/>
      <c r="BZA180" s="77"/>
      <c r="BZD180" s="77"/>
      <c r="BZE180" s="78"/>
      <c r="BZF180" s="77"/>
      <c r="BZS180" s="77"/>
      <c r="BZV180" s="77"/>
      <c r="BZW180" s="78"/>
      <c r="BZX180" s="77"/>
      <c r="CAK180" s="77"/>
      <c r="CAN180" s="77"/>
      <c r="CAO180" s="78"/>
      <c r="CAP180" s="77"/>
      <c r="CBC180" s="77"/>
      <c r="CBF180" s="77"/>
      <c r="CBG180" s="78"/>
      <c r="CBH180" s="77"/>
      <c r="CBU180" s="77"/>
      <c r="CBX180" s="77"/>
      <c r="CBY180" s="78"/>
      <c r="CBZ180" s="77"/>
      <c r="CCM180" s="77"/>
      <c r="CCP180" s="77"/>
      <c r="CCQ180" s="78"/>
      <c r="CCR180" s="77"/>
      <c r="CDE180" s="77"/>
      <c r="CDH180" s="77"/>
      <c r="CDI180" s="78"/>
      <c r="CDJ180" s="77"/>
      <c r="CDW180" s="77"/>
      <c r="CDZ180" s="77"/>
      <c r="CEA180" s="78"/>
      <c r="CEB180" s="77"/>
      <c r="CEO180" s="77"/>
      <c r="CER180" s="77"/>
      <c r="CES180" s="78"/>
      <c r="CET180" s="77"/>
      <c r="CFG180" s="77"/>
      <c r="CFJ180" s="77"/>
      <c r="CFK180" s="78"/>
      <c r="CFL180" s="77"/>
      <c r="CFY180" s="77"/>
      <c r="CGB180" s="77"/>
      <c r="CGC180" s="78"/>
      <c r="CGD180" s="77"/>
      <c r="CGQ180" s="77"/>
      <c r="CGT180" s="77"/>
      <c r="CGU180" s="78"/>
      <c r="CGV180" s="77"/>
      <c r="CHI180" s="77"/>
      <c r="CHL180" s="77"/>
      <c r="CHM180" s="78"/>
      <c r="CHN180" s="77"/>
      <c r="CIA180" s="77"/>
      <c r="CID180" s="77"/>
      <c r="CIE180" s="78"/>
      <c r="CIF180" s="77"/>
      <c r="CIS180" s="77"/>
      <c r="CIV180" s="77"/>
      <c r="CIW180" s="78"/>
      <c r="CIX180" s="77"/>
      <c r="CJK180" s="77"/>
      <c r="CJN180" s="77"/>
      <c r="CJO180" s="78"/>
      <c r="CJP180" s="77"/>
      <c r="CKC180" s="77"/>
      <c r="CKF180" s="77"/>
      <c r="CKG180" s="78"/>
      <c r="CKH180" s="77"/>
      <c r="CKU180" s="77"/>
      <c r="CKX180" s="77"/>
      <c r="CKY180" s="78"/>
      <c r="CKZ180" s="77"/>
      <c r="CLM180" s="77"/>
      <c r="CLP180" s="77"/>
      <c r="CLQ180" s="78"/>
      <c r="CLR180" s="77"/>
      <c r="CME180" s="77"/>
      <c r="CMH180" s="77"/>
      <c r="CMI180" s="78"/>
      <c r="CMJ180" s="77"/>
      <c r="CMW180" s="77"/>
      <c r="CMZ180" s="77"/>
      <c r="CNA180" s="78"/>
      <c r="CNB180" s="77"/>
      <c r="CNO180" s="77"/>
      <c r="CNR180" s="77"/>
      <c r="CNS180" s="78"/>
      <c r="CNT180" s="77"/>
      <c r="COG180" s="77"/>
      <c r="COJ180" s="77"/>
      <c r="COK180" s="78"/>
      <c r="COL180" s="77"/>
      <c r="COY180" s="77"/>
      <c r="CPB180" s="77"/>
      <c r="CPC180" s="78"/>
      <c r="CPD180" s="77"/>
      <c r="CPQ180" s="77"/>
      <c r="CPT180" s="77"/>
      <c r="CPU180" s="78"/>
      <c r="CPV180" s="77"/>
      <c r="CQI180" s="77"/>
      <c r="CQL180" s="77"/>
      <c r="CQM180" s="78"/>
      <c r="CQN180" s="77"/>
      <c r="CRA180" s="77"/>
      <c r="CRD180" s="77"/>
      <c r="CRE180" s="78"/>
      <c r="CRF180" s="77"/>
      <c r="CRS180" s="77"/>
      <c r="CRV180" s="77"/>
      <c r="CRW180" s="78"/>
      <c r="CRX180" s="77"/>
      <c r="CSK180" s="77"/>
      <c r="CSN180" s="77"/>
      <c r="CSO180" s="78"/>
      <c r="CSP180" s="77"/>
      <c r="CTC180" s="77"/>
      <c r="CTF180" s="77"/>
      <c r="CTG180" s="78"/>
      <c r="CTH180" s="77"/>
      <c r="CTU180" s="77"/>
      <c r="CTX180" s="77"/>
      <c r="CTY180" s="78"/>
      <c r="CTZ180" s="77"/>
      <c r="CUM180" s="77"/>
      <c r="CUP180" s="77"/>
      <c r="CUQ180" s="78"/>
      <c r="CUR180" s="77"/>
      <c r="CVE180" s="77"/>
      <c r="CVH180" s="77"/>
      <c r="CVI180" s="78"/>
      <c r="CVJ180" s="77"/>
      <c r="CVW180" s="77"/>
      <c r="CVZ180" s="77"/>
      <c r="CWA180" s="78"/>
      <c r="CWB180" s="77"/>
      <c r="CWO180" s="77"/>
      <c r="CWR180" s="77"/>
      <c r="CWS180" s="78"/>
      <c r="CWT180" s="77"/>
      <c r="CXG180" s="77"/>
      <c r="CXJ180" s="77"/>
      <c r="CXK180" s="78"/>
      <c r="CXL180" s="77"/>
      <c r="CXY180" s="77"/>
      <c r="CYB180" s="77"/>
      <c r="CYC180" s="78"/>
      <c r="CYD180" s="77"/>
      <c r="CYQ180" s="77"/>
      <c r="CYT180" s="77"/>
      <c r="CYU180" s="78"/>
      <c r="CYV180" s="77"/>
      <c r="CZI180" s="77"/>
      <c r="CZL180" s="77"/>
      <c r="CZM180" s="78"/>
      <c r="CZN180" s="77"/>
      <c r="DAA180" s="77"/>
      <c r="DAD180" s="77"/>
      <c r="DAE180" s="78"/>
      <c r="DAF180" s="77"/>
      <c r="DAS180" s="77"/>
      <c r="DAV180" s="77"/>
      <c r="DAW180" s="78"/>
      <c r="DAX180" s="77"/>
      <c r="DBK180" s="77"/>
      <c r="DBN180" s="77"/>
      <c r="DBO180" s="78"/>
      <c r="DBP180" s="77"/>
      <c r="DCC180" s="77"/>
      <c r="DCF180" s="77"/>
      <c r="DCG180" s="78"/>
      <c r="DCH180" s="77"/>
      <c r="DCU180" s="77"/>
      <c r="DCX180" s="77"/>
      <c r="DCY180" s="78"/>
      <c r="DCZ180" s="77"/>
      <c r="DDM180" s="77"/>
      <c r="DDP180" s="77"/>
      <c r="DDQ180" s="78"/>
      <c r="DDR180" s="77"/>
      <c r="DEE180" s="77"/>
      <c r="DEH180" s="77"/>
      <c r="DEI180" s="78"/>
      <c r="DEJ180" s="77"/>
      <c r="DEW180" s="77"/>
      <c r="DEZ180" s="77"/>
      <c r="DFA180" s="78"/>
      <c r="DFB180" s="77"/>
      <c r="DFO180" s="77"/>
      <c r="DFR180" s="77"/>
      <c r="DFS180" s="78"/>
      <c r="DFT180" s="77"/>
      <c r="DGG180" s="77"/>
      <c r="DGJ180" s="77"/>
      <c r="DGK180" s="78"/>
      <c r="DGL180" s="77"/>
      <c r="DGY180" s="77"/>
      <c r="DHB180" s="77"/>
      <c r="DHC180" s="78"/>
      <c r="DHD180" s="77"/>
      <c r="DHQ180" s="77"/>
      <c r="DHT180" s="77"/>
      <c r="DHU180" s="78"/>
      <c r="DHV180" s="77"/>
      <c r="DII180" s="77"/>
      <c r="DIL180" s="77"/>
      <c r="DIM180" s="78"/>
      <c r="DIN180" s="77"/>
      <c r="DJA180" s="77"/>
      <c r="DJD180" s="77"/>
      <c r="DJE180" s="78"/>
      <c r="DJF180" s="77"/>
      <c r="DJS180" s="77"/>
      <c r="DJV180" s="77"/>
      <c r="DJW180" s="78"/>
      <c r="DJX180" s="77"/>
      <c r="DKK180" s="77"/>
      <c r="DKN180" s="77"/>
      <c r="DKO180" s="78"/>
      <c r="DKP180" s="77"/>
      <c r="DLC180" s="77"/>
      <c r="DLF180" s="77"/>
      <c r="DLG180" s="78"/>
      <c r="DLH180" s="77"/>
      <c r="DLU180" s="77"/>
      <c r="DLX180" s="77"/>
      <c r="DLY180" s="78"/>
      <c r="DLZ180" s="77"/>
      <c r="DMM180" s="77"/>
      <c r="DMP180" s="77"/>
      <c r="DMQ180" s="78"/>
      <c r="DMR180" s="77"/>
      <c r="DNE180" s="77"/>
      <c r="DNH180" s="77"/>
      <c r="DNI180" s="78"/>
      <c r="DNJ180" s="77"/>
      <c r="DNW180" s="77"/>
      <c r="DNZ180" s="77"/>
      <c r="DOA180" s="78"/>
      <c r="DOB180" s="77"/>
      <c r="DOO180" s="77"/>
      <c r="DOR180" s="77"/>
      <c r="DOS180" s="78"/>
      <c r="DOT180" s="77"/>
      <c r="DPG180" s="77"/>
      <c r="DPJ180" s="77"/>
      <c r="DPK180" s="78"/>
      <c r="DPL180" s="77"/>
      <c r="DPY180" s="77"/>
      <c r="DQB180" s="77"/>
      <c r="DQC180" s="78"/>
      <c r="DQD180" s="77"/>
      <c r="DQQ180" s="77"/>
      <c r="DQT180" s="77"/>
      <c r="DQU180" s="78"/>
      <c r="DQV180" s="77"/>
      <c r="DRI180" s="77"/>
      <c r="DRL180" s="77"/>
      <c r="DRM180" s="78"/>
      <c r="DRN180" s="77"/>
      <c r="DSA180" s="77"/>
      <c r="DSD180" s="77"/>
      <c r="DSE180" s="78"/>
      <c r="DSF180" s="77"/>
      <c r="DSS180" s="77"/>
      <c r="DSV180" s="77"/>
      <c r="DSW180" s="78"/>
      <c r="DSX180" s="77"/>
      <c r="DTK180" s="77"/>
      <c r="DTN180" s="77"/>
      <c r="DTO180" s="78"/>
      <c r="DTP180" s="77"/>
      <c r="DUC180" s="77"/>
      <c r="DUF180" s="77"/>
      <c r="DUG180" s="78"/>
      <c r="DUH180" s="77"/>
      <c r="DUU180" s="77"/>
      <c r="DUX180" s="77"/>
      <c r="DUY180" s="78"/>
      <c r="DUZ180" s="77"/>
      <c r="DVM180" s="77"/>
      <c r="DVP180" s="77"/>
      <c r="DVQ180" s="78"/>
      <c r="DVR180" s="77"/>
      <c r="DWE180" s="77"/>
      <c r="DWH180" s="77"/>
      <c r="DWI180" s="78"/>
      <c r="DWJ180" s="77"/>
      <c r="DWW180" s="77"/>
      <c r="DWZ180" s="77"/>
      <c r="DXA180" s="78"/>
      <c r="DXB180" s="77"/>
      <c r="DXO180" s="77"/>
      <c r="DXR180" s="77"/>
      <c r="DXS180" s="78"/>
      <c r="DXT180" s="77"/>
      <c r="DYG180" s="77"/>
      <c r="DYJ180" s="77"/>
      <c r="DYK180" s="78"/>
      <c r="DYL180" s="77"/>
      <c r="DYY180" s="77"/>
      <c r="DZB180" s="77"/>
      <c r="DZC180" s="78"/>
      <c r="DZD180" s="77"/>
      <c r="DZQ180" s="77"/>
      <c r="DZT180" s="77"/>
      <c r="DZU180" s="78"/>
      <c r="DZV180" s="77"/>
      <c r="EAI180" s="77"/>
      <c r="EAL180" s="77"/>
      <c r="EAM180" s="78"/>
      <c r="EAN180" s="77"/>
      <c r="EBA180" s="77"/>
      <c r="EBD180" s="77"/>
      <c r="EBE180" s="78"/>
      <c r="EBF180" s="77"/>
      <c r="EBS180" s="77"/>
      <c r="EBV180" s="77"/>
      <c r="EBW180" s="78"/>
      <c r="EBX180" s="77"/>
      <c r="ECK180" s="77"/>
      <c r="ECN180" s="77"/>
      <c r="ECO180" s="78"/>
      <c r="ECP180" s="77"/>
      <c r="EDC180" s="77"/>
      <c r="EDF180" s="77"/>
      <c r="EDG180" s="78"/>
      <c r="EDH180" s="77"/>
      <c r="EDU180" s="77"/>
      <c r="EDX180" s="77"/>
      <c r="EDY180" s="78"/>
      <c r="EDZ180" s="77"/>
      <c r="EEM180" s="77"/>
      <c r="EEP180" s="77"/>
      <c r="EEQ180" s="78"/>
      <c r="EER180" s="77"/>
      <c r="EFE180" s="77"/>
      <c r="EFH180" s="77"/>
      <c r="EFI180" s="78"/>
      <c r="EFJ180" s="77"/>
      <c r="EFW180" s="77"/>
      <c r="EFZ180" s="77"/>
      <c r="EGA180" s="78"/>
      <c r="EGB180" s="77"/>
      <c r="EGO180" s="77"/>
      <c r="EGR180" s="77"/>
      <c r="EGS180" s="78"/>
      <c r="EGT180" s="77"/>
      <c r="EHG180" s="77"/>
      <c r="EHJ180" s="77"/>
      <c r="EHK180" s="78"/>
      <c r="EHL180" s="77"/>
      <c r="EHY180" s="77"/>
      <c r="EIB180" s="77"/>
      <c r="EIC180" s="78"/>
      <c r="EID180" s="77"/>
      <c r="EIQ180" s="77"/>
      <c r="EIT180" s="77"/>
      <c r="EIU180" s="78"/>
      <c r="EIV180" s="77"/>
      <c r="EJI180" s="77"/>
      <c r="EJL180" s="77"/>
      <c r="EJM180" s="78"/>
      <c r="EJN180" s="77"/>
      <c r="EKA180" s="77"/>
      <c r="EKD180" s="77"/>
      <c r="EKE180" s="78"/>
      <c r="EKF180" s="77"/>
      <c r="EKS180" s="77"/>
      <c r="EKV180" s="77"/>
      <c r="EKW180" s="78"/>
      <c r="EKX180" s="77"/>
      <c r="ELK180" s="77"/>
      <c r="ELN180" s="77"/>
      <c r="ELO180" s="78"/>
      <c r="ELP180" s="77"/>
      <c r="EMC180" s="77"/>
      <c r="EMF180" s="77"/>
      <c r="EMG180" s="78"/>
      <c r="EMH180" s="77"/>
      <c r="EMU180" s="77"/>
      <c r="EMX180" s="77"/>
      <c r="EMY180" s="78"/>
      <c r="EMZ180" s="77"/>
      <c r="ENM180" s="77"/>
      <c r="ENP180" s="77"/>
      <c r="ENQ180" s="78"/>
      <c r="ENR180" s="77"/>
      <c r="EOE180" s="77"/>
      <c r="EOH180" s="77"/>
      <c r="EOI180" s="78"/>
      <c r="EOJ180" s="77"/>
      <c r="EOW180" s="77"/>
      <c r="EOZ180" s="77"/>
      <c r="EPA180" s="78"/>
      <c r="EPB180" s="77"/>
      <c r="EPO180" s="77"/>
      <c r="EPR180" s="77"/>
      <c r="EPS180" s="78"/>
      <c r="EPT180" s="77"/>
      <c r="EQG180" s="77"/>
      <c r="EQJ180" s="77"/>
      <c r="EQK180" s="78"/>
      <c r="EQL180" s="77"/>
      <c r="EQY180" s="77"/>
      <c r="ERB180" s="77"/>
      <c r="ERC180" s="78"/>
      <c r="ERD180" s="77"/>
      <c r="ERQ180" s="77"/>
      <c r="ERT180" s="77"/>
      <c r="ERU180" s="78"/>
      <c r="ERV180" s="77"/>
      <c r="ESI180" s="77"/>
      <c r="ESL180" s="77"/>
      <c r="ESM180" s="78"/>
      <c r="ESN180" s="77"/>
      <c r="ETA180" s="77"/>
      <c r="ETD180" s="77"/>
      <c r="ETE180" s="78"/>
      <c r="ETF180" s="77"/>
      <c r="ETS180" s="77"/>
      <c r="ETV180" s="77"/>
      <c r="ETW180" s="78"/>
      <c r="ETX180" s="77"/>
      <c r="EUK180" s="77"/>
      <c r="EUN180" s="77"/>
      <c r="EUO180" s="78"/>
      <c r="EUP180" s="77"/>
      <c r="EVC180" s="77"/>
      <c r="EVF180" s="77"/>
      <c r="EVG180" s="78"/>
      <c r="EVH180" s="77"/>
      <c r="EVU180" s="77"/>
      <c r="EVX180" s="77"/>
      <c r="EVY180" s="78"/>
      <c r="EVZ180" s="77"/>
      <c r="EWM180" s="77"/>
      <c r="EWP180" s="77"/>
      <c r="EWQ180" s="78"/>
      <c r="EWR180" s="77"/>
      <c r="EXE180" s="77"/>
      <c r="EXH180" s="77"/>
      <c r="EXI180" s="78"/>
      <c r="EXJ180" s="77"/>
      <c r="EXW180" s="77"/>
      <c r="EXZ180" s="77"/>
      <c r="EYA180" s="78"/>
      <c r="EYB180" s="77"/>
      <c r="EYO180" s="77"/>
      <c r="EYR180" s="77"/>
      <c r="EYS180" s="78"/>
      <c r="EYT180" s="77"/>
      <c r="EZG180" s="77"/>
      <c r="EZJ180" s="77"/>
      <c r="EZK180" s="78"/>
      <c r="EZL180" s="77"/>
      <c r="EZY180" s="77"/>
      <c r="FAB180" s="77"/>
      <c r="FAC180" s="78"/>
      <c r="FAD180" s="77"/>
      <c r="FAQ180" s="77"/>
      <c r="FAT180" s="77"/>
      <c r="FAU180" s="78"/>
      <c r="FAV180" s="77"/>
      <c r="FBI180" s="77"/>
      <c r="FBL180" s="77"/>
      <c r="FBM180" s="78"/>
      <c r="FBN180" s="77"/>
      <c r="FCA180" s="77"/>
      <c r="FCD180" s="77"/>
      <c r="FCE180" s="78"/>
      <c r="FCF180" s="77"/>
      <c r="FCS180" s="77"/>
      <c r="FCV180" s="77"/>
      <c r="FCW180" s="78"/>
      <c r="FCX180" s="77"/>
      <c r="FDK180" s="77"/>
      <c r="FDN180" s="77"/>
      <c r="FDO180" s="78"/>
      <c r="FDP180" s="77"/>
      <c r="FEC180" s="77"/>
      <c r="FEF180" s="77"/>
      <c r="FEG180" s="78"/>
      <c r="FEH180" s="77"/>
      <c r="FEU180" s="77"/>
      <c r="FEX180" s="77"/>
      <c r="FEY180" s="78"/>
      <c r="FEZ180" s="77"/>
      <c r="FFM180" s="77"/>
      <c r="FFP180" s="77"/>
      <c r="FFQ180" s="78"/>
      <c r="FFR180" s="77"/>
      <c r="FGE180" s="77"/>
      <c r="FGH180" s="77"/>
      <c r="FGI180" s="78"/>
      <c r="FGJ180" s="77"/>
      <c r="FGW180" s="77"/>
      <c r="FGZ180" s="77"/>
      <c r="FHA180" s="78"/>
      <c r="FHB180" s="77"/>
      <c r="FHO180" s="77"/>
      <c r="FHR180" s="77"/>
      <c r="FHS180" s="78"/>
      <c r="FHT180" s="77"/>
      <c r="FIG180" s="77"/>
      <c r="FIJ180" s="77"/>
      <c r="FIK180" s="78"/>
      <c r="FIL180" s="77"/>
      <c r="FIY180" s="77"/>
      <c r="FJB180" s="77"/>
      <c r="FJC180" s="78"/>
      <c r="FJD180" s="77"/>
      <c r="FJQ180" s="77"/>
      <c r="FJT180" s="77"/>
      <c r="FJU180" s="78"/>
      <c r="FJV180" s="77"/>
      <c r="FKI180" s="77"/>
      <c r="FKL180" s="77"/>
      <c r="FKM180" s="78"/>
      <c r="FKN180" s="77"/>
      <c r="FLA180" s="77"/>
      <c r="FLD180" s="77"/>
      <c r="FLE180" s="78"/>
      <c r="FLF180" s="77"/>
      <c r="FLS180" s="77"/>
      <c r="FLV180" s="77"/>
      <c r="FLW180" s="78"/>
      <c r="FLX180" s="77"/>
      <c r="FMK180" s="77"/>
      <c r="FMN180" s="77"/>
      <c r="FMO180" s="78"/>
      <c r="FMP180" s="77"/>
      <c r="FNC180" s="77"/>
      <c r="FNF180" s="77"/>
      <c r="FNG180" s="78"/>
      <c r="FNH180" s="77"/>
      <c r="FNU180" s="77"/>
      <c r="FNX180" s="77"/>
      <c r="FNY180" s="78"/>
      <c r="FNZ180" s="77"/>
      <c r="FOM180" s="77"/>
      <c r="FOP180" s="77"/>
      <c r="FOQ180" s="78"/>
      <c r="FOR180" s="77"/>
      <c r="FPE180" s="77"/>
      <c r="FPH180" s="77"/>
      <c r="FPI180" s="78"/>
      <c r="FPJ180" s="77"/>
      <c r="FPW180" s="77"/>
      <c r="FPZ180" s="77"/>
      <c r="FQA180" s="78"/>
      <c r="FQB180" s="77"/>
      <c r="FQO180" s="77"/>
      <c r="FQR180" s="77"/>
      <c r="FQS180" s="78"/>
      <c r="FQT180" s="77"/>
      <c r="FRG180" s="77"/>
      <c r="FRJ180" s="77"/>
      <c r="FRK180" s="78"/>
      <c r="FRL180" s="77"/>
      <c r="FRY180" s="77"/>
      <c r="FSB180" s="77"/>
      <c r="FSC180" s="78"/>
      <c r="FSD180" s="77"/>
      <c r="FSQ180" s="77"/>
      <c r="FST180" s="77"/>
      <c r="FSU180" s="78"/>
      <c r="FSV180" s="77"/>
      <c r="FTI180" s="77"/>
      <c r="FTL180" s="77"/>
      <c r="FTM180" s="78"/>
      <c r="FTN180" s="77"/>
      <c r="FUA180" s="77"/>
      <c r="FUD180" s="77"/>
      <c r="FUE180" s="78"/>
      <c r="FUF180" s="77"/>
      <c r="FUS180" s="77"/>
      <c r="FUV180" s="77"/>
      <c r="FUW180" s="78"/>
      <c r="FUX180" s="77"/>
      <c r="FVK180" s="77"/>
      <c r="FVN180" s="77"/>
      <c r="FVO180" s="78"/>
      <c r="FVP180" s="77"/>
      <c r="FWC180" s="77"/>
      <c r="FWF180" s="77"/>
      <c r="FWG180" s="78"/>
      <c r="FWH180" s="77"/>
      <c r="FWU180" s="77"/>
      <c r="FWX180" s="77"/>
      <c r="FWY180" s="78"/>
      <c r="FWZ180" s="77"/>
      <c r="FXM180" s="77"/>
      <c r="FXP180" s="77"/>
      <c r="FXQ180" s="78"/>
      <c r="FXR180" s="77"/>
      <c r="FYE180" s="77"/>
      <c r="FYH180" s="77"/>
      <c r="FYI180" s="78"/>
      <c r="FYJ180" s="77"/>
      <c r="FYW180" s="77"/>
      <c r="FYZ180" s="77"/>
      <c r="FZA180" s="78"/>
      <c r="FZB180" s="77"/>
      <c r="FZO180" s="77"/>
      <c r="FZR180" s="77"/>
      <c r="FZS180" s="78"/>
      <c r="FZT180" s="77"/>
      <c r="GAG180" s="77"/>
      <c r="GAJ180" s="77"/>
      <c r="GAK180" s="78"/>
      <c r="GAL180" s="77"/>
      <c r="GAY180" s="77"/>
      <c r="GBB180" s="77"/>
      <c r="GBC180" s="78"/>
      <c r="GBD180" s="77"/>
      <c r="GBQ180" s="77"/>
      <c r="GBT180" s="77"/>
      <c r="GBU180" s="78"/>
      <c r="GBV180" s="77"/>
      <c r="GCI180" s="77"/>
      <c r="GCL180" s="77"/>
      <c r="GCM180" s="78"/>
      <c r="GCN180" s="77"/>
      <c r="GDA180" s="77"/>
      <c r="GDD180" s="77"/>
      <c r="GDE180" s="78"/>
      <c r="GDF180" s="77"/>
      <c r="GDS180" s="77"/>
      <c r="GDV180" s="77"/>
      <c r="GDW180" s="78"/>
      <c r="GDX180" s="77"/>
      <c r="GEK180" s="77"/>
      <c r="GEN180" s="77"/>
      <c r="GEO180" s="78"/>
      <c r="GEP180" s="77"/>
      <c r="GFC180" s="77"/>
      <c r="GFF180" s="77"/>
      <c r="GFG180" s="78"/>
      <c r="GFH180" s="77"/>
      <c r="GFU180" s="77"/>
      <c r="GFX180" s="77"/>
      <c r="GFY180" s="78"/>
      <c r="GFZ180" s="77"/>
      <c r="GGM180" s="77"/>
      <c r="GGP180" s="77"/>
      <c r="GGQ180" s="78"/>
      <c r="GGR180" s="77"/>
      <c r="GHE180" s="77"/>
      <c r="GHH180" s="77"/>
      <c r="GHI180" s="78"/>
      <c r="GHJ180" s="77"/>
      <c r="GHW180" s="77"/>
      <c r="GHZ180" s="77"/>
      <c r="GIA180" s="78"/>
      <c r="GIB180" s="77"/>
      <c r="GIO180" s="77"/>
      <c r="GIR180" s="77"/>
      <c r="GIS180" s="78"/>
      <c r="GIT180" s="77"/>
      <c r="GJG180" s="77"/>
      <c r="GJJ180" s="77"/>
      <c r="GJK180" s="78"/>
      <c r="GJL180" s="77"/>
      <c r="GJY180" s="77"/>
      <c r="GKB180" s="77"/>
      <c r="GKC180" s="78"/>
      <c r="GKD180" s="77"/>
      <c r="GKQ180" s="77"/>
      <c r="GKT180" s="77"/>
      <c r="GKU180" s="78"/>
      <c r="GKV180" s="77"/>
      <c r="GLI180" s="77"/>
      <c r="GLL180" s="77"/>
      <c r="GLM180" s="78"/>
      <c r="GLN180" s="77"/>
      <c r="GMA180" s="77"/>
      <c r="GMD180" s="77"/>
      <c r="GME180" s="78"/>
      <c r="GMF180" s="77"/>
      <c r="GMS180" s="77"/>
      <c r="GMV180" s="77"/>
      <c r="GMW180" s="78"/>
      <c r="GMX180" s="77"/>
      <c r="GNK180" s="77"/>
      <c r="GNN180" s="77"/>
      <c r="GNO180" s="78"/>
      <c r="GNP180" s="77"/>
      <c r="GOC180" s="77"/>
      <c r="GOF180" s="77"/>
      <c r="GOG180" s="78"/>
      <c r="GOH180" s="77"/>
      <c r="GOU180" s="77"/>
      <c r="GOX180" s="77"/>
      <c r="GOY180" s="78"/>
      <c r="GOZ180" s="77"/>
      <c r="GPM180" s="77"/>
      <c r="GPP180" s="77"/>
      <c r="GPQ180" s="78"/>
      <c r="GPR180" s="77"/>
      <c r="GQE180" s="77"/>
      <c r="GQH180" s="77"/>
      <c r="GQI180" s="78"/>
      <c r="GQJ180" s="77"/>
      <c r="GQW180" s="77"/>
      <c r="GQZ180" s="77"/>
      <c r="GRA180" s="78"/>
      <c r="GRB180" s="77"/>
      <c r="GRO180" s="77"/>
      <c r="GRR180" s="77"/>
      <c r="GRS180" s="78"/>
      <c r="GRT180" s="77"/>
      <c r="GSG180" s="77"/>
      <c r="GSJ180" s="77"/>
      <c r="GSK180" s="78"/>
      <c r="GSL180" s="77"/>
      <c r="GSY180" s="77"/>
      <c r="GTB180" s="77"/>
      <c r="GTC180" s="78"/>
      <c r="GTD180" s="77"/>
      <c r="GTQ180" s="77"/>
      <c r="GTT180" s="77"/>
      <c r="GTU180" s="78"/>
      <c r="GTV180" s="77"/>
      <c r="GUI180" s="77"/>
      <c r="GUL180" s="77"/>
      <c r="GUM180" s="78"/>
      <c r="GUN180" s="77"/>
      <c r="GVA180" s="77"/>
      <c r="GVD180" s="77"/>
      <c r="GVE180" s="78"/>
      <c r="GVF180" s="77"/>
      <c r="GVS180" s="77"/>
      <c r="GVV180" s="77"/>
      <c r="GVW180" s="78"/>
      <c r="GVX180" s="77"/>
      <c r="GWK180" s="77"/>
      <c r="GWN180" s="77"/>
      <c r="GWO180" s="78"/>
      <c r="GWP180" s="77"/>
      <c r="GXC180" s="77"/>
      <c r="GXF180" s="77"/>
      <c r="GXG180" s="78"/>
      <c r="GXH180" s="77"/>
      <c r="GXU180" s="77"/>
      <c r="GXX180" s="77"/>
      <c r="GXY180" s="78"/>
      <c r="GXZ180" s="77"/>
      <c r="GYM180" s="77"/>
      <c r="GYP180" s="77"/>
      <c r="GYQ180" s="78"/>
      <c r="GYR180" s="77"/>
      <c r="GZE180" s="77"/>
      <c r="GZH180" s="77"/>
      <c r="GZI180" s="78"/>
      <c r="GZJ180" s="77"/>
      <c r="GZW180" s="77"/>
      <c r="GZZ180" s="77"/>
      <c r="HAA180" s="78"/>
      <c r="HAB180" s="77"/>
      <c r="HAO180" s="77"/>
      <c r="HAR180" s="77"/>
      <c r="HAS180" s="78"/>
      <c r="HAT180" s="77"/>
      <c r="HBG180" s="77"/>
      <c r="HBJ180" s="77"/>
      <c r="HBK180" s="78"/>
      <c r="HBL180" s="77"/>
      <c r="HBY180" s="77"/>
      <c r="HCB180" s="77"/>
      <c r="HCC180" s="78"/>
      <c r="HCD180" s="77"/>
      <c r="HCQ180" s="77"/>
      <c r="HCT180" s="77"/>
      <c r="HCU180" s="78"/>
      <c r="HCV180" s="77"/>
      <c r="HDI180" s="77"/>
      <c r="HDL180" s="77"/>
      <c r="HDM180" s="78"/>
      <c r="HDN180" s="77"/>
      <c r="HEA180" s="77"/>
      <c r="HED180" s="77"/>
      <c r="HEE180" s="78"/>
      <c r="HEF180" s="77"/>
      <c r="HES180" s="77"/>
      <c r="HEV180" s="77"/>
      <c r="HEW180" s="78"/>
      <c r="HEX180" s="77"/>
      <c r="HFK180" s="77"/>
      <c r="HFN180" s="77"/>
      <c r="HFO180" s="78"/>
      <c r="HFP180" s="77"/>
      <c r="HGC180" s="77"/>
      <c r="HGF180" s="77"/>
      <c r="HGG180" s="78"/>
      <c r="HGH180" s="77"/>
      <c r="HGU180" s="77"/>
      <c r="HGX180" s="77"/>
      <c r="HGY180" s="78"/>
      <c r="HGZ180" s="77"/>
      <c r="HHM180" s="77"/>
      <c r="HHP180" s="77"/>
      <c r="HHQ180" s="78"/>
      <c r="HHR180" s="77"/>
      <c r="HIE180" s="77"/>
      <c r="HIH180" s="77"/>
      <c r="HII180" s="78"/>
      <c r="HIJ180" s="77"/>
      <c r="HIW180" s="77"/>
      <c r="HIZ180" s="77"/>
      <c r="HJA180" s="78"/>
      <c r="HJB180" s="77"/>
      <c r="HJO180" s="77"/>
      <c r="HJR180" s="77"/>
      <c r="HJS180" s="78"/>
      <c r="HJT180" s="77"/>
      <c r="HKG180" s="77"/>
      <c r="HKJ180" s="77"/>
      <c r="HKK180" s="78"/>
      <c r="HKL180" s="77"/>
      <c r="HKY180" s="77"/>
      <c r="HLB180" s="77"/>
      <c r="HLC180" s="78"/>
      <c r="HLD180" s="77"/>
      <c r="HLQ180" s="77"/>
      <c r="HLT180" s="77"/>
      <c r="HLU180" s="78"/>
      <c r="HLV180" s="77"/>
      <c r="HMI180" s="77"/>
      <c r="HML180" s="77"/>
      <c r="HMM180" s="78"/>
      <c r="HMN180" s="77"/>
      <c r="HNA180" s="77"/>
      <c r="HND180" s="77"/>
      <c r="HNE180" s="78"/>
      <c r="HNF180" s="77"/>
      <c r="HNS180" s="77"/>
      <c r="HNV180" s="77"/>
      <c r="HNW180" s="78"/>
      <c r="HNX180" s="77"/>
      <c r="HOK180" s="77"/>
      <c r="HON180" s="77"/>
      <c r="HOO180" s="78"/>
      <c r="HOP180" s="77"/>
      <c r="HPC180" s="77"/>
      <c r="HPF180" s="77"/>
      <c r="HPG180" s="78"/>
      <c r="HPH180" s="77"/>
      <c r="HPU180" s="77"/>
      <c r="HPX180" s="77"/>
      <c r="HPY180" s="78"/>
      <c r="HPZ180" s="77"/>
      <c r="HQM180" s="77"/>
      <c r="HQP180" s="77"/>
      <c r="HQQ180" s="78"/>
      <c r="HQR180" s="77"/>
      <c r="HRE180" s="77"/>
      <c r="HRH180" s="77"/>
      <c r="HRI180" s="78"/>
      <c r="HRJ180" s="77"/>
      <c r="HRW180" s="77"/>
      <c r="HRZ180" s="77"/>
      <c r="HSA180" s="78"/>
      <c r="HSB180" s="77"/>
      <c r="HSO180" s="77"/>
      <c r="HSR180" s="77"/>
      <c r="HSS180" s="78"/>
      <c r="HST180" s="77"/>
      <c r="HTG180" s="77"/>
      <c r="HTJ180" s="77"/>
      <c r="HTK180" s="78"/>
      <c r="HTL180" s="77"/>
      <c r="HTY180" s="77"/>
      <c r="HUB180" s="77"/>
      <c r="HUC180" s="78"/>
      <c r="HUD180" s="77"/>
      <c r="HUQ180" s="77"/>
      <c r="HUT180" s="77"/>
      <c r="HUU180" s="78"/>
      <c r="HUV180" s="77"/>
      <c r="HVI180" s="77"/>
      <c r="HVL180" s="77"/>
      <c r="HVM180" s="78"/>
      <c r="HVN180" s="77"/>
      <c r="HWA180" s="77"/>
      <c r="HWD180" s="77"/>
      <c r="HWE180" s="78"/>
      <c r="HWF180" s="77"/>
      <c r="HWS180" s="77"/>
      <c r="HWV180" s="77"/>
      <c r="HWW180" s="78"/>
      <c r="HWX180" s="77"/>
      <c r="HXK180" s="77"/>
      <c r="HXN180" s="77"/>
      <c r="HXO180" s="78"/>
      <c r="HXP180" s="77"/>
      <c r="HYC180" s="77"/>
      <c r="HYF180" s="77"/>
      <c r="HYG180" s="78"/>
      <c r="HYH180" s="77"/>
      <c r="HYU180" s="77"/>
      <c r="HYX180" s="77"/>
      <c r="HYY180" s="78"/>
      <c r="HYZ180" s="77"/>
      <c r="HZM180" s="77"/>
      <c r="HZP180" s="77"/>
      <c r="HZQ180" s="78"/>
      <c r="HZR180" s="77"/>
      <c r="IAE180" s="77"/>
      <c r="IAH180" s="77"/>
      <c r="IAI180" s="78"/>
      <c r="IAJ180" s="77"/>
      <c r="IAW180" s="77"/>
      <c r="IAZ180" s="77"/>
      <c r="IBA180" s="78"/>
      <c r="IBB180" s="77"/>
      <c r="IBO180" s="77"/>
      <c r="IBR180" s="77"/>
      <c r="IBS180" s="78"/>
      <c r="IBT180" s="77"/>
      <c r="ICG180" s="77"/>
      <c r="ICJ180" s="77"/>
      <c r="ICK180" s="78"/>
      <c r="ICL180" s="77"/>
      <c r="ICY180" s="77"/>
      <c r="IDB180" s="77"/>
      <c r="IDC180" s="78"/>
      <c r="IDD180" s="77"/>
      <c r="IDQ180" s="77"/>
      <c r="IDT180" s="77"/>
      <c r="IDU180" s="78"/>
      <c r="IDV180" s="77"/>
      <c r="IEI180" s="77"/>
      <c r="IEL180" s="77"/>
      <c r="IEM180" s="78"/>
      <c r="IEN180" s="77"/>
      <c r="IFA180" s="77"/>
      <c r="IFD180" s="77"/>
      <c r="IFE180" s="78"/>
      <c r="IFF180" s="77"/>
      <c r="IFS180" s="77"/>
      <c r="IFV180" s="77"/>
      <c r="IFW180" s="78"/>
      <c r="IFX180" s="77"/>
      <c r="IGK180" s="77"/>
      <c r="IGN180" s="77"/>
      <c r="IGO180" s="78"/>
      <c r="IGP180" s="77"/>
      <c r="IHC180" s="77"/>
      <c r="IHF180" s="77"/>
      <c r="IHG180" s="78"/>
      <c r="IHH180" s="77"/>
      <c r="IHU180" s="77"/>
      <c r="IHX180" s="77"/>
      <c r="IHY180" s="78"/>
      <c r="IHZ180" s="77"/>
      <c r="IIM180" s="77"/>
      <c r="IIP180" s="77"/>
      <c r="IIQ180" s="78"/>
      <c r="IIR180" s="77"/>
      <c r="IJE180" s="77"/>
      <c r="IJH180" s="77"/>
      <c r="IJI180" s="78"/>
      <c r="IJJ180" s="77"/>
      <c r="IJW180" s="77"/>
      <c r="IJZ180" s="77"/>
      <c r="IKA180" s="78"/>
      <c r="IKB180" s="77"/>
      <c r="IKO180" s="77"/>
      <c r="IKR180" s="77"/>
      <c r="IKS180" s="78"/>
      <c r="IKT180" s="77"/>
      <c r="ILG180" s="77"/>
      <c r="ILJ180" s="77"/>
      <c r="ILK180" s="78"/>
      <c r="ILL180" s="77"/>
      <c r="ILY180" s="77"/>
      <c r="IMB180" s="77"/>
      <c r="IMC180" s="78"/>
      <c r="IMD180" s="77"/>
      <c r="IMQ180" s="77"/>
      <c r="IMT180" s="77"/>
      <c r="IMU180" s="78"/>
      <c r="IMV180" s="77"/>
      <c r="INI180" s="77"/>
      <c r="INL180" s="77"/>
      <c r="INM180" s="78"/>
      <c r="INN180" s="77"/>
      <c r="IOA180" s="77"/>
      <c r="IOD180" s="77"/>
      <c r="IOE180" s="78"/>
      <c r="IOF180" s="77"/>
      <c r="IOS180" s="77"/>
      <c r="IOV180" s="77"/>
      <c r="IOW180" s="78"/>
      <c r="IOX180" s="77"/>
      <c r="IPK180" s="77"/>
      <c r="IPN180" s="77"/>
      <c r="IPO180" s="78"/>
      <c r="IPP180" s="77"/>
      <c r="IQC180" s="77"/>
      <c r="IQF180" s="77"/>
      <c r="IQG180" s="78"/>
      <c r="IQH180" s="77"/>
      <c r="IQU180" s="77"/>
      <c r="IQX180" s="77"/>
      <c r="IQY180" s="78"/>
      <c r="IQZ180" s="77"/>
      <c r="IRM180" s="77"/>
      <c r="IRP180" s="77"/>
      <c r="IRQ180" s="78"/>
      <c r="IRR180" s="77"/>
      <c r="ISE180" s="77"/>
      <c r="ISH180" s="77"/>
      <c r="ISI180" s="78"/>
      <c r="ISJ180" s="77"/>
      <c r="ISW180" s="77"/>
      <c r="ISZ180" s="77"/>
      <c r="ITA180" s="78"/>
      <c r="ITB180" s="77"/>
      <c r="ITO180" s="77"/>
      <c r="ITR180" s="77"/>
      <c r="ITS180" s="78"/>
      <c r="ITT180" s="77"/>
      <c r="IUG180" s="77"/>
      <c r="IUJ180" s="77"/>
      <c r="IUK180" s="78"/>
      <c r="IUL180" s="77"/>
      <c r="IUY180" s="77"/>
      <c r="IVB180" s="77"/>
      <c r="IVC180" s="78"/>
      <c r="IVD180" s="77"/>
      <c r="IVQ180" s="77"/>
      <c r="IVT180" s="77"/>
      <c r="IVU180" s="78"/>
      <c r="IVV180" s="77"/>
      <c r="IWI180" s="77"/>
      <c r="IWL180" s="77"/>
      <c r="IWM180" s="78"/>
      <c r="IWN180" s="77"/>
      <c r="IXA180" s="77"/>
      <c r="IXD180" s="77"/>
      <c r="IXE180" s="78"/>
      <c r="IXF180" s="77"/>
      <c r="IXS180" s="77"/>
      <c r="IXV180" s="77"/>
      <c r="IXW180" s="78"/>
      <c r="IXX180" s="77"/>
      <c r="IYK180" s="77"/>
      <c r="IYN180" s="77"/>
      <c r="IYO180" s="78"/>
      <c r="IYP180" s="77"/>
      <c r="IZC180" s="77"/>
      <c r="IZF180" s="77"/>
      <c r="IZG180" s="78"/>
      <c r="IZH180" s="77"/>
      <c r="IZU180" s="77"/>
      <c r="IZX180" s="77"/>
      <c r="IZY180" s="78"/>
      <c r="IZZ180" s="77"/>
      <c r="JAM180" s="77"/>
      <c r="JAP180" s="77"/>
      <c r="JAQ180" s="78"/>
      <c r="JAR180" s="77"/>
      <c r="JBE180" s="77"/>
      <c r="JBH180" s="77"/>
      <c r="JBI180" s="78"/>
      <c r="JBJ180" s="77"/>
      <c r="JBW180" s="77"/>
      <c r="JBZ180" s="77"/>
      <c r="JCA180" s="78"/>
      <c r="JCB180" s="77"/>
      <c r="JCO180" s="77"/>
      <c r="JCR180" s="77"/>
      <c r="JCS180" s="78"/>
      <c r="JCT180" s="77"/>
      <c r="JDG180" s="77"/>
      <c r="JDJ180" s="77"/>
      <c r="JDK180" s="78"/>
      <c r="JDL180" s="77"/>
      <c r="JDY180" s="77"/>
      <c r="JEB180" s="77"/>
      <c r="JEC180" s="78"/>
      <c r="JED180" s="77"/>
      <c r="JEQ180" s="77"/>
      <c r="JET180" s="77"/>
      <c r="JEU180" s="78"/>
      <c r="JEV180" s="77"/>
      <c r="JFI180" s="77"/>
      <c r="JFL180" s="77"/>
      <c r="JFM180" s="78"/>
      <c r="JFN180" s="77"/>
      <c r="JGA180" s="77"/>
      <c r="JGD180" s="77"/>
      <c r="JGE180" s="78"/>
      <c r="JGF180" s="77"/>
      <c r="JGS180" s="77"/>
      <c r="JGV180" s="77"/>
      <c r="JGW180" s="78"/>
      <c r="JGX180" s="77"/>
      <c r="JHK180" s="77"/>
      <c r="JHN180" s="77"/>
      <c r="JHO180" s="78"/>
      <c r="JHP180" s="77"/>
      <c r="JIC180" s="77"/>
      <c r="JIF180" s="77"/>
      <c r="JIG180" s="78"/>
      <c r="JIH180" s="77"/>
      <c r="JIU180" s="77"/>
      <c r="JIX180" s="77"/>
      <c r="JIY180" s="78"/>
      <c r="JIZ180" s="77"/>
      <c r="JJM180" s="77"/>
      <c r="JJP180" s="77"/>
      <c r="JJQ180" s="78"/>
      <c r="JJR180" s="77"/>
      <c r="JKE180" s="77"/>
      <c r="JKH180" s="77"/>
      <c r="JKI180" s="78"/>
      <c r="JKJ180" s="77"/>
      <c r="JKW180" s="77"/>
      <c r="JKZ180" s="77"/>
      <c r="JLA180" s="78"/>
      <c r="JLB180" s="77"/>
      <c r="JLO180" s="77"/>
      <c r="JLR180" s="77"/>
      <c r="JLS180" s="78"/>
      <c r="JLT180" s="77"/>
      <c r="JMG180" s="77"/>
      <c r="JMJ180" s="77"/>
      <c r="JMK180" s="78"/>
      <c r="JML180" s="77"/>
      <c r="JMY180" s="77"/>
      <c r="JNB180" s="77"/>
      <c r="JNC180" s="78"/>
      <c r="JND180" s="77"/>
      <c r="JNQ180" s="77"/>
      <c r="JNT180" s="77"/>
      <c r="JNU180" s="78"/>
      <c r="JNV180" s="77"/>
      <c r="JOI180" s="77"/>
      <c r="JOL180" s="77"/>
      <c r="JOM180" s="78"/>
      <c r="JON180" s="77"/>
      <c r="JPA180" s="77"/>
      <c r="JPD180" s="77"/>
      <c r="JPE180" s="78"/>
      <c r="JPF180" s="77"/>
      <c r="JPS180" s="77"/>
      <c r="JPV180" s="77"/>
      <c r="JPW180" s="78"/>
      <c r="JPX180" s="77"/>
      <c r="JQK180" s="77"/>
      <c r="JQN180" s="77"/>
      <c r="JQO180" s="78"/>
      <c r="JQP180" s="77"/>
      <c r="JRC180" s="77"/>
      <c r="JRF180" s="77"/>
      <c r="JRG180" s="78"/>
      <c r="JRH180" s="77"/>
      <c r="JRU180" s="77"/>
      <c r="JRX180" s="77"/>
      <c r="JRY180" s="78"/>
      <c r="JRZ180" s="77"/>
      <c r="JSM180" s="77"/>
      <c r="JSP180" s="77"/>
      <c r="JSQ180" s="78"/>
      <c r="JSR180" s="77"/>
      <c r="JTE180" s="77"/>
      <c r="JTH180" s="77"/>
      <c r="JTI180" s="78"/>
      <c r="JTJ180" s="77"/>
      <c r="JTW180" s="77"/>
      <c r="JTZ180" s="77"/>
      <c r="JUA180" s="78"/>
      <c r="JUB180" s="77"/>
      <c r="JUO180" s="77"/>
      <c r="JUR180" s="77"/>
      <c r="JUS180" s="78"/>
      <c r="JUT180" s="77"/>
      <c r="JVG180" s="77"/>
      <c r="JVJ180" s="77"/>
      <c r="JVK180" s="78"/>
      <c r="JVL180" s="77"/>
      <c r="JVY180" s="77"/>
      <c r="JWB180" s="77"/>
      <c r="JWC180" s="78"/>
      <c r="JWD180" s="77"/>
      <c r="JWQ180" s="77"/>
      <c r="JWT180" s="77"/>
      <c r="JWU180" s="78"/>
      <c r="JWV180" s="77"/>
      <c r="JXI180" s="77"/>
      <c r="JXL180" s="77"/>
      <c r="JXM180" s="78"/>
      <c r="JXN180" s="77"/>
      <c r="JYA180" s="77"/>
      <c r="JYD180" s="77"/>
      <c r="JYE180" s="78"/>
      <c r="JYF180" s="77"/>
      <c r="JYS180" s="77"/>
      <c r="JYV180" s="77"/>
      <c r="JYW180" s="78"/>
      <c r="JYX180" s="77"/>
      <c r="JZK180" s="77"/>
      <c r="JZN180" s="77"/>
      <c r="JZO180" s="78"/>
      <c r="JZP180" s="77"/>
      <c r="KAC180" s="77"/>
      <c r="KAF180" s="77"/>
      <c r="KAG180" s="78"/>
      <c r="KAH180" s="77"/>
      <c r="KAU180" s="77"/>
      <c r="KAX180" s="77"/>
      <c r="KAY180" s="78"/>
      <c r="KAZ180" s="77"/>
      <c r="KBM180" s="77"/>
      <c r="KBP180" s="77"/>
      <c r="KBQ180" s="78"/>
      <c r="KBR180" s="77"/>
      <c r="KCE180" s="77"/>
      <c r="KCH180" s="77"/>
      <c r="KCI180" s="78"/>
      <c r="KCJ180" s="77"/>
      <c r="KCW180" s="77"/>
      <c r="KCZ180" s="77"/>
      <c r="KDA180" s="78"/>
      <c r="KDB180" s="77"/>
      <c r="KDO180" s="77"/>
      <c r="KDR180" s="77"/>
      <c r="KDS180" s="78"/>
      <c r="KDT180" s="77"/>
      <c r="KEG180" s="77"/>
      <c r="KEJ180" s="77"/>
      <c r="KEK180" s="78"/>
      <c r="KEL180" s="77"/>
      <c r="KEY180" s="77"/>
      <c r="KFB180" s="77"/>
      <c r="KFC180" s="78"/>
      <c r="KFD180" s="77"/>
      <c r="KFQ180" s="77"/>
      <c r="KFT180" s="77"/>
      <c r="KFU180" s="78"/>
      <c r="KFV180" s="77"/>
      <c r="KGI180" s="77"/>
      <c r="KGL180" s="77"/>
      <c r="KGM180" s="78"/>
      <c r="KGN180" s="77"/>
      <c r="KHA180" s="77"/>
      <c r="KHD180" s="77"/>
      <c r="KHE180" s="78"/>
      <c r="KHF180" s="77"/>
      <c r="KHS180" s="77"/>
      <c r="KHV180" s="77"/>
      <c r="KHW180" s="78"/>
      <c r="KHX180" s="77"/>
      <c r="KIK180" s="77"/>
      <c r="KIN180" s="77"/>
      <c r="KIO180" s="78"/>
      <c r="KIP180" s="77"/>
      <c r="KJC180" s="77"/>
      <c r="KJF180" s="77"/>
      <c r="KJG180" s="78"/>
      <c r="KJH180" s="77"/>
      <c r="KJU180" s="77"/>
      <c r="KJX180" s="77"/>
      <c r="KJY180" s="78"/>
      <c r="KJZ180" s="77"/>
      <c r="KKM180" s="77"/>
      <c r="KKP180" s="77"/>
      <c r="KKQ180" s="78"/>
      <c r="KKR180" s="77"/>
      <c r="KLE180" s="77"/>
      <c r="KLH180" s="77"/>
      <c r="KLI180" s="78"/>
      <c r="KLJ180" s="77"/>
      <c r="KLW180" s="77"/>
      <c r="KLZ180" s="77"/>
      <c r="KMA180" s="78"/>
      <c r="KMB180" s="77"/>
      <c r="KMO180" s="77"/>
      <c r="KMR180" s="77"/>
      <c r="KMS180" s="78"/>
      <c r="KMT180" s="77"/>
      <c r="KNG180" s="77"/>
      <c r="KNJ180" s="77"/>
      <c r="KNK180" s="78"/>
      <c r="KNL180" s="77"/>
      <c r="KNY180" s="77"/>
      <c r="KOB180" s="77"/>
      <c r="KOC180" s="78"/>
      <c r="KOD180" s="77"/>
      <c r="KOQ180" s="77"/>
      <c r="KOT180" s="77"/>
      <c r="KOU180" s="78"/>
      <c r="KOV180" s="77"/>
      <c r="KPI180" s="77"/>
      <c r="KPL180" s="77"/>
      <c r="KPM180" s="78"/>
      <c r="KPN180" s="77"/>
      <c r="KQA180" s="77"/>
      <c r="KQD180" s="77"/>
      <c r="KQE180" s="78"/>
      <c r="KQF180" s="77"/>
      <c r="KQS180" s="77"/>
      <c r="KQV180" s="77"/>
      <c r="KQW180" s="78"/>
      <c r="KQX180" s="77"/>
      <c r="KRK180" s="77"/>
      <c r="KRN180" s="77"/>
      <c r="KRO180" s="78"/>
      <c r="KRP180" s="77"/>
      <c r="KSC180" s="77"/>
      <c r="KSF180" s="77"/>
      <c r="KSG180" s="78"/>
      <c r="KSH180" s="77"/>
      <c r="KSU180" s="77"/>
      <c r="KSX180" s="77"/>
      <c r="KSY180" s="78"/>
      <c r="KSZ180" s="77"/>
      <c r="KTM180" s="77"/>
      <c r="KTP180" s="77"/>
      <c r="KTQ180" s="78"/>
      <c r="KTR180" s="77"/>
      <c r="KUE180" s="77"/>
      <c r="KUH180" s="77"/>
      <c r="KUI180" s="78"/>
      <c r="KUJ180" s="77"/>
      <c r="KUW180" s="77"/>
      <c r="KUZ180" s="77"/>
      <c r="KVA180" s="78"/>
      <c r="KVB180" s="77"/>
      <c r="KVO180" s="77"/>
      <c r="KVR180" s="77"/>
      <c r="KVS180" s="78"/>
      <c r="KVT180" s="77"/>
      <c r="KWG180" s="77"/>
      <c r="KWJ180" s="77"/>
      <c r="KWK180" s="78"/>
      <c r="KWL180" s="77"/>
      <c r="KWY180" s="77"/>
      <c r="KXB180" s="77"/>
      <c r="KXC180" s="78"/>
      <c r="KXD180" s="77"/>
      <c r="KXQ180" s="77"/>
      <c r="KXT180" s="77"/>
      <c r="KXU180" s="78"/>
      <c r="KXV180" s="77"/>
      <c r="KYI180" s="77"/>
      <c r="KYL180" s="77"/>
      <c r="KYM180" s="78"/>
      <c r="KYN180" s="77"/>
      <c r="KZA180" s="77"/>
      <c r="KZD180" s="77"/>
      <c r="KZE180" s="78"/>
      <c r="KZF180" s="77"/>
      <c r="KZS180" s="77"/>
      <c r="KZV180" s="77"/>
      <c r="KZW180" s="78"/>
      <c r="KZX180" s="77"/>
      <c r="LAK180" s="77"/>
      <c r="LAN180" s="77"/>
      <c r="LAO180" s="78"/>
      <c r="LAP180" s="77"/>
      <c r="LBC180" s="77"/>
      <c r="LBF180" s="77"/>
      <c r="LBG180" s="78"/>
      <c r="LBH180" s="77"/>
      <c r="LBU180" s="77"/>
      <c r="LBX180" s="77"/>
      <c r="LBY180" s="78"/>
      <c r="LBZ180" s="77"/>
      <c r="LCM180" s="77"/>
      <c r="LCP180" s="77"/>
      <c r="LCQ180" s="78"/>
      <c r="LCR180" s="77"/>
      <c r="LDE180" s="77"/>
      <c r="LDH180" s="77"/>
      <c r="LDI180" s="78"/>
      <c r="LDJ180" s="77"/>
      <c r="LDW180" s="77"/>
      <c r="LDZ180" s="77"/>
      <c r="LEA180" s="78"/>
      <c r="LEB180" s="77"/>
      <c r="LEO180" s="77"/>
      <c r="LER180" s="77"/>
      <c r="LES180" s="78"/>
      <c r="LET180" s="77"/>
      <c r="LFG180" s="77"/>
      <c r="LFJ180" s="77"/>
      <c r="LFK180" s="78"/>
      <c r="LFL180" s="77"/>
      <c r="LFY180" s="77"/>
      <c r="LGB180" s="77"/>
      <c r="LGC180" s="78"/>
      <c r="LGD180" s="77"/>
      <c r="LGQ180" s="77"/>
      <c r="LGT180" s="77"/>
      <c r="LGU180" s="78"/>
      <c r="LGV180" s="77"/>
      <c r="LHI180" s="77"/>
      <c r="LHL180" s="77"/>
      <c r="LHM180" s="78"/>
      <c r="LHN180" s="77"/>
      <c r="LIA180" s="77"/>
      <c r="LID180" s="77"/>
      <c r="LIE180" s="78"/>
      <c r="LIF180" s="77"/>
      <c r="LIS180" s="77"/>
      <c r="LIV180" s="77"/>
      <c r="LIW180" s="78"/>
      <c r="LIX180" s="77"/>
      <c r="LJK180" s="77"/>
      <c r="LJN180" s="77"/>
      <c r="LJO180" s="78"/>
      <c r="LJP180" s="77"/>
      <c r="LKC180" s="77"/>
      <c r="LKF180" s="77"/>
      <c r="LKG180" s="78"/>
      <c r="LKH180" s="77"/>
      <c r="LKU180" s="77"/>
      <c r="LKX180" s="77"/>
      <c r="LKY180" s="78"/>
      <c r="LKZ180" s="77"/>
      <c r="LLM180" s="77"/>
      <c r="LLP180" s="77"/>
      <c r="LLQ180" s="78"/>
      <c r="LLR180" s="77"/>
      <c r="LME180" s="77"/>
      <c r="LMH180" s="77"/>
      <c r="LMI180" s="78"/>
      <c r="LMJ180" s="77"/>
      <c r="LMW180" s="77"/>
      <c r="LMZ180" s="77"/>
      <c r="LNA180" s="78"/>
      <c r="LNB180" s="77"/>
      <c r="LNO180" s="77"/>
      <c r="LNR180" s="77"/>
      <c r="LNS180" s="78"/>
      <c r="LNT180" s="77"/>
      <c r="LOG180" s="77"/>
      <c r="LOJ180" s="77"/>
      <c r="LOK180" s="78"/>
      <c r="LOL180" s="77"/>
      <c r="LOY180" s="77"/>
      <c r="LPB180" s="77"/>
      <c r="LPC180" s="78"/>
      <c r="LPD180" s="77"/>
      <c r="LPQ180" s="77"/>
      <c r="LPT180" s="77"/>
      <c r="LPU180" s="78"/>
      <c r="LPV180" s="77"/>
      <c r="LQI180" s="77"/>
      <c r="LQL180" s="77"/>
      <c r="LQM180" s="78"/>
      <c r="LQN180" s="77"/>
      <c r="LRA180" s="77"/>
      <c r="LRD180" s="77"/>
      <c r="LRE180" s="78"/>
      <c r="LRF180" s="77"/>
      <c r="LRS180" s="77"/>
      <c r="LRV180" s="77"/>
      <c r="LRW180" s="78"/>
      <c r="LRX180" s="77"/>
      <c r="LSK180" s="77"/>
      <c r="LSN180" s="77"/>
      <c r="LSO180" s="78"/>
      <c r="LSP180" s="77"/>
      <c r="LTC180" s="77"/>
      <c r="LTF180" s="77"/>
      <c r="LTG180" s="78"/>
      <c r="LTH180" s="77"/>
      <c r="LTU180" s="77"/>
      <c r="LTX180" s="77"/>
      <c r="LTY180" s="78"/>
      <c r="LTZ180" s="77"/>
      <c r="LUM180" s="77"/>
      <c r="LUP180" s="77"/>
      <c r="LUQ180" s="78"/>
      <c r="LUR180" s="77"/>
      <c r="LVE180" s="77"/>
      <c r="LVH180" s="77"/>
      <c r="LVI180" s="78"/>
      <c r="LVJ180" s="77"/>
      <c r="LVW180" s="77"/>
      <c r="LVZ180" s="77"/>
      <c r="LWA180" s="78"/>
      <c r="LWB180" s="77"/>
      <c r="LWO180" s="77"/>
      <c r="LWR180" s="77"/>
      <c r="LWS180" s="78"/>
      <c r="LWT180" s="77"/>
      <c r="LXG180" s="77"/>
      <c r="LXJ180" s="77"/>
      <c r="LXK180" s="78"/>
      <c r="LXL180" s="77"/>
      <c r="LXY180" s="77"/>
      <c r="LYB180" s="77"/>
      <c r="LYC180" s="78"/>
      <c r="LYD180" s="77"/>
      <c r="LYQ180" s="77"/>
      <c r="LYT180" s="77"/>
      <c r="LYU180" s="78"/>
      <c r="LYV180" s="77"/>
      <c r="LZI180" s="77"/>
      <c r="LZL180" s="77"/>
      <c r="LZM180" s="78"/>
      <c r="LZN180" s="77"/>
      <c r="MAA180" s="77"/>
      <c r="MAD180" s="77"/>
      <c r="MAE180" s="78"/>
      <c r="MAF180" s="77"/>
      <c r="MAS180" s="77"/>
      <c r="MAV180" s="77"/>
      <c r="MAW180" s="78"/>
      <c r="MAX180" s="77"/>
      <c r="MBK180" s="77"/>
      <c r="MBN180" s="77"/>
      <c r="MBO180" s="78"/>
      <c r="MBP180" s="77"/>
      <c r="MCC180" s="77"/>
      <c r="MCF180" s="77"/>
      <c r="MCG180" s="78"/>
      <c r="MCH180" s="77"/>
      <c r="MCU180" s="77"/>
      <c r="MCX180" s="77"/>
      <c r="MCY180" s="78"/>
      <c r="MCZ180" s="77"/>
      <c r="MDM180" s="77"/>
      <c r="MDP180" s="77"/>
      <c r="MDQ180" s="78"/>
      <c r="MDR180" s="77"/>
      <c r="MEE180" s="77"/>
      <c r="MEH180" s="77"/>
      <c r="MEI180" s="78"/>
      <c r="MEJ180" s="77"/>
      <c r="MEW180" s="77"/>
      <c r="MEZ180" s="77"/>
      <c r="MFA180" s="78"/>
      <c r="MFB180" s="77"/>
      <c r="MFO180" s="77"/>
      <c r="MFR180" s="77"/>
      <c r="MFS180" s="78"/>
      <c r="MFT180" s="77"/>
      <c r="MGG180" s="77"/>
      <c r="MGJ180" s="77"/>
      <c r="MGK180" s="78"/>
      <c r="MGL180" s="77"/>
      <c r="MGY180" s="77"/>
      <c r="MHB180" s="77"/>
      <c r="MHC180" s="78"/>
      <c r="MHD180" s="77"/>
      <c r="MHQ180" s="77"/>
      <c r="MHT180" s="77"/>
      <c r="MHU180" s="78"/>
      <c r="MHV180" s="77"/>
      <c r="MII180" s="77"/>
      <c r="MIL180" s="77"/>
      <c r="MIM180" s="78"/>
      <c r="MIN180" s="77"/>
      <c r="MJA180" s="77"/>
      <c r="MJD180" s="77"/>
      <c r="MJE180" s="78"/>
      <c r="MJF180" s="77"/>
      <c r="MJS180" s="77"/>
      <c r="MJV180" s="77"/>
      <c r="MJW180" s="78"/>
      <c r="MJX180" s="77"/>
      <c r="MKK180" s="77"/>
      <c r="MKN180" s="77"/>
      <c r="MKO180" s="78"/>
      <c r="MKP180" s="77"/>
      <c r="MLC180" s="77"/>
      <c r="MLF180" s="77"/>
      <c r="MLG180" s="78"/>
      <c r="MLH180" s="77"/>
      <c r="MLU180" s="77"/>
      <c r="MLX180" s="77"/>
      <c r="MLY180" s="78"/>
      <c r="MLZ180" s="77"/>
      <c r="MMM180" s="77"/>
      <c r="MMP180" s="77"/>
      <c r="MMQ180" s="78"/>
      <c r="MMR180" s="77"/>
      <c r="MNE180" s="77"/>
      <c r="MNH180" s="77"/>
      <c r="MNI180" s="78"/>
      <c r="MNJ180" s="77"/>
      <c r="MNW180" s="77"/>
      <c r="MNZ180" s="77"/>
      <c r="MOA180" s="78"/>
      <c r="MOB180" s="77"/>
      <c r="MOO180" s="77"/>
      <c r="MOR180" s="77"/>
      <c r="MOS180" s="78"/>
      <c r="MOT180" s="77"/>
      <c r="MPG180" s="77"/>
      <c r="MPJ180" s="77"/>
      <c r="MPK180" s="78"/>
      <c r="MPL180" s="77"/>
      <c r="MPY180" s="77"/>
      <c r="MQB180" s="77"/>
      <c r="MQC180" s="78"/>
      <c r="MQD180" s="77"/>
      <c r="MQQ180" s="77"/>
      <c r="MQT180" s="77"/>
      <c r="MQU180" s="78"/>
      <c r="MQV180" s="77"/>
      <c r="MRI180" s="77"/>
      <c r="MRL180" s="77"/>
      <c r="MRM180" s="78"/>
      <c r="MRN180" s="77"/>
      <c r="MSA180" s="77"/>
      <c r="MSD180" s="77"/>
      <c r="MSE180" s="78"/>
      <c r="MSF180" s="77"/>
      <c r="MSS180" s="77"/>
      <c r="MSV180" s="77"/>
      <c r="MSW180" s="78"/>
      <c r="MSX180" s="77"/>
      <c r="MTK180" s="77"/>
      <c r="MTN180" s="77"/>
      <c r="MTO180" s="78"/>
      <c r="MTP180" s="77"/>
      <c r="MUC180" s="77"/>
      <c r="MUF180" s="77"/>
      <c r="MUG180" s="78"/>
      <c r="MUH180" s="77"/>
      <c r="MUU180" s="77"/>
      <c r="MUX180" s="77"/>
      <c r="MUY180" s="78"/>
      <c r="MUZ180" s="77"/>
      <c r="MVM180" s="77"/>
      <c r="MVP180" s="77"/>
      <c r="MVQ180" s="78"/>
      <c r="MVR180" s="77"/>
      <c r="MWE180" s="77"/>
      <c r="MWH180" s="77"/>
      <c r="MWI180" s="78"/>
      <c r="MWJ180" s="77"/>
      <c r="MWW180" s="77"/>
      <c r="MWZ180" s="77"/>
      <c r="MXA180" s="78"/>
      <c r="MXB180" s="77"/>
      <c r="MXO180" s="77"/>
      <c r="MXR180" s="77"/>
      <c r="MXS180" s="78"/>
      <c r="MXT180" s="77"/>
      <c r="MYG180" s="77"/>
      <c r="MYJ180" s="77"/>
      <c r="MYK180" s="78"/>
      <c r="MYL180" s="77"/>
      <c r="MYY180" s="77"/>
      <c r="MZB180" s="77"/>
      <c r="MZC180" s="78"/>
      <c r="MZD180" s="77"/>
      <c r="MZQ180" s="77"/>
      <c r="MZT180" s="77"/>
      <c r="MZU180" s="78"/>
      <c r="MZV180" s="77"/>
      <c r="NAI180" s="77"/>
      <c r="NAL180" s="77"/>
      <c r="NAM180" s="78"/>
      <c r="NAN180" s="77"/>
      <c r="NBA180" s="77"/>
      <c r="NBD180" s="77"/>
      <c r="NBE180" s="78"/>
      <c r="NBF180" s="77"/>
      <c r="NBS180" s="77"/>
      <c r="NBV180" s="77"/>
      <c r="NBW180" s="78"/>
      <c r="NBX180" s="77"/>
      <c r="NCK180" s="77"/>
      <c r="NCN180" s="77"/>
      <c r="NCO180" s="78"/>
      <c r="NCP180" s="77"/>
      <c r="NDC180" s="77"/>
      <c r="NDF180" s="77"/>
      <c r="NDG180" s="78"/>
      <c r="NDH180" s="77"/>
      <c r="NDU180" s="77"/>
      <c r="NDX180" s="77"/>
      <c r="NDY180" s="78"/>
      <c r="NDZ180" s="77"/>
      <c r="NEM180" s="77"/>
      <c r="NEP180" s="77"/>
      <c r="NEQ180" s="78"/>
      <c r="NER180" s="77"/>
      <c r="NFE180" s="77"/>
      <c r="NFH180" s="77"/>
      <c r="NFI180" s="78"/>
      <c r="NFJ180" s="77"/>
      <c r="NFW180" s="77"/>
      <c r="NFZ180" s="77"/>
      <c r="NGA180" s="78"/>
      <c r="NGB180" s="77"/>
      <c r="NGO180" s="77"/>
      <c r="NGR180" s="77"/>
      <c r="NGS180" s="78"/>
      <c r="NGT180" s="77"/>
      <c r="NHG180" s="77"/>
      <c r="NHJ180" s="77"/>
      <c r="NHK180" s="78"/>
      <c r="NHL180" s="77"/>
      <c r="NHY180" s="77"/>
      <c r="NIB180" s="77"/>
      <c r="NIC180" s="78"/>
      <c r="NID180" s="77"/>
      <c r="NIQ180" s="77"/>
      <c r="NIT180" s="77"/>
      <c r="NIU180" s="78"/>
      <c r="NIV180" s="77"/>
      <c r="NJI180" s="77"/>
      <c r="NJL180" s="77"/>
      <c r="NJM180" s="78"/>
      <c r="NJN180" s="77"/>
      <c r="NKA180" s="77"/>
      <c r="NKD180" s="77"/>
      <c r="NKE180" s="78"/>
      <c r="NKF180" s="77"/>
      <c r="NKS180" s="77"/>
      <c r="NKV180" s="77"/>
      <c r="NKW180" s="78"/>
      <c r="NKX180" s="77"/>
      <c r="NLK180" s="77"/>
      <c r="NLN180" s="77"/>
      <c r="NLO180" s="78"/>
      <c r="NLP180" s="77"/>
      <c r="NMC180" s="77"/>
      <c r="NMF180" s="77"/>
      <c r="NMG180" s="78"/>
      <c r="NMH180" s="77"/>
      <c r="NMU180" s="77"/>
      <c r="NMX180" s="77"/>
      <c r="NMY180" s="78"/>
      <c r="NMZ180" s="77"/>
      <c r="NNM180" s="77"/>
      <c r="NNP180" s="77"/>
      <c r="NNQ180" s="78"/>
      <c r="NNR180" s="77"/>
      <c r="NOE180" s="77"/>
      <c r="NOH180" s="77"/>
      <c r="NOI180" s="78"/>
      <c r="NOJ180" s="77"/>
      <c r="NOW180" s="77"/>
      <c r="NOZ180" s="77"/>
      <c r="NPA180" s="78"/>
      <c r="NPB180" s="77"/>
      <c r="NPO180" s="77"/>
      <c r="NPR180" s="77"/>
      <c r="NPS180" s="78"/>
      <c r="NPT180" s="77"/>
      <c r="NQG180" s="77"/>
      <c r="NQJ180" s="77"/>
      <c r="NQK180" s="78"/>
      <c r="NQL180" s="77"/>
      <c r="NQY180" s="77"/>
      <c r="NRB180" s="77"/>
      <c r="NRC180" s="78"/>
      <c r="NRD180" s="77"/>
      <c r="NRQ180" s="77"/>
      <c r="NRT180" s="77"/>
      <c r="NRU180" s="78"/>
      <c r="NRV180" s="77"/>
      <c r="NSI180" s="77"/>
      <c r="NSL180" s="77"/>
      <c r="NSM180" s="78"/>
      <c r="NSN180" s="77"/>
      <c r="NTA180" s="77"/>
      <c r="NTD180" s="77"/>
      <c r="NTE180" s="78"/>
      <c r="NTF180" s="77"/>
      <c r="NTS180" s="77"/>
      <c r="NTV180" s="77"/>
      <c r="NTW180" s="78"/>
      <c r="NTX180" s="77"/>
      <c r="NUK180" s="77"/>
      <c r="NUN180" s="77"/>
      <c r="NUO180" s="78"/>
      <c r="NUP180" s="77"/>
      <c r="NVC180" s="77"/>
      <c r="NVF180" s="77"/>
      <c r="NVG180" s="78"/>
      <c r="NVH180" s="77"/>
      <c r="NVU180" s="77"/>
      <c r="NVX180" s="77"/>
      <c r="NVY180" s="78"/>
      <c r="NVZ180" s="77"/>
      <c r="NWM180" s="77"/>
      <c r="NWP180" s="77"/>
      <c r="NWQ180" s="78"/>
      <c r="NWR180" s="77"/>
      <c r="NXE180" s="77"/>
      <c r="NXH180" s="77"/>
      <c r="NXI180" s="78"/>
      <c r="NXJ180" s="77"/>
      <c r="NXW180" s="77"/>
      <c r="NXZ180" s="77"/>
      <c r="NYA180" s="78"/>
      <c r="NYB180" s="77"/>
      <c r="NYO180" s="77"/>
      <c r="NYR180" s="77"/>
      <c r="NYS180" s="78"/>
      <c r="NYT180" s="77"/>
      <c r="NZG180" s="77"/>
      <c r="NZJ180" s="77"/>
      <c r="NZK180" s="78"/>
      <c r="NZL180" s="77"/>
      <c r="NZY180" s="77"/>
      <c r="OAB180" s="77"/>
      <c r="OAC180" s="78"/>
      <c r="OAD180" s="77"/>
      <c r="OAQ180" s="77"/>
      <c r="OAT180" s="77"/>
      <c r="OAU180" s="78"/>
      <c r="OAV180" s="77"/>
      <c r="OBI180" s="77"/>
      <c r="OBL180" s="77"/>
      <c r="OBM180" s="78"/>
      <c r="OBN180" s="77"/>
      <c r="OCA180" s="77"/>
      <c r="OCD180" s="77"/>
      <c r="OCE180" s="78"/>
      <c r="OCF180" s="77"/>
      <c r="OCS180" s="77"/>
      <c r="OCV180" s="77"/>
      <c r="OCW180" s="78"/>
      <c r="OCX180" s="77"/>
      <c r="ODK180" s="77"/>
      <c r="ODN180" s="77"/>
      <c r="ODO180" s="78"/>
      <c r="ODP180" s="77"/>
      <c r="OEC180" s="77"/>
      <c r="OEF180" s="77"/>
      <c r="OEG180" s="78"/>
      <c r="OEH180" s="77"/>
      <c r="OEU180" s="77"/>
      <c r="OEX180" s="77"/>
      <c r="OEY180" s="78"/>
      <c r="OEZ180" s="77"/>
      <c r="OFM180" s="77"/>
      <c r="OFP180" s="77"/>
      <c r="OFQ180" s="78"/>
      <c r="OFR180" s="77"/>
      <c r="OGE180" s="77"/>
      <c r="OGH180" s="77"/>
      <c r="OGI180" s="78"/>
      <c r="OGJ180" s="77"/>
      <c r="OGW180" s="77"/>
      <c r="OGZ180" s="77"/>
      <c r="OHA180" s="78"/>
      <c r="OHB180" s="77"/>
      <c r="OHO180" s="77"/>
      <c r="OHR180" s="77"/>
      <c r="OHS180" s="78"/>
      <c r="OHT180" s="77"/>
      <c r="OIG180" s="77"/>
      <c r="OIJ180" s="77"/>
      <c r="OIK180" s="78"/>
      <c r="OIL180" s="77"/>
      <c r="OIY180" s="77"/>
      <c r="OJB180" s="77"/>
      <c r="OJC180" s="78"/>
      <c r="OJD180" s="77"/>
      <c r="OJQ180" s="77"/>
      <c r="OJT180" s="77"/>
      <c r="OJU180" s="78"/>
      <c r="OJV180" s="77"/>
      <c r="OKI180" s="77"/>
      <c r="OKL180" s="77"/>
      <c r="OKM180" s="78"/>
      <c r="OKN180" s="77"/>
      <c r="OLA180" s="77"/>
      <c r="OLD180" s="77"/>
      <c r="OLE180" s="78"/>
      <c r="OLF180" s="77"/>
      <c r="OLS180" s="77"/>
      <c r="OLV180" s="77"/>
      <c r="OLW180" s="78"/>
      <c r="OLX180" s="77"/>
      <c r="OMK180" s="77"/>
      <c r="OMN180" s="77"/>
      <c r="OMO180" s="78"/>
      <c r="OMP180" s="77"/>
      <c r="ONC180" s="77"/>
      <c r="ONF180" s="77"/>
      <c r="ONG180" s="78"/>
      <c r="ONH180" s="77"/>
      <c r="ONU180" s="77"/>
      <c r="ONX180" s="77"/>
      <c r="ONY180" s="78"/>
      <c r="ONZ180" s="77"/>
      <c r="OOM180" s="77"/>
      <c r="OOP180" s="77"/>
      <c r="OOQ180" s="78"/>
      <c r="OOR180" s="77"/>
      <c r="OPE180" s="77"/>
      <c r="OPH180" s="77"/>
      <c r="OPI180" s="78"/>
      <c r="OPJ180" s="77"/>
      <c r="OPW180" s="77"/>
      <c r="OPZ180" s="77"/>
      <c r="OQA180" s="78"/>
      <c r="OQB180" s="77"/>
      <c r="OQO180" s="77"/>
      <c r="OQR180" s="77"/>
      <c r="OQS180" s="78"/>
      <c r="OQT180" s="77"/>
      <c r="ORG180" s="77"/>
      <c r="ORJ180" s="77"/>
      <c r="ORK180" s="78"/>
      <c r="ORL180" s="77"/>
      <c r="ORY180" s="77"/>
      <c r="OSB180" s="77"/>
      <c r="OSC180" s="78"/>
      <c r="OSD180" s="77"/>
      <c r="OSQ180" s="77"/>
      <c r="OST180" s="77"/>
      <c r="OSU180" s="78"/>
      <c r="OSV180" s="77"/>
      <c r="OTI180" s="77"/>
      <c r="OTL180" s="77"/>
      <c r="OTM180" s="78"/>
      <c r="OTN180" s="77"/>
      <c r="OUA180" s="77"/>
      <c r="OUD180" s="77"/>
      <c r="OUE180" s="78"/>
      <c r="OUF180" s="77"/>
      <c r="OUS180" s="77"/>
      <c r="OUV180" s="77"/>
      <c r="OUW180" s="78"/>
      <c r="OUX180" s="77"/>
      <c r="OVK180" s="77"/>
      <c r="OVN180" s="77"/>
      <c r="OVO180" s="78"/>
      <c r="OVP180" s="77"/>
      <c r="OWC180" s="77"/>
      <c r="OWF180" s="77"/>
      <c r="OWG180" s="78"/>
      <c r="OWH180" s="77"/>
      <c r="OWU180" s="77"/>
      <c r="OWX180" s="77"/>
      <c r="OWY180" s="78"/>
      <c r="OWZ180" s="77"/>
      <c r="OXM180" s="77"/>
      <c r="OXP180" s="77"/>
      <c r="OXQ180" s="78"/>
      <c r="OXR180" s="77"/>
      <c r="OYE180" s="77"/>
      <c r="OYH180" s="77"/>
      <c r="OYI180" s="78"/>
      <c r="OYJ180" s="77"/>
      <c r="OYW180" s="77"/>
      <c r="OYZ180" s="77"/>
      <c r="OZA180" s="78"/>
      <c r="OZB180" s="77"/>
      <c r="OZO180" s="77"/>
      <c r="OZR180" s="77"/>
      <c r="OZS180" s="78"/>
      <c r="OZT180" s="77"/>
      <c r="PAG180" s="77"/>
      <c r="PAJ180" s="77"/>
      <c r="PAK180" s="78"/>
      <c r="PAL180" s="77"/>
      <c r="PAY180" s="77"/>
      <c r="PBB180" s="77"/>
      <c r="PBC180" s="78"/>
      <c r="PBD180" s="77"/>
      <c r="PBQ180" s="77"/>
      <c r="PBT180" s="77"/>
      <c r="PBU180" s="78"/>
      <c r="PBV180" s="77"/>
      <c r="PCI180" s="77"/>
      <c r="PCL180" s="77"/>
      <c r="PCM180" s="78"/>
      <c r="PCN180" s="77"/>
      <c r="PDA180" s="77"/>
      <c r="PDD180" s="77"/>
      <c r="PDE180" s="78"/>
      <c r="PDF180" s="77"/>
      <c r="PDS180" s="77"/>
      <c r="PDV180" s="77"/>
      <c r="PDW180" s="78"/>
      <c r="PDX180" s="77"/>
      <c r="PEK180" s="77"/>
      <c r="PEN180" s="77"/>
      <c r="PEO180" s="78"/>
      <c r="PEP180" s="77"/>
      <c r="PFC180" s="77"/>
      <c r="PFF180" s="77"/>
      <c r="PFG180" s="78"/>
      <c r="PFH180" s="77"/>
      <c r="PFU180" s="77"/>
      <c r="PFX180" s="77"/>
      <c r="PFY180" s="78"/>
      <c r="PFZ180" s="77"/>
      <c r="PGM180" s="77"/>
      <c r="PGP180" s="77"/>
      <c r="PGQ180" s="78"/>
      <c r="PGR180" s="77"/>
      <c r="PHE180" s="77"/>
      <c r="PHH180" s="77"/>
      <c r="PHI180" s="78"/>
      <c r="PHJ180" s="77"/>
      <c r="PHW180" s="77"/>
      <c r="PHZ180" s="77"/>
      <c r="PIA180" s="78"/>
      <c r="PIB180" s="77"/>
      <c r="PIO180" s="77"/>
      <c r="PIR180" s="77"/>
      <c r="PIS180" s="78"/>
      <c r="PIT180" s="77"/>
      <c r="PJG180" s="77"/>
      <c r="PJJ180" s="77"/>
      <c r="PJK180" s="78"/>
      <c r="PJL180" s="77"/>
      <c r="PJY180" s="77"/>
      <c r="PKB180" s="77"/>
      <c r="PKC180" s="78"/>
      <c r="PKD180" s="77"/>
      <c r="PKQ180" s="77"/>
      <c r="PKT180" s="77"/>
      <c r="PKU180" s="78"/>
      <c r="PKV180" s="77"/>
      <c r="PLI180" s="77"/>
      <c r="PLL180" s="77"/>
      <c r="PLM180" s="78"/>
      <c r="PLN180" s="77"/>
      <c r="PMA180" s="77"/>
      <c r="PMD180" s="77"/>
      <c r="PME180" s="78"/>
      <c r="PMF180" s="77"/>
      <c r="PMS180" s="77"/>
      <c r="PMV180" s="77"/>
      <c r="PMW180" s="78"/>
      <c r="PMX180" s="77"/>
      <c r="PNK180" s="77"/>
      <c r="PNN180" s="77"/>
      <c r="PNO180" s="78"/>
      <c r="PNP180" s="77"/>
      <c r="POC180" s="77"/>
      <c r="POF180" s="77"/>
      <c r="POG180" s="78"/>
      <c r="POH180" s="77"/>
      <c r="POU180" s="77"/>
      <c r="POX180" s="77"/>
      <c r="POY180" s="78"/>
      <c r="POZ180" s="77"/>
      <c r="PPM180" s="77"/>
      <c r="PPP180" s="77"/>
      <c r="PPQ180" s="78"/>
      <c r="PPR180" s="77"/>
      <c r="PQE180" s="77"/>
      <c r="PQH180" s="77"/>
      <c r="PQI180" s="78"/>
      <c r="PQJ180" s="77"/>
      <c r="PQW180" s="77"/>
      <c r="PQZ180" s="77"/>
      <c r="PRA180" s="78"/>
      <c r="PRB180" s="77"/>
      <c r="PRO180" s="77"/>
      <c r="PRR180" s="77"/>
      <c r="PRS180" s="78"/>
      <c r="PRT180" s="77"/>
      <c r="PSG180" s="77"/>
      <c r="PSJ180" s="77"/>
      <c r="PSK180" s="78"/>
      <c r="PSL180" s="77"/>
      <c r="PSY180" s="77"/>
      <c r="PTB180" s="77"/>
      <c r="PTC180" s="78"/>
      <c r="PTD180" s="77"/>
      <c r="PTQ180" s="77"/>
      <c r="PTT180" s="77"/>
      <c r="PTU180" s="78"/>
      <c r="PTV180" s="77"/>
      <c r="PUI180" s="77"/>
      <c r="PUL180" s="77"/>
      <c r="PUM180" s="78"/>
      <c r="PUN180" s="77"/>
      <c r="PVA180" s="77"/>
      <c r="PVD180" s="77"/>
      <c r="PVE180" s="78"/>
      <c r="PVF180" s="77"/>
      <c r="PVS180" s="77"/>
      <c r="PVV180" s="77"/>
      <c r="PVW180" s="78"/>
      <c r="PVX180" s="77"/>
      <c r="PWK180" s="77"/>
      <c r="PWN180" s="77"/>
      <c r="PWO180" s="78"/>
      <c r="PWP180" s="77"/>
      <c r="PXC180" s="77"/>
      <c r="PXF180" s="77"/>
      <c r="PXG180" s="78"/>
      <c r="PXH180" s="77"/>
      <c r="PXU180" s="77"/>
      <c r="PXX180" s="77"/>
      <c r="PXY180" s="78"/>
      <c r="PXZ180" s="77"/>
      <c r="PYM180" s="77"/>
      <c r="PYP180" s="77"/>
      <c r="PYQ180" s="78"/>
      <c r="PYR180" s="77"/>
      <c r="PZE180" s="77"/>
      <c r="PZH180" s="77"/>
      <c r="PZI180" s="78"/>
      <c r="PZJ180" s="77"/>
      <c r="PZW180" s="77"/>
      <c r="PZZ180" s="77"/>
      <c r="QAA180" s="78"/>
      <c r="QAB180" s="77"/>
      <c r="QAO180" s="77"/>
      <c r="QAR180" s="77"/>
      <c r="QAS180" s="78"/>
      <c r="QAT180" s="77"/>
      <c r="QBG180" s="77"/>
      <c r="QBJ180" s="77"/>
      <c r="QBK180" s="78"/>
      <c r="QBL180" s="77"/>
      <c r="QBY180" s="77"/>
      <c r="QCB180" s="77"/>
      <c r="QCC180" s="78"/>
      <c r="QCD180" s="77"/>
      <c r="QCQ180" s="77"/>
      <c r="QCT180" s="77"/>
      <c r="QCU180" s="78"/>
      <c r="QCV180" s="77"/>
      <c r="QDI180" s="77"/>
      <c r="QDL180" s="77"/>
      <c r="QDM180" s="78"/>
      <c r="QDN180" s="77"/>
      <c r="QEA180" s="77"/>
      <c r="QED180" s="77"/>
      <c r="QEE180" s="78"/>
      <c r="QEF180" s="77"/>
      <c r="QES180" s="77"/>
      <c r="QEV180" s="77"/>
      <c r="QEW180" s="78"/>
      <c r="QEX180" s="77"/>
      <c r="QFK180" s="77"/>
      <c r="QFN180" s="77"/>
      <c r="QFO180" s="78"/>
      <c r="QFP180" s="77"/>
      <c r="QGC180" s="77"/>
      <c r="QGF180" s="77"/>
      <c r="QGG180" s="78"/>
      <c r="QGH180" s="77"/>
      <c r="QGU180" s="77"/>
      <c r="QGX180" s="77"/>
      <c r="QGY180" s="78"/>
      <c r="QGZ180" s="77"/>
      <c r="QHM180" s="77"/>
      <c r="QHP180" s="77"/>
      <c r="QHQ180" s="78"/>
      <c r="QHR180" s="77"/>
      <c r="QIE180" s="77"/>
      <c r="QIH180" s="77"/>
      <c r="QII180" s="78"/>
      <c r="QIJ180" s="77"/>
      <c r="QIW180" s="77"/>
      <c r="QIZ180" s="77"/>
      <c r="QJA180" s="78"/>
      <c r="QJB180" s="77"/>
      <c r="QJO180" s="77"/>
      <c r="QJR180" s="77"/>
      <c r="QJS180" s="78"/>
      <c r="QJT180" s="77"/>
      <c r="QKG180" s="77"/>
      <c r="QKJ180" s="77"/>
      <c r="QKK180" s="78"/>
      <c r="QKL180" s="77"/>
      <c r="QKY180" s="77"/>
      <c r="QLB180" s="77"/>
      <c r="QLC180" s="78"/>
      <c r="QLD180" s="77"/>
      <c r="QLQ180" s="77"/>
      <c r="QLT180" s="77"/>
      <c r="QLU180" s="78"/>
      <c r="QLV180" s="77"/>
      <c r="QMI180" s="77"/>
      <c r="QML180" s="77"/>
      <c r="QMM180" s="78"/>
      <c r="QMN180" s="77"/>
      <c r="QNA180" s="77"/>
      <c r="QND180" s="77"/>
      <c r="QNE180" s="78"/>
      <c r="QNF180" s="77"/>
      <c r="QNS180" s="77"/>
      <c r="QNV180" s="77"/>
      <c r="QNW180" s="78"/>
      <c r="QNX180" s="77"/>
      <c r="QOK180" s="77"/>
      <c r="QON180" s="77"/>
      <c r="QOO180" s="78"/>
      <c r="QOP180" s="77"/>
      <c r="QPC180" s="77"/>
      <c r="QPF180" s="77"/>
      <c r="QPG180" s="78"/>
      <c r="QPH180" s="77"/>
      <c r="QPU180" s="77"/>
      <c r="QPX180" s="77"/>
      <c r="QPY180" s="78"/>
      <c r="QPZ180" s="77"/>
      <c r="QQM180" s="77"/>
      <c r="QQP180" s="77"/>
      <c r="QQQ180" s="78"/>
      <c r="QQR180" s="77"/>
      <c r="QRE180" s="77"/>
      <c r="QRH180" s="77"/>
      <c r="QRI180" s="78"/>
      <c r="QRJ180" s="77"/>
      <c r="QRW180" s="77"/>
      <c r="QRZ180" s="77"/>
      <c r="QSA180" s="78"/>
      <c r="QSB180" s="77"/>
      <c r="QSO180" s="77"/>
      <c r="QSR180" s="77"/>
      <c r="QSS180" s="78"/>
      <c r="QST180" s="77"/>
      <c r="QTG180" s="77"/>
      <c r="QTJ180" s="77"/>
      <c r="QTK180" s="78"/>
      <c r="QTL180" s="77"/>
      <c r="QTY180" s="77"/>
      <c r="QUB180" s="77"/>
      <c r="QUC180" s="78"/>
      <c r="QUD180" s="77"/>
      <c r="QUQ180" s="77"/>
      <c r="QUT180" s="77"/>
      <c r="QUU180" s="78"/>
      <c r="QUV180" s="77"/>
      <c r="QVI180" s="77"/>
      <c r="QVL180" s="77"/>
      <c r="QVM180" s="78"/>
      <c r="QVN180" s="77"/>
      <c r="QWA180" s="77"/>
      <c r="QWD180" s="77"/>
      <c r="QWE180" s="78"/>
      <c r="QWF180" s="77"/>
      <c r="QWS180" s="77"/>
      <c r="QWV180" s="77"/>
      <c r="QWW180" s="78"/>
      <c r="QWX180" s="77"/>
      <c r="QXK180" s="77"/>
      <c r="QXN180" s="77"/>
      <c r="QXO180" s="78"/>
      <c r="QXP180" s="77"/>
      <c r="QYC180" s="77"/>
      <c r="QYF180" s="77"/>
      <c r="QYG180" s="78"/>
      <c r="QYH180" s="77"/>
      <c r="QYU180" s="77"/>
      <c r="QYX180" s="77"/>
      <c r="QYY180" s="78"/>
      <c r="QYZ180" s="77"/>
      <c r="QZM180" s="77"/>
      <c r="QZP180" s="77"/>
      <c r="QZQ180" s="78"/>
      <c r="QZR180" s="77"/>
      <c r="RAE180" s="77"/>
      <c r="RAH180" s="77"/>
      <c r="RAI180" s="78"/>
      <c r="RAJ180" s="77"/>
      <c r="RAW180" s="77"/>
      <c r="RAZ180" s="77"/>
      <c r="RBA180" s="78"/>
      <c r="RBB180" s="77"/>
      <c r="RBO180" s="77"/>
      <c r="RBR180" s="77"/>
      <c r="RBS180" s="78"/>
      <c r="RBT180" s="77"/>
      <c r="RCG180" s="77"/>
      <c r="RCJ180" s="77"/>
      <c r="RCK180" s="78"/>
      <c r="RCL180" s="77"/>
      <c r="RCY180" s="77"/>
      <c r="RDB180" s="77"/>
      <c r="RDC180" s="78"/>
      <c r="RDD180" s="77"/>
      <c r="RDQ180" s="77"/>
      <c r="RDT180" s="77"/>
      <c r="RDU180" s="78"/>
      <c r="RDV180" s="77"/>
      <c r="REI180" s="77"/>
      <c r="REL180" s="77"/>
      <c r="REM180" s="78"/>
      <c r="REN180" s="77"/>
      <c r="RFA180" s="77"/>
      <c r="RFD180" s="77"/>
      <c r="RFE180" s="78"/>
      <c r="RFF180" s="77"/>
      <c r="RFS180" s="77"/>
      <c r="RFV180" s="77"/>
      <c r="RFW180" s="78"/>
      <c r="RFX180" s="77"/>
      <c r="RGK180" s="77"/>
      <c r="RGN180" s="77"/>
      <c r="RGO180" s="78"/>
      <c r="RGP180" s="77"/>
      <c r="RHC180" s="77"/>
      <c r="RHF180" s="77"/>
      <c r="RHG180" s="78"/>
      <c r="RHH180" s="77"/>
      <c r="RHU180" s="77"/>
      <c r="RHX180" s="77"/>
      <c r="RHY180" s="78"/>
      <c r="RHZ180" s="77"/>
      <c r="RIM180" s="77"/>
      <c r="RIP180" s="77"/>
      <c r="RIQ180" s="78"/>
      <c r="RIR180" s="77"/>
      <c r="RJE180" s="77"/>
      <c r="RJH180" s="77"/>
      <c r="RJI180" s="78"/>
      <c r="RJJ180" s="77"/>
      <c r="RJW180" s="77"/>
      <c r="RJZ180" s="77"/>
      <c r="RKA180" s="78"/>
      <c r="RKB180" s="77"/>
      <c r="RKO180" s="77"/>
      <c r="RKR180" s="77"/>
      <c r="RKS180" s="78"/>
      <c r="RKT180" s="77"/>
      <c r="RLG180" s="77"/>
      <c r="RLJ180" s="77"/>
      <c r="RLK180" s="78"/>
      <c r="RLL180" s="77"/>
      <c r="RLY180" s="77"/>
      <c r="RMB180" s="77"/>
      <c r="RMC180" s="78"/>
      <c r="RMD180" s="77"/>
      <c r="RMQ180" s="77"/>
      <c r="RMT180" s="77"/>
      <c r="RMU180" s="78"/>
      <c r="RMV180" s="77"/>
      <c r="RNI180" s="77"/>
      <c r="RNL180" s="77"/>
      <c r="RNM180" s="78"/>
      <c r="RNN180" s="77"/>
      <c r="ROA180" s="77"/>
      <c r="ROD180" s="77"/>
      <c r="ROE180" s="78"/>
      <c r="ROF180" s="77"/>
      <c r="ROS180" s="77"/>
      <c r="ROV180" s="77"/>
      <c r="ROW180" s="78"/>
      <c r="ROX180" s="77"/>
      <c r="RPK180" s="77"/>
      <c r="RPN180" s="77"/>
      <c r="RPO180" s="78"/>
      <c r="RPP180" s="77"/>
      <c r="RQC180" s="77"/>
      <c r="RQF180" s="77"/>
      <c r="RQG180" s="78"/>
      <c r="RQH180" s="77"/>
      <c r="RQU180" s="77"/>
      <c r="RQX180" s="77"/>
      <c r="RQY180" s="78"/>
      <c r="RQZ180" s="77"/>
      <c r="RRM180" s="77"/>
      <c r="RRP180" s="77"/>
      <c r="RRQ180" s="78"/>
      <c r="RRR180" s="77"/>
      <c r="RSE180" s="77"/>
      <c r="RSH180" s="77"/>
      <c r="RSI180" s="78"/>
      <c r="RSJ180" s="77"/>
      <c r="RSW180" s="77"/>
      <c r="RSZ180" s="77"/>
      <c r="RTA180" s="78"/>
      <c r="RTB180" s="77"/>
      <c r="RTO180" s="77"/>
      <c r="RTR180" s="77"/>
      <c r="RTS180" s="78"/>
      <c r="RTT180" s="77"/>
      <c r="RUG180" s="77"/>
      <c r="RUJ180" s="77"/>
      <c r="RUK180" s="78"/>
      <c r="RUL180" s="77"/>
      <c r="RUY180" s="77"/>
      <c r="RVB180" s="77"/>
      <c r="RVC180" s="78"/>
      <c r="RVD180" s="77"/>
      <c r="RVQ180" s="77"/>
      <c r="RVT180" s="77"/>
      <c r="RVU180" s="78"/>
      <c r="RVV180" s="77"/>
      <c r="RWI180" s="77"/>
      <c r="RWL180" s="77"/>
      <c r="RWM180" s="78"/>
      <c r="RWN180" s="77"/>
      <c r="RXA180" s="77"/>
      <c r="RXD180" s="77"/>
      <c r="RXE180" s="78"/>
      <c r="RXF180" s="77"/>
      <c r="RXS180" s="77"/>
      <c r="RXV180" s="77"/>
      <c r="RXW180" s="78"/>
      <c r="RXX180" s="77"/>
      <c r="RYK180" s="77"/>
      <c r="RYN180" s="77"/>
      <c r="RYO180" s="78"/>
      <c r="RYP180" s="77"/>
      <c r="RZC180" s="77"/>
      <c r="RZF180" s="77"/>
      <c r="RZG180" s="78"/>
      <c r="RZH180" s="77"/>
      <c r="RZU180" s="77"/>
      <c r="RZX180" s="77"/>
      <c r="RZY180" s="78"/>
      <c r="RZZ180" s="77"/>
      <c r="SAM180" s="77"/>
      <c r="SAP180" s="77"/>
      <c r="SAQ180" s="78"/>
      <c r="SAR180" s="77"/>
      <c r="SBE180" s="77"/>
      <c r="SBH180" s="77"/>
      <c r="SBI180" s="78"/>
      <c r="SBJ180" s="77"/>
      <c r="SBW180" s="77"/>
      <c r="SBZ180" s="77"/>
      <c r="SCA180" s="78"/>
      <c r="SCB180" s="77"/>
      <c r="SCO180" s="77"/>
      <c r="SCR180" s="77"/>
      <c r="SCS180" s="78"/>
      <c r="SCT180" s="77"/>
      <c r="SDG180" s="77"/>
      <c r="SDJ180" s="77"/>
      <c r="SDK180" s="78"/>
      <c r="SDL180" s="77"/>
      <c r="SDY180" s="77"/>
      <c r="SEB180" s="77"/>
      <c r="SEC180" s="78"/>
      <c r="SED180" s="77"/>
      <c r="SEQ180" s="77"/>
      <c r="SET180" s="77"/>
      <c r="SEU180" s="78"/>
      <c r="SEV180" s="77"/>
      <c r="SFI180" s="77"/>
      <c r="SFL180" s="77"/>
      <c r="SFM180" s="78"/>
      <c r="SFN180" s="77"/>
      <c r="SGA180" s="77"/>
      <c r="SGD180" s="77"/>
      <c r="SGE180" s="78"/>
      <c r="SGF180" s="77"/>
      <c r="SGS180" s="77"/>
      <c r="SGV180" s="77"/>
      <c r="SGW180" s="78"/>
      <c r="SGX180" s="77"/>
      <c r="SHK180" s="77"/>
      <c r="SHN180" s="77"/>
      <c r="SHO180" s="78"/>
      <c r="SHP180" s="77"/>
      <c r="SIC180" s="77"/>
      <c r="SIF180" s="77"/>
      <c r="SIG180" s="78"/>
      <c r="SIH180" s="77"/>
      <c r="SIU180" s="77"/>
      <c r="SIX180" s="77"/>
      <c r="SIY180" s="78"/>
      <c r="SIZ180" s="77"/>
      <c r="SJM180" s="77"/>
      <c r="SJP180" s="77"/>
      <c r="SJQ180" s="78"/>
      <c r="SJR180" s="77"/>
      <c r="SKE180" s="77"/>
      <c r="SKH180" s="77"/>
      <c r="SKI180" s="78"/>
      <c r="SKJ180" s="77"/>
      <c r="SKW180" s="77"/>
      <c r="SKZ180" s="77"/>
      <c r="SLA180" s="78"/>
      <c r="SLB180" s="77"/>
      <c r="SLO180" s="77"/>
      <c r="SLR180" s="77"/>
      <c r="SLS180" s="78"/>
      <c r="SLT180" s="77"/>
      <c r="SMG180" s="77"/>
      <c r="SMJ180" s="77"/>
      <c r="SMK180" s="78"/>
      <c r="SML180" s="77"/>
      <c r="SMY180" s="77"/>
      <c r="SNB180" s="77"/>
      <c r="SNC180" s="78"/>
      <c r="SND180" s="77"/>
      <c r="SNQ180" s="77"/>
      <c r="SNT180" s="77"/>
      <c r="SNU180" s="78"/>
      <c r="SNV180" s="77"/>
      <c r="SOI180" s="77"/>
      <c r="SOL180" s="77"/>
      <c r="SOM180" s="78"/>
      <c r="SON180" s="77"/>
      <c r="SPA180" s="77"/>
      <c r="SPD180" s="77"/>
      <c r="SPE180" s="78"/>
      <c r="SPF180" s="77"/>
      <c r="SPS180" s="77"/>
      <c r="SPV180" s="77"/>
      <c r="SPW180" s="78"/>
      <c r="SPX180" s="77"/>
      <c r="SQK180" s="77"/>
      <c r="SQN180" s="77"/>
      <c r="SQO180" s="78"/>
      <c r="SQP180" s="77"/>
      <c r="SRC180" s="77"/>
      <c r="SRF180" s="77"/>
      <c r="SRG180" s="78"/>
      <c r="SRH180" s="77"/>
      <c r="SRU180" s="77"/>
      <c r="SRX180" s="77"/>
      <c r="SRY180" s="78"/>
      <c r="SRZ180" s="77"/>
      <c r="SSM180" s="77"/>
      <c r="SSP180" s="77"/>
      <c r="SSQ180" s="78"/>
      <c r="SSR180" s="77"/>
      <c r="STE180" s="77"/>
      <c r="STH180" s="77"/>
      <c r="STI180" s="78"/>
      <c r="STJ180" s="77"/>
      <c r="STW180" s="77"/>
      <c r="STZ180" s="77"/>
      <c r="SUA180" s="78"/>
      <c r="SUB180" s="77"/>
      <c r="SUO180" s="77"/>
      <c r="SUR180" s="77"/>
      <c r="SUS180" s="78"/>
      <c r="SUT180" s="77"/>
      <c r="SVG180" s="77"/>
      <c r="SVJ180" s="77"/>
      <c r="SVK180" s="78"/>
      <c r="SVL180" s="77"/>
      <c r="SVY180" s="77"/>
      <c r="SWB180" s="77"/>
      <c r="SWC180" s="78"/>
      <c r="SWD180" s="77"/>
      <c r="SWQ180" s="77"/>
      <c r="SWT180" s="77"/>
      <c r="SWU180" s="78"/>
      <c r="SWV180" s="77"/>
      <c r="SXI180" s="77"/>
      <c r="SXL180" s="77"/>
      <c r="SXM180" s="78"/>
      <c r="SXN180" s="77"/>
      <c r="SYA180" s="77"/>
      <c r="SYD180" s="77"/>
      <c r="SYE180" s="78"/>
      <c r="SYF180" s="77"/>
      <c r="SYS180" s="77"/>
      <c r="SYV180" s="77"/>
      <c r="SYW180" s="78"/>
      <c r="SYX180" s="77"/>
      <c r="SZK180" s="77"/>
      <c r="SZN180" s="77"/>
      <c r="SZO180" s="78"/>
      <c r="SZP180" s="77"/>
      <c r="TAC180" s="77"/>
      <c r="TAF180" s="77"/>
      <c r="TAG180" s="78"/>
      <c r="TAH180" s="77"/>
      <c r="TAU180" s="77"/>
      <c r="TAX180" s="77"/>
      <c r="TAY180" s="78"/>
      <c r="TAZ180" s="77"/>
      <c r="TBM180" s="77"/>
      <c r="TBP180" s="77"/>
      <c r="TBQ180" s="78"/>
      <c r="TBR180" s="77"/>
      <c r="TCE180" s="77"/>
      <c r="TCH180" s="77"/>
      <c r="TCI180" s="78"/>
      <c r="TCJ180" s="77"/>
      <c r="TCW180" s="77"/>
      <c r="TCZ180" s="77"/>
      <c r="TDA180" s="78"/>
      <c r="TDB180" s="77"/>
      <c r="TDO180" s="77"/>
      <c r="TDR180" s="77"/>
      <c r="TDS180" s="78"/>
      <c r="TDT180" s="77"/>
      <c r="TEG180" s="77"/>
      <c r="TEJ180" s="77"/>
      <c r="TEK180" s="78"/>
      <c r="TEL180" s="77"/>
      <c r="TEY180" s="77"/>
      <c r="TFB180" s="77"/>
      <c r="TFC180" s="78"/>
      <c r="TFD180" s="77"/>
      <c r="TFQ180" s="77"/>
      <c r="TFT180" s="77"/>
      <c r="TFU180" s="78"/>
      <c r="TFV180" s="77"/>
      <c r="TGI180" s="77"/>
      <c r="TGL180" s="77"/>
      <c r="TGM180" s="78"/>
      <c r="TGN180" s="77"/>
      <c r="THA180" s="77"/>
      <c r="THD180" s="77"/>
      <c r="THE180" s="78"/>
      <c r="THF180" s="77"/>
      <c r="THS180" s="77"/>
      <c r="THV180" s="77"/>
      <c r="THW180" s="78"/>
      <c r="THX180" s="77"/>
      <c r="TIK180" s="77"/>
      <c r="TIN180" s="77"/>
      <c r="TIO180" s="78"/>
      <c r="TIP180" s="77"/>
      <c r="TJC180" s="77"/>
      <c r="TJF180" s="77"/>
      <c r="TJG180" s="78"/>
      <c r="TJH180" s="77"/>
      <c r="TJU180" s="77"/>
      <c r="TJX180" s="77"/>
      <c r="TJY180" s="78"/>
      <c r="TJZ180" s="77"/>
      <c r="TKM180" s="77"/>
      <c r="TKP180" s="77"/>
      <c r="TKQ180" s="78"/>
      <c r="TKR180" s="77"/>
      <c r="TLE180" s="77"/>
      <c r="TLH180" s="77"/>
      <c r="TLI180" s="78"/>
      <c r="TLJ180" s="77"/>
      <c r="TLW180" s="77"/>
      <c r="TLZ180" s="77"/>
      <c r="TMA180" s="78"/>
      <c r="TMB180" s="77"/>
      <c r="TMO180" s="77"/>
      <c r="TMR180" s="77"/>
      <c r="TMS180" s="78"/>
      <c r="TMT180" s="77"/>
      <c r="TNG180" s="77"/>
      <c r="TNJ180" s="77"/>
      <c r="TNK180" s="78"/>
      <c r="TNL180" s="77"/>
      <c r="TNY180" s="77"/>
      <c r="TOB180" s="77"/>
      <c r="TOC180" s="78"/>
      <c r="TOD180" s="77"/>
      <c r="TOQ180" s="77"/>
      <c r="TOT180" s="77"/>
      <c r="TOU180" s="78"/>
      <c r="TOV180" s="77"/>
      <c r="TPI180" s="77"/>
      <c r="TPL180" s="77"/>
      <c r="TPM180" s="78"/>
      <c r="TPN180" s="77"/>
      <c r="TQA180" s="77"/>
      <c r="TQD180" s="77"/>
      <c r="TQE180" s="78"/>
      <c r="TQF180" s="77"/>
      <c r="TQS180" s="77"/>
      <c r="TQV180" s="77"/>
      <c r="TQW180" s="78"/>
      <c r="TQX180" s="77"/>
      <c r="TRK180" s="77"/>
      <c r="TRN180" s="77"/>
      <c r="TRO180" s="78"/>
      <c r="TRP180" s="77"/>
      <c r="TSC180" s="77"/>
      <c r="TSF180" s="77"/>
      <c r="TSG180" s="78"/>
      <c r="TSH180" s="77"/>
      <c r="TSU180" s="77"/>
      <c r="TSX180" s="77"/>
      <c r="TSY180" s="78"/>
      <c r="TSZ180" s="77"/>
      <c r="TTM180" s="77"/>
      <c r="TTP180" s="77"/>
      <c r="TTQ180" s="78"/>
      <c r="TTR180" s="77"/>
      <c r="TUE180" s="77"/>
      <c r="TUH180" s="77"/>
      <c r="TUI180" s="78"/>
      <c r="TUJ180" s="77"/>
      <c r="TUW180" s="77"/>
      <c r="TUZ180" s="77"/>
      <c r="TVA180" s="78"/>
      <c r="TVB180" s="77"/>
      <c r="TVO180" s="77"/>
      <c r="TVR180" s="77"/>
      <c r="TVS180" s="78"/>
      <c r="TVT180" s="77"/>
      <c r="TWG180" s="77"/>
      <c r="TWJ180" s="77"/>
      <c r="TWK180" s="78"/>
      <c r="TWL180" s="77"/>
      <c r="TWY180" s="77"/>
      <c r="TXB180" s="77"/>
      <c r="TXC180" s="78"/>
      <c r="TXD180" s="77"/>
      <c r="TXQ180" s="77"/>
      <c r="TXT180" s="77"/>
      <c r="TXU180" s="78"/>
      <c r="TXV180" s="77"/>
      <c r="TYI180" s="77"/>
      <c r="TYL180" s="77"/>
      <c r="TYM180" s="78"/>
      <c r="TYN180" s="77"/>
      <c r="TZA180" s="77"/>
      <c r="TZD180" s="77"/>
      <c r="TZE180" s="78"/>
      <c r="TZF180" s="77"/>
      <c r="TZS180" s="77"/>
      <c r="TZV180" s="77"/>
      <c r="TZW180" s="78"/>
      <c r="TZX180" s="77"/>
      <c r="UAK180" s="77"/>
      <c r="UAN180" s="77"/>
      <c r="UAO180" s="78"/>
      <c r="UAP180" s="77"/>
      <c r="UBC180" s="77"/>
      <c r="UBF180" s="77"/>
      <c r="UBG180" s="78"/>
      <c r="UBH180" s="77"/>
      <c r="UBU180" s="77"/>
      <c r="UBX180" s="77"/>
      <c r="UBY180" s="78"/>
      <c r="UBZ180" s="77"/>
      <c r="UCM180" s="77"/>
      <c r="UCP180" s="77"/>
      <c r="UCQ180" s="78"/>
      <c r="UCR180" s="77"/>
      <c r="UDE180" s="77"/>
      <c r="UDH180" s="77"/>
      <c r="UDI180" s="78"/>
      <c r="UDJ180" s="77"/>
      <c r="UDW180" s="77"/>
      <c r="UDZ180" s="77"/>
      <c r="UEA180" s="78"/>
      <c r="UEB180" s="77"/>
      <c r="UEO180" s="77"/>
      <c r="UER180" s="77"/>
      <c r="UES180" s="78"/>
      <c r="UET180" s="77"/>
      <c r="UFG180" s="77"/>
      <c r="UFJ180" s="77"/>
      <c r="UFK180" s="78"/>
      <c r="UFL180" s="77"/>
      <c r="UFY180" s="77"/>
      <c r="UGB180" s="77"/>
      <c r="UGC180" s="78"/>
      <c r="UGD180" s="77"/>
      <c r="UGQ180" s="77"/>
      <c r="UGT180" s="77"/>
      <c r="UGU180" s="78"/>
      <c r="UGV180" s="77"/>
      <c r="UHI180" s="77"/>
      <c r="UHL180" s="77"/>
      <c r="UHM180" s="78"/>
      <c r="UHN180" s="77"/>
      <c r="UIA180" s="77"/>
      <c r="UID180" s="77"/>
      <c r="UIE180" s="78"/>
      <c r="UIF180" s="77"/>
      <c r="UIS180" s="77"/>
      <c r="UIV180" s="77"/>
      <c r="UIW180" s="78"/>
      <c r="UIX180" s="77"/>
      <c r="UJK180" s="77"/>
      <c r="UJN180" s="77"/>
      <c r="UJO180" s="78"/>
      <c r="UJP180" s="77"/>
      <c r="UKC180" s="77"/>
      <c r="UKF180" s="77"/>
      <c r="UKG180" s="78"/>
      <c r="UKH180" s="77"/>
      <c r="UKU180" s="77"/>
      <c r="UKX180" s="77"/>
      <c r="UKY180" s="78"/>
      <c r="UKZ180" s="77"/>
      <c r="ULM180" s="77"/>
      <c r="ULP180" s="77"/>
      <c r="ULQ180" s="78"/>
      <c r="ULR180" s="77"/>
      <c r="UME180" s="77"/>
      <c r="UMH180" s="77"/>
      <c r="UMI180" s="78"/>
      <c r="UMJ180" s="77"/>
      <c r="UMW180" s="77"/>
      <c r="UMZ180" s="77"/>
      <c r="UNA180" s="78"/>
      <c r="UNB180" s="77"/>
      <c r="UNO180" s="77"/>
      <c r="UNR180" s="77"/>
      <c r="UNS180" s="78"/>
      <c r="UNT180" s="77"/>
      <c r="UOG180" s="77"/>
      <c r="UOJ180" s="77"/>
      <c r="UOK180" s="78"/>
      <c r="UOL180" s="77"/>
      <c r="UOY180" s="77"/>
      <c r="UPB180" s="77"/>
      <c r="UPC180" s="78"/>
      <c r="UPD180" s="77"/>
      <c r="UPQ180" s="77"/>
      <c r="UPT180" s="77"/>
      <c r="UPU180" s="78"/>
      <c r="UPV180" s="77"/>
      <c r="UQI180" s="77"/>
      <c r="UQL180" s="77"/>
      <c r="UQM180" s="78"/>
      <c r="UQN180" s="77"/>
      <c r="URA180" s="77"/>
      <c r="URD180" s="77"/>
      <c r="URE180" s="78"/>
      <c r="URF180" s="77"/>
      <c r="URS180" s="77"/>
      <c r="URV180" s="77"/>
      <c r="URW180" s="78"/>
      <c r="URX180" s="77"/>
      <c r="USK180" s="77"/>
      <c r="USN180" s="77"/>
      <c r="USO180" s="78"/>
      <c r="USP180" s="77"/>
      <c r="UTC180" s="77"/>
      <c r="UTF180" s="77"/>
      <c r="UTG180" s="78"/>
      <c r="UTH180" s="77"/>
      <c r="UTU180" s="77"/>
      <c r="UTX180" s="77"/>
      <c r="UTY180" s="78"/>
      <c r="UTZ180" s="77"/>
      <c r="UUM180" s="77"/>
      <c r="UUP180" s="77"/>
      <c r="UUQ180" s="78"/>
      <c r="UUR180" s="77"/>
      <c r="UVE180" s="77"/>
      <c r="UVH180" s="77"/>
      <c r="UVI180" s="78"/>
      <c r="UVJ180" s="77"/>
      <c r="UVW180" s="77"/>
      <c r="UVZ180" s="77"/>
      <c r="UWA180" s="78"/>
      <c r="UWB180" s="77"/>
      <c r="UWO180" s="77"/>
      <c r="UWR180" s="77"/>
      <c r="UWS180" s="78"/>
      <c r="UWT180" s="77"/>
      <c r="UXG180" s="77"/>
      <c r="UXJ180" s="77"/>
      <c r="UXK180" s="78"/>
      <c r="UXL180" s="77"/>
      <c r="UXY180" s="77"/>
      <c r="UYB180" s="77"/>
      <c r="UYC180" s="78"/>
      <c r="UYD180" s="77"/>
      <c r="UYQ180" s="77"/>
      <c r="UYT180" s="77"/>
      <c r="UYU180" s="78"/>
      <c r="UYV180" s="77"/>
      <c r="UZI180" s="77"/>
      <c r="UZL180" s="77"/>
      <c r="UZM180" s="78"/>
      <c r="UZN180" s="77"/>
      <c r="VAA180" s="77"/>
      <c r="VAD180" s="77"/>
      <c r="VAE180" s="78"/>
      <c r="VAF180" s="77"/>
      <c r="VAS180" s="77"/>
      <c r="VAV180" s="77"/>
      <c r="VAW180" s="78"/>
      <c r="VAX180" s="77"/>
      <c r="VBK180" s="77"/>
      <c r="VBN180" s="77"/>
      <c r="VBO180" s="78"/>
      <c r="VBP180" s="77"/>
      <c r="VCC180" s="77"/>
      <c r="VCF180" s="77"/>
      <c r="VCG180" s="78"/>
      <c r="VCH180" s="77"/>
      <c r="VCU180" s="77"/>
      <c r="VCX180" s="77"/>
      <c r="VCY180" s="78"/>
      <c r="VCZ180" s="77"/>
      <c r="VDM180" s="77"/>
      <c r="VDP180" s="77"/>
      <c r="VDQ180" s="78"/>
      <c r="VDR180" s="77"/>
      <c r="VEE180" s="77"/>
      <c r="VEH180" s="77"/>
      <c r="VEI180" s="78"/>
      <c r="VEJ180" s="77"/>
      <c r="VEW180" s="77"/>
      <c r="VEZ180" s="77"/>
      <c r="VFA180" s="78"/>
      <c r="VFB180" s="77"/>
      <c r="VFO180" s="77"/>
      <c r="VFR180" s="77"/>
      <c r="VFS180" s="78"/>
      <c r="VFT180" s="77"/>
      <c r="VGG180" s="77"/>
      <c r="VGJ180" s="77"/>
      <c r="VGK180" s="78"/>
      <c r="VGL180" s="77"/>
      <c r="VGY180" s="77"/>
      <c r="VHB180" s="77"/>
      <c r="VHC180" s="78"/>
      <c r="VHD180" s="77"/>
      <c r="VHQ180" s="77"/>
      <c r="VHT180" s="77"/>
      <c r="VHU180" s="78"/>
      <c r="VHV180" s="77"/>
      <c r="VII180" s="77"/>
      <c r="VIL180" s="77"/>
      <c r="VIM180" s="78"/>
      <c r="VIN180" s="77"/>
      <c r="VJA180" s="77"/>
      <c r="VJD180" s="77"/>
      <c r="VJE180" s="78"/>
      <c r="VJF180" s="77"/>
      <c r="VJS180" s="77"/>
      <c r="VJV180" s="77"/>
      <c r="VJW180" s="78"/>
      <c r="VJX180" s="77"/>
      <c r="VKK180" s="77"/>
      <c r="VKN180" s="77"/>
      <c r="VKO180" s="78"/>
      <c r="VKP180" s="77"/>
      <c r="VLC180" s="77"/>
      <c r="VLF180" s="77"/>
      <c r="VLG180" s="78"/>
      <c r="VLH180" s="77"/>
      <c r="VLU180" s="77"/>
      <c r="VLX180" s="77"/>
      <c r="VLY180" s="78"/>
      <c r="VLZ180" s="77"/>
      <c r="VMM180" s="77"/>
      <c r="VMP180" s="77"/>
      <c r="VMQ180" s="78"/>
      <c r="VMR180" s="77"/>
      <c r="VNE180" s="77"/>
      <c r="VNH180" s="77"/>
      <c r="VNI180" s="78"/>
      <c r="VNJ180" s="77"/>
      <c r="VNW180" s="77"/>
      <c r="VNZ180" s="77"/>
      <c r="VOA180" s="78"/>
      <c r="VOB180" s="77"/>
      <c r="VOO180" s="77"/>
      <c r="VOR180" s="77"/>
      <c r="VOS180" s="78"/>
      <c r="VOT180" s="77"/>
      <c r="VPG180" s="77"/>
      <c r="VPJ180" s="77"/>
      <c r="VPK180" s="78"/>
      <c r="VPL180" s="77"/>
      <c r="VPY180" s="77"/>
      <c r="VQB180" s="77"/>
      <c r="VQC180" s="78"/>
      <c r="VQD180" s="77"/>
      <c r="VQQ180" s="77"/>
      <c r="VQT180" s="77"/>
      <c r="VQU180" s="78"/>
      <c r="VQV180" s="77"/>
      <c r="VRI180" s="77"/>
      <c r="VRL180" s="77"/>
      <c r="VRM180" s="78"/>
      <c r="VRN180" s="77"/>
      <c r="VSA180" s="77"/>
      <c r="VSD180" s="77"/>
      <c r="VSE180" s="78"/>
      <c r="VSF180" s="77"/>
      <c r="VSS180" s="77"/>
      <c r="VSV180" s="77"/>
      <c r="VSW180" s="78"/>
      <c r="VSX180" s="77"/>
      <c r="VTK180" s="77"/>
      <c r="VTN180" s="77"/>
      <c r="VTO180" s="78"/>
      <c r="VTP180" s="77"/>
      <c r="VUC180" s="77"/>
      <c r="VUF180" s="77"/>
      <c r="VUG180" s="78"/>
      <c r="VUH180" s="77"/>
      <c r="VUU180" s="77"/>
      <c r="VUX180" s="77"/>
      <c r="VUY180" s="78"/>
      <c r="VUZ180" s="77"/>
      <c r="VVM180" s="77"/>
      <c r="VVP180" s="77"/>
      <c r="VVQ180" s="78"/>
      <c r="VVR180" s="77"/>
      <c r="VWE180" s="77"/>
      <c r="VWH180" s="77"/>
      <c r="VWI180" s="78"/>
      <c r="VWJ180" s="77"/>
      <c r="VWW180" s="77"/>
      <c r="VWZ180" s="77"/>
      <c r="VXA180" s="78"/>
      <c r="VXB180" s="77"/>
      <c r="VXO180" s="77"/>
      <c r="VXR180" s="77"/>
      <c r="VXS180" s="78"/>
      <c r="VXT180" s="77"/>
      <c r="VYG180" s="77"/>
      <c r="VYJ180" s="77"/>
      <c r="VYK180" s="78"/>
      <c r="VYL180" s="77"/>
      <c r="VYY180" s="77"/>
      <c r="VZB180" s="77"/>
      <c r="VZC180" s="78"/>
      <c r="VZD180" s="77"/>
      <c r="VZQ180" s="77"/>
      <c r="VZT180" s="77"/>
      <c r="VZU180" s="78"/>
      <c r="VZV180" s="77"/>
      <c r="WAI180" s="77"/>
      <c r="WAL180" s="77"/>
      <c r="WAM180" s="78"/>
      <c r="WAN180" s="77"/>
      <c r="WBA180" s="77"/>
      <c r="WBD180" s="77"/>
      <c r="WBE180" s="78"/>
      <c r="WBF180" s="77"/>
      <c r="WBS180" s="77"/>
      <c r="WBV180" s="77"/>
      <c r="WBW180" s="78"/>
      <c r="WBX180" s="77"/>
      <c r="WCK180" s="77"/>
      <c r="WCN180" s="77"/>
      <c r="WCO180" s="78"/>
      <c r="WCP180" s="77"/>
      <c r="WDC180" s="77"/>
      <c r="WDF180" s="77"/>
      <c r="WDG180" s="78"/>
      <c r="WDH180" s="77"/>
      <c r="WDU180" s="77"/>
      <c r="WDX180" s="77"/>
      <c r="WDY180" s="78"/>
      <c r="WDZ180" s="77"/>
      <c r="WEM180" s="77"/>
      <c r="WEP180" s="77"/>
      <c r="WEQ180" s="78"/>
      <c r="WER180" s="77"/>
      <c r="WFE180" s="77"/>
      <c r="WFH180" s="77"/>
      <c r="WFI180" s="78"/>
      <c r="WFJ180" s="77"/>
      <c r="WFW180" s="77"/>
      <c r="WFZ180" s="77"/>
      <c r="WGA180" s="78"/>
      <c r="WGB180" s="77"/>
      <c r="WGO180" s="77"/>
      <c r="WGR180" s="77"/>
      <c r="WGS180" s="78"/>
      <c r="WGT180" s="77"/>
      <c r="WHG180" s="77"/>
      <c r="WHJ180" s="77"/>
      <c r="WHK180" s="78"/>
      <c r="WHL180" s="77"/>
      <c r="WHY180" s="77"/>
      <c r="WIB180" s="77"/>
      <c r="WIC180" s="78"/>
      <c r="WID180" s="77"/>
      <c r="WIQ180" s="77"/>
      <c r="WIT180" s="77"/>
      <c r="WIU180" s="78"/>
      <c r="WIV180" s="77"/>
      <c r="WJI180" s="77"/>
      <c r="WJL180" s="77"/>
      <c r="WJM180" s="78"/>
      <c r="WJN180" s="77"/>
      <c r="WKA180" s="77"/>
      <c r="WKD180" s="77"/>
      <c r="WKE180" s="78"/>
      <c r="WKF180" s="77"/>
      <c r="WKS180" s="77"/>
      <c r="WKV180" s="77"/>
      <c r="WKW180" s="78"/>
      <c r="WKX180" s="77"/>
      <c r="WLK180" s="77"/>
      <c r="WLN180" s="77"/>
      <c r="WLO180" s="78"/>
      <c r="WLP180" s="77"/>
      <c r="WMC180" s="77"/>
      <c r="WMF180" s="77"/>
      <c r="WMG180" s="78"/>
      <c r="WMH180" s="77"/>
      <c r="WMU180" s="77"/>
      <c r="WMX180" s="77"/>
      <c r="WMY180" s="78"/>
      <c r="WMZ180" s="77"/>
      <c r="WNM180" s="77"/>
      <c r="WNP180" s="77"/>
      <c r="WNQ180" s="78"/>
      <c r="WNR180" s="77"/>
      <c r="WOE180" s="77"/>
      <c r="WOH180" s="77"/>
      <c r="WOI180" s="78"/>
      <c r="WOJ180" s="77"/>
      <c r="WOW180" s="77"/>
      <c r="WOZ180" s="77"/>
      <c r="WPA180" s="78"/>
      <c r="WPB180" s="77"/>
      <c r="WPO180" s="77"/>
      <c r="WPR180" s="77"/>
      <c r="WPS180" s="78"/>
      <c r="WPT180" s="77"/>
      <c r="WQG180" s="77"/>
      <c r="WQJ180" s="77"/>
      <c r="WQK180" s="78"/>
      <c r="WQL180" s="77"/>
      <c r="WQY180" s="77"/>
      <c r="WRB180" s="77"/>
      <c r="WRC180" s="78"/>
      <c r="WRD180" s="77"/>
      <c r="WRQ180" s="77"/>
      <c r="WRT180" s="77"/>
      <c r="WRU180" s="78"/>
      <c r="WRV180" s="77"/>
      <c r="WSI180" s="77"/>
      <c r="WSL180" s="77"/>
      <c r="WSM180" s="78"/>
      <c r="WSN180" s="77"/>
      <c r="WTA180" s="77"/>
      <c r="WTD180" s="77"/>
      <c r="WTE180" s="78"/>
      <c r="WTF180" s="77"/>
      <c r="WTS180" s="77"/>
      <c r="WTV180" s="77"/>
      <c r="WTW180" s="78"/>
      <c r="WTX180" s="77"/>
      <c r="WUK180" s="77"/>
      <c r="WUN180" s="77"/>
      <c r="WUO180" s="78"/>
      <c r="WUP180" s="77"/>
      <c r="WVC180" s="77"/>
      <c r="WVF180" s="77"/>
      <c r="WVG180" s="78"/>
      <c r="WVH180" s="77"/>
      <c r="WVU180" s="77"/>
      <c r="WVX180" s="77"/>
      <c r="WVY180" s="78"/>
      <c r="WVZ180" s="77"/>
      <c r="WWM180" s="77"/>
      <c r="WWP180" s="77"/>
      <c r="WWQ180" s="78"/>
      <c r="WWR180" s="77"/>
      <c r="WXE180" s="77"/>
      <c r="WXH180" s="77"/>
      <c r="WXI180" s="78"/>
      <c r="WXJ180" s="77"/>
      <c r="WXW180" s="77"/>
      <c r="WXZ180" s="77"/>
      <c r="WYA180" s="78"/>
      <c r="WYB180" s="77"/>
      <c r="WYO180" s="77"/>
      <c r="WYR180" s="77"/>
      <c r="WYS180" s="78"/>
      <c r="WYT180" s="77"/>
      <c r="WZG180" s="77"/>
      <c r="WZJ180" s="77"/>
      <c r="WZK180" s="78"/>
      <c r="WZL180" s="77"/>
      <c r="WZY180" s="77"/>
      <c r="XAB180" s="77"/>
      <c r="XAC180" s="78"/>
      <c r="XAD180" s="77"/>
      <c r="XAQ180" s="77"/>
      <c r="XAT180" s="77"/>
      <c r="XAU180" s="78"/>
      <c r="XAV180" s="77"/>
      <c r="XBI180" s="77"/>
      <c r="XBL180" s="77"/>
      <c r="XBM180" s="78"/>
      <c r="XBN180" s="77"/>
      <c r="XCA180" s="77"/>
      <c r="XCD180" s="77"/>
      <c r="XCE180" s="78"/>
      <c r="XCF180" s="77"/>
      <c r="XCS180" s="77"/>
      <c r="XCV180" s="77"/>
      <c r="XCW180" s="78"/>
      <c r="XCX180" s="77"/>
      <c r="XDK180" s="77"/>
      <c r="XDN180" s="77"/>
      <c r="XDO180" s="78"/>
      <c r="XDP180" s="77"/>
      <c r="XEC180" s="77"/>
      <c r="XEF180" s="77"/>
      <c r="XEG180" s="78"/>
      <c r="XEH180" s="77"/>
      <c r="XEU180" s="77"/>
      <c r="XEX180" s="77"/>
      <c r="XEY180" s="78"/>
      <c r="XEZ180" s="77"/>
    </row>
    <row r="181" spans="1:16384" s="7" customFormat="1" hidden="1" outlineLevel="1">
      <c r="A181" s="32"/>
      <c r="B181" s="113"/>
      <c r="C181" s="42"/>
      <c r="D181" s="42"/>
      <c r="E181" s="32"/>
      <c r="F181" s="32"/>
      <c r="G181" s="114"/>
      <c r="H181" s="33"/>
      <c r="I181" s="58"/>
      <c r="J181" s="58"/>
      <c r="K181" s="120"/>
      <c r="L181" s="58"/>
      <c r="M181" s="34"/>
      <c r="N181" s="44"/>
      <c r="O181" s="117"/>
      <c r="P181" s="60">
        <v>0</v>
      </c>
      <c r="Q181" s="44"/>
      <c r="R181" s="60">
        <v>0</v>
      </c>
    </row>
    <row r="182" spans="1:16384" s="7" customFormat="1" hidden="1" outlineLevel="1">
      <c r="A182" s="32"/>
      <c r="B182" s="45"/>
      <c r="C182" s="42"/>
      <c r="D182" s="42"/>
      <c r="E182" s="121"/>
      <c r="F182" s="32"/>
      <c r="G182" s="114"/>
      <c r="H182" s="33"/>
      <c r="I182" s="58"/>
      <c r="J182" s="58"/>
      <c r="K182" s="120"/>
      <c r="L182" s="58"/>
      <c r="M182" s="118"/>
      <c r="N182" s="44"/>
      <c r="O182" s="117"/>
      <c r="P182" s="60">
        <v>0</v>
      </c>
      <c r="Q182" s="44"/>
      <c r="R182" s="60">
        <v>0</v>
      </c>
    </row>
    <row r="183" spans="1:16384" s="7" customFormat="1" hidden="1" outlineLevel="1">
      <c r="A183" s="42"/>
      <c r="B183" s="45"/>
      <c r="C183" s="42"/>
      <c r="D183" s="42"/>
      <c r="E183" s="114"/>
      <c r="F183" s="32"/>
      <c r="G183" s="114"/>
      <c r="H183" s="33"/>
      <c r="I183" s="58"/>
      <c r="J183" s="58"/>
      <c r="K183" s="120"/>
      <c r="L183" s="58"/>
      <c r="M183" s="34"/>
      <c r="N183" s="44"/>
      <c r="O183" s="117"/>
      <c r="P183" s="60">
        <v>0</v>
      </c>
      <c r="Q183" s="44"/>
      <c r="R183" s="60">
        <v>0</v>
      </c>
      <c r="W183" s="3"/>
      <c r="X183" s="3"/>
      <c r="Y183" s="3"/>
      <c r="Z183" s="3"/>
      <c r="AA183" s="3"/>
      <c r="AB183" s="3"/>
    </row>
    <row r="184" spans="1:16384" s="7" customFormat="1" hidden="1" outlineLevel="1">
      <c r="A184" s="42"/>
      <c r="B184" s="45"/>
      <c r="C184" s="32"/>
      <c r="D184" s="42"/>
      <c r="E184" s="32"/>
      <c r="F184" s="32"/>
      <c r="G184" s="114"/>
      <c r="H184" s="33"/>
      <c r="I184" s="58"/>
      <c r="J184" s="58"/>
      <c r="K184" s="120"/>
      <c r="L184" s="58"/>
      <c r="M184" s="34"/>
      <c r="N184" s="44"/>
      <c r="O184" s="117"/>
      <c r="P184" s="60">
        <v>0</v>
      </c>
      <c r="Q184" s="44"/>
      <c r="R184" s="60">
        <v>0</v>
      </c>
      <c r="W184" s="3"/>
      <c r="X184" s="3"/>
      <c r="Y184" s="3"/>
      <c r="Z184" s="3"/>
      <c r="AA184" s="3"/>
      <c r="AB184" s="3"/>
    </row>
    <row r="185" spans="1:16384" s="7" customFormat="1" hidden="1" outlineLevel="1">
      <c r="A185" s="32"/>
      <c r="B185" s="45"/>
      <c r="C185" s="32"/>
      <c r="D185" s="42"/>
      <c r="E185" s="32"/>
      <c r="F185" s="32"/>
      <c r="G185" s="114"/>
      <c r="H185" s="33"/>
      <c r="I185" s="58"/>
      <c r="J185" s="58"/>
      <c r="K185" s="120"/>
      <c r="L185" s="58"/>
      <c r="M185" s="34"/>
      <c r="N185" s="214"/>
      <c r="O185" s="117"/>
      <c r="P185" s="60">
        <v>0</v>
      </c>
      <c r="Q185" s="44"/>
      <c r="R185" s="60">
        <v>0</v>
      </c>
      <c r="W185" s="3"/>
      <c r="X185" s="3"/>
      <c r="Y185" s="3"/>
      <c r="Z185" s="3"/>
      <c r="AA185" s="3"/>
      <c r="AB185" s="3"/>
    </row>
    <row r="186" spans="1:16384" hidden="1" outlineLevel="1">
      <c r="A186" s="32"/>
      <c r="B186" s="45"/>
      <c r="C186" s="32"/>
      <c r="D186" s="42"/>
      <c r="E186" s="32"/>
      <c r="F186" s="32"/>
      <c r="G186" s="32"/>
      <c r="H186" s="33"/>
      <c r="I186" s="58"/>
      <c r="J186" s="58"/>
      <c r="K186" s="120"/>
      <c r="L186" s="58"/>
      <c r="M186" s="34"/>
      <c r="N186" s="44"/>
      <c r="O186" s="44"/>
      <c r="P186" s="60">
        <v>0</v>
      </c>
      <c r="Q186" s="44"/>
      <c r="R186" s="60">
        <v>0</v>
      </c>
    </row>
    <row r="187" spans="1:16384" hidden="1" outlineLevel="1">
      <c r="A187" s="32"/>
      <c r="B187" s="113"/>
      <c r="C187" s="32"/>
      <c r="D187" s="42"/>
      <c r="E187" s="32"/>
      <c r="F187" s="32"/>
      <c r="G187" s="32"/>
      <c r="H187" s="33"/>
      <c r="I187" s="58"/>
      <c r="J187" s="58"/>
      <c r="K187" s="120"/>
      <c r="L187" s="58"/>
      <c r="M187" s="34"/>
      <c r="N187" s="44"/>
      <c r="O187" s="119"/>
      <c r="P187" s="60">
        <v>0</v>
      </c>
      <c r="Q187" s="44"/>
      <c r="R187" s="60">
        <v>0</v>
      </c>
    </row>
    <row r="188" spans="1:16384" hidden="1" outlineLevel="1">
      <c r="A188" s="32"/>
      <c r="B188" s="45"/>
      <c r="C188" s="42"/>
      <c r="D188" s="42"/>
      <c r="E188" s="114"/>
      <c r="F188" s="32"/>
      <c r="G188" s="32"/>
      <c r="H188" s="33"/>
      <c r="I188" s="58"/>
      <c r="J188" s="58"/>
      <c r="K188" s="120"/>
      <c r="L188" s="58"/>
      <c r="M188" s="34"/>
      <c r="N188" s="44"/>
      <c r="O188" s="44"/>
      <c r="P188" s="60">
        <v>0</v>
      </c>
      <c r="Q188" s="44"/>
      <c r="R188" s="60">
        <v>0</v>
      </c>
    </row>
    <row r="189" spans="1:16384" hidden="1" outlineLevel="1">
      <c r="A189" s="32"/>
      <c r="B189" s="113"/>
      <c r="C189" s="42"/>
      <c r="D189" s="42"/>
      <c r="E189" s="32"/>
      <c r="F189" s="32"/>
      <c r="G189" s="114"/>
      <c r="H189" s="33"/>
      <c r="I189" s="58"/>
      <c r="J189" s="58"/>
      <c r="K189" s="120"/>
      <c r="L189" s="58"/>
      <c r="M189" s="34"/>
      <c r="N189" s="44"/>
      <c r="O189" s="117"/>
      <c r="P189" s="60">
        <v>0</v>
      </c>
      <c r="Q189" s="44"/>
      <c r="R189" s="60">
        <v>0</v>
      </c>
    </row>
    <row r="190" spans="1:16384" hidden="1" outlineLevel="1">
      <c r="A190" s="32"/>
      <c r="B190" s="45"/>
      <c r="C190" s="32"/>
      <c r="D190" s="42"/>
      <c r="E190" s="114"/>
      <c r="F190" s="32"/>
      <c r="G190" s="32"/>
      <c r="H190" s="33"/>
      <c r="I190" s="58"/>
      <c r="J190" s="58"/>
      <c r="K190" s="120"/>
      <c r="L190" s="58"/>
      <c r="M190" s="34"/>
      <c r="N190" s="44"/>
      <c r="O190" s="44"/>
      <c r="P190" s="60">
        <v>0</v>
      </c>
      <c r="Q190" s="44"/>
      <c r="R190" s="60">
        <v>0</v>
      </c>
    </row>
    <row r="191" spans="1:16384" hidden="1" outlineLevel="1">
      <c r="A191" s="32"/>
      <c r="B191" s="113"/>
      <c r="C191" s="32"/>
      <c r="D191" s="42"/>
      <c r="E191" s="32"/>
      <c r="F191" s="32"/>
      <c r="G191" s="114"/>
      <c r="H191" s="33"/>
      <c r="I191" s="58"/>
      <c r="J191" s="58"/>
      <c r="K191" s="120"/>
      <c r="L191" s="58"/>
      <c r="M191" s="34"/>
      <c r="N191" s="44"/>
      <c r="O191" s="117"/>
      <c r="P191" s="60">
        <v>0</v>
      </c>
      <c r="Q191" s="44"/>
      <c r="R191" s="60">
        <v>0</v>
      </c>
    </row>
    <row r="192" spans="1:16384" hidden="1" outlineLevel="1">
      <c r="A192" s="32"/>
      <c r="B192" s="45"/>
      <c r="C192" s="32"/>
      <c r="D192" s="42"/>
      <c r="E192" s="32"/>
      <c r="F192" s="32"/>
      <c r="G192" s="32"/>
      <c r="H192" s="33"/>
      <c r="I192" s="58"/>
      <c r="J192" s="58"/>
      <c r="K192" s="120"/>
      <c r="L192" s="58"/>
      <c r="M192" s="34"/>
      <c r="N192" s="44"/>
      <c r="O192" s="119"/>
      <c r="P192" s="60">
        <v>0</v>
      </c>
      <c r="Q192" s="44"/>
      <c r="R192" s="60">
        <v>0</v>
      </c>
    </row>
    <row r="193" spans="1:18" hidden="1" outlineLevel="1">
      <c r="A193" s="32"/>
      <c r="B193" s="113"/>
      <c r="C193" s="32"/>
      <c r="D193" s="42"/>
      <c r="E193" s="32"/>
      <c r="F193" s="32"/>
      <c r="G193" s="32"/>
      <c r="H193" s="33"/>
      <c r="I193" s="58"/>
      <c r="J193" s="58"/>
      <c r="K193" s="120"/>
      <c r="L193" s="58"/>
      <c r="M193" s="34"/>
      <c r="N193" s="44"/>
      <c r="O193" s="44"/>
      <c r="P193" s="60">
        <v>0</v>
      </c>
      <c r="Q193" s="44"/>
      <c r="R193" s="60">
        <v>0</v>
      </c>
    </row>
    <row r="194" spans="1:18" hidden="1" outlineLevel="1">
      <c r="A194" s="32"/>
      <c r="B194" s="113"/>
      <c r="C194" s="42"/>
      <c r="D194" s="42"/>
      <c r="E194" s="32"/>
      <c r="F194" s="32"/>
      <c r="G194" s="32"/>
      <c r="H194" s="33"/>
      <c r="I194" s="58"/>
      <c r="J194" s="58"/>
      <c r="K194" s="120"/>
      <c r="L194" s="58"/>
      <c r="M194" s="34"/>
      <c r="N194" s="44"/>
      <c r="O194" s="44"/>
      <c r="P194" s="60">
        <v>0</v>
      </c>
      <c r="Q194" s="44"/>
      <c r="R194" s="60">
        <v>0</v>
      </c>
    </row>
    <row r="195" spans="1:18" hidden="1" outlineLevel="1">
      <c r="A195" s="32"/>
      <c r="B195" s="45"/>
      <c r="C195" s="42"/>
      <c r="D195" s="42"/>
      <c r="E195" s="32"/>
      <c r="F195" s="32"/>
      <c r="G195" s="114"/>
      <c r="H195" s="33"/>
      <c r="I195" s="58"/>
      <c r="J195" s="58"/>
      <c r="K195" s="120"/>
      <c r="L195" s="58"/>
      <c r="M195" s="34"/>
      <c r="N195" s="44"/>
      <c r="O195" s="44"/>
      <c r="P195" s="60">
        <v>0</v>
      </c>
      <c r="Q195" s="44"/>
      <c r="R195" s="60">
        <v>0</v>
      </c>
    </row>
    <row r="196" spans="1:18" hidden="1" outlineLevel="1">
      <c r="A196" s="32"/>
      <c r="B196" s="45"/>
      <c r="C196" s="42"/>
      <c r="D196" s="42"/>
      <c r="E196" s="32"/>
      <c r="F196" s="32"/>
      <c r="G196" s="114"/>
      <c r="H196" s="33"/>
      <c r="I196" s="58"/>
      <c r="J196" s="58"/>
      <c r="K196" s="120"/>
      <c r="L196" s="58"/>
      <c r="M196" s="34"/>
      <c r="N196" s="44"/>
      <c r="O196" s="44"/>
      <c r="P196" s="60">
        <v>0</v>
      </c>
      <c r="Q196" s="44"/>
      <c r="R196" s="60">
        <v>0</v>
      </c>
    </row>
    <row r="197" spans="1:18" hidden="1" outlineLevel="1">
      <c r="A197" s="32"/>
      <c r="B197" s="45"/>
      <c r="C197" s="42"/>
      <c r="D197" s="42"/>
      <c r="E197" s="32"/>
      <c r="F197" s="32"/>
      <c r="G197" s="32"/>
      <c r="H197" s="33"/>
      <c r="I197" s="58"/>
      <c r="J197" s="58"/>
      <c r="K197" s="120"/>
      <c r="L197" s="58"/>
      <c r="M197" s="34"/>
      <c r="N197" s="44"/>
      <c r="O197" s="44"/>
      <c r="P197" s="60">
        <v>0</v>
      </c>
      <c r="Q197" s="44"/>
      <c r="R197" s="60">
        <v>0</v>
      </c>
    </row>
    <row r="198" spans="1:18" hidden="1" outlineLevel="1">
      <c r="A198" s="32"/>
      <c r="B198" s="113"/>
      <c r="C198" s="42"/>
      <c r="D198" s="42"/>
      <c r="E198" s="32"/>
      <c r="F198" s="32"/>
      <c r="G198" s="32"/>
      <c r="H198" s="33"/>
      <c r="I198" s="58"/>
      <c r="J198" s="58"/>
      <c r="K198" s="120"/>
      <c r="L198" s="58"/>
      <c r="M198" s="34"/>
      <c r="N198" s="44"/>
      <c r="O198" s="44"/>
      <c r="P198" s="60">
        <v>0</v>
      </c>
      <c r="Q198" s="44"/>
      <c r="R198" s="60">
        <v>0</v>
      </c>
    </row>
    <row r="199" spans="1:18" hidden="1" outlineLevel="1">
      <c r="A199" s="32"/>
      <c r="B199" s="45"/>
      <c r="C199" s="42"/>
      <c r="D199" s="42"/>
      <c r="E199" s="32"/>
      <c r="F199" s="32"/>
      <c r="G199" s="32"/>
      <c r="H199" s="33"/>
      <c r="I199" s="58"/>
      <c r="J199" s="58"/>
      <c r="K199" s="120"/>
      <c r="L199" s="58"/>
      <c r="M199" s="34"/>
      <c r="N199" s="44"/>
      <c r="O199" s="44"/>
      <c r="P199" s="60">
        <v>0</v>
      </c>
      <c r="Q199" s="44"/>
      <c r="R199" s="60">
        <v>0</v>
      </c>
    </row>
    <row r="200" spans="1:18" hidden="1" outlineLevel="1">
      <c r="A200" s="32"/>
      <c r="B200" s="113"/>
      <c r="C200" s="42"/>
      <c r="D200" s="42"/>
      <c r="E200" s="32"/>
      <c r="F200" s="32"/>
      <c r="G200" s="32"/>
      <c r="H200" s="33"/>
      <c r="I200" s="58"/>
      <c r="J200" s="58"/>
      <c r="K200" s="120"/>
      <c r="L200" s="58"/>
      <c r="M200" s="34"/>
      <c r="N200" s="44"/>
      <c r="O200" s="44"/>
      <c r="P200" s="60">
        <v>0</v>
      </c>
      <c r="Q200" s="44"/>
      <c r="R200" s="60">
        <v>0</v>
      </c>
    </row>
    <row r="201" spans="1:18" hidden="1" outlineLevel="1">
      <c r="A201" s="32"/>
      <c r="B201" s="45"/>
      <c r="C201" s="42"/>
      <c r="D201" s="42"/>
      <c r="E201" s="114"/>
      <c r="F201" s="32"/>
      <c r="G201" s="32"/>
      <c r="H201" s="33"/>
      <c r="I201" s="58"/>
      <c r="J201" s="58"/>
      <c r="K201" s="120"/>
      <c r="L201" s="58"/>
      <c r="M201" s="34"/>
      <c r="N201" s="44"/>
      <c r="O201" s="44"/>
      <c r="P201" s="60">
        <v>0</v>
      </c>
      <c r="Q201" s="44"/>
      <c r="R201" s="60">
        <v>0</v>
      </c>
    </row>
    <row r="202" spans="1:18" hidden="1" outlineLevel="1">
      <c r="A202" s="32"/>
      <c r="B202" s="45"/>
      <c r="C202" s="42"/>
      <c r="D202" s="42"/>
      <c r="E202" s="114"/>
      <c r="F202" s="32"/>
      <c r="G202" s="32"/>
      <c r="H202" s="33"/>
      <c r="I202" s="58"/>
      <c r="J202" s="58"/>
      <c r="K202" s="120"/>
      <c r="L202" s="58"/>
      <c r="M202" s="34"/>
      <c r="N202" s="44"/>
      <c r="O202" s="44"/>
      <c r="P202" s="60">
        <v>0</v>
      </c>
      <c r="Q202" s="44"/>
      <c r="R202" s="60">
        <v>0</v>
      </c>
    </row>
    <row r="203" spans="1:18" hidden="1" outlineLevel="1">
      <c r="A203" s="32"/>
      <c r="B203" s="113"/>
      <c r="C203" s="42"/>
      <c r="D203" s="42"/>
      <c r="E203" s="32"/>
      <c r="F203" s="32"/>
      <c r="G203" s="32"/>
      <c r="H203" s="33"/>
      <c r="I203" s="58"/>
      <c r="J203" s="58"/>
      <c r="K203" s="120"/>
      <c r="L203" s="58"/>
      <c r="M203" s="34"/>
      <c r="N203" s="44"/>
      <c r="O203" s="44"/>
      <c r="P203" s="60">
        <v>0</v>
      </c>
      <c r="Q203" s="44"/>
      <c r="R203" s="60">
        <v>0</v>
      </c>
    </row>
    <row r="204" spans="1:18" hidden="1" outlineLevel="1">
      <c r="A204" s="32"/>
      <c r="B204" s="45"/>
      <c r="C204" s="42"/>
      <c r="D204" s="42"/>
      <c r="E204" s="32"/>
      <c r="F204" s="32"/>
      <c r="G204" s="32"/>
      <c r="H204" s="33"/>
      <c r="I204" s="58"/>
      <c r="J204" s="58"/>
      <c r="K204" s="120"/>
      <c r="L204" s="58"/>
      <c r="M204" s="34"/>
      <c r="N204" s="44"/>
      <c r="O204" s="44"/>
      <c r="P204" s="60">
        <v>0</v>
      </c>
      <c r="Q204" s="44"/>
      <c r="R204" s="60">
        <v>0</v>
      </c>
    </row>
    <row r="205" spans="1:18" hidden="1" outlineLevel="1">
      <c r="A205" s="32"/>
      <c r="B205" s="45"/>
      <c r="C205" s="42"/>
      <c r="D205" s="42"/>
      <c r="E205" s="32"/>
      <c r="F205" s="32"/>
      <c r="G205" s="114"/>
      <c r="H205" s="33"/>
      <c r="I205" s="58"/>
      <c r="J205" s="58"/>
      <c r="K205" s="120"/>
      <c r="L205" s="58"/>
      <c r="M205" s="34"/>
      <c r="N205" s="44"/>
      <c r="O205" s="44"/>
      <c r="P205" s="60">
        <v>0</v>
      </c>
      <c r="Q205" s="44"/>
      <c r="R205" s="60">
        <v>0</v>
      </c>
    </row>
    <row r="206" spans="1:18" hidden="1" outlineLevel="1">
      <c r="A206" s="32"/>
      <c r="B206" s="45"/>
      <c r="C206" s="42"/>
      <c r="D206" s="42"/>
      <c r="E206" s="114"/>
      <c r="F206" s="32"/>
      <c r="G206" s="32"/>
      <c r="H206" s="33"/>
      <c r="I206" s="58"/>
      <c r="J206" s="58"/>
      <c r="K206" s="120"/>
      <c r="L206" s="58"/>
      <c r="M206" s="34"/>
      <c r="N206" s="44"/>
      <c r="O206" s="44"/>
      <c r="P206" s="60">
        <v>0</v>
      </c>
      <c r="Q206" s="44"/>
      <c r="R206" s="60">
        <v>0</v>
      </c>
    </row>
    <row r="207" spans="1:18" hidden="1" outlineLevel="1">
      <c r="A207" s="32"/>
      <c r="B207" s="45"/>
      <c r="C207" s="42"/>
      <c r="D207" s="42"/>
      <c r="E207" s="32"/>
      <c r="F207" s="32"/>
      <c r="G207" s="32"/>
      <c r="H207" s="33"/>
      <c r="I207" s="58"/>
      <c r="J207" s="58"/>
      <c r="K207" s="120"/>
      <c r="L207" s="58"/>
      <c r="M207" s="34"/>
      <c r="N207" s="44"/>
      <c r="O207" s="44"/>
      <c r="P207" s="60">
        <v>0</v>
      </c>
      <c r="Q207" s="44"/>
      <c r="R207" s="60">
        <v>0</v>
      </c>
    </row>
    <row r="208" spans="1:18" hidden="1" outlineLevel="1">
      <c r="A208" s="32"/>
      <c r="B208" s="45"/>
      <c r="C208" s="42"/>
      <c r="D208" s="42"/>
      <c r="E208" s="32"/>
      <c r="F208" s="32"/>
      <c r="G208" s="32"/>
      <c r="H208" s="33"/>
      <c r="I208" s="58"/>
      <c r="J208" s="58"/>
      <c r="K208" s="120"/>
      <c r="L208" s="58"/>
      <c r="M208" s="34"/>
      <c r="N208" s="44"/>
      <c r="O208" s="44"/>
      <c r="P208" s="60">
        <v>0</v>
      </c>
      <c r="Q208" s="44"/>
      <c r="R208" s="60">
        <v>0</v>
      </c>
    </row>
    <row r="209" spans="1:18" hidden="1" outlineLevel="1">
      <c r="A209" s="32"/>
      <c r="B209" s="45"/>
      <c r="C209" s="42"/>
      <c r="D209" s="42"/>
      <c r="E209" s="32"/>
      <c r="F209" s="32"/>
      <c r="G209" s="32"/>
      <c r="H209" s="33"/>
      <c r="I209" s="58"/>
      <c r="J209" s="58"/>
      <c r="K209" s="120"/>
      <c r="L209" s="58"/>
      <c r="M209" s="34"/>
      <c r="N209" s="44"/>
      <c r="O209" s="44"/>
      <c r="P209" s="60">
        <v>0</v>
      </c>
      <c r="Q209" s="44"/>
      <c r="R209" s="60">
        <v>0</v>
      </c>
    </row>
    <row r="210" spans="1:18" hidden="1" outlineLevel="1">
      <c r="A210" s="32"/>
      <c r="B210" s="113"/>
      <c r="C210" s="42"/>
      <c r="D210" s="42"/>
      <c r="E210" s="32"/>
      <c r="F210" s="32"/>
      <c r="G210" s="32"/>
      <c r="H210" s="33"/>
      <c r="I210" s="58"/>
      <c r="J210" s="58"/>
      <c r="K210" s="120"/>
      <c r="L210" s="58"/>
      <c r="M210" s="34"/>
      <c r="N210" s="44"/>
      <c r="O210" s="44"/>
      <c r="P210" s="60">
        <v>0</v>
      </c>
      <c r="Q210" s="44"/>
      <c r="R210" s="60">
        <v>0</v>
      </c>
    </row>
    <row r="211" spans="1:18" hidden="1" outlineLevel="1">
      <c r="A211" s="32"/>
      <c r="B211" s="45"/>
      <c r="C211" s="42"/>
      <c r="D211" s="42"/>
      <c r="E211" s="114"/>
      <c r="F211" s="32"/>
      <c r="G211" s="32"/>
      <c r="H211" s="33"/>
      <c r="I211" s="58"/>
      <c r="J211" s="58"/>
      <c r="K211" s="120"/>
      <c r="L211" s="58"/>
      <c r="M211" s="34"/>
      <c r="N211" s="44"/>
      <c r="O211" s="44"/>
      <c r="P211" s="60">
        <v>0</v>
      </c>
      <c r="Q211" s="44"/>
      <c r="R211" s="60">
        <v>0</v>
      </c>
    </row>
    <row r="212" spans="1:18" hidden="1" outlineLevel="1">
      <c r="A212" s="32"/>
      <c r="B212" s="45"/>
      <c r="C212" s="42"/>
      <c r="D212" s="42"/>
      <c r="E212" s="32"/>
      <c r="F212" s="32"/>
      <c r="G212" s="32"/>
      <c r="H212" s="33"/>
      <c r="I212" s="58"/>
      <c r="J212" s="58"/>
      <c r="K212" s="120"/>
      <c r="L212" s="58"/>
      <c r="M212" s="34"/>
      <c r="N212" s="44"/>
      <c r="O212" s="44"/>
      <c r="P212" s="60">
        <v>0</v>
      </c>
      <c r="Q212" s="44"/>
      <c r="R212" s="60">
        <v>0</v>
      </c>
    </row>
    <row r="213" spans="1:18" hidden="1" outlineLevel="1">
      <c r="A213" s="32"/>
      <c r="B213" s="45"/>
      <c r="C213" s="42"/>
      <c r="D213" s="42"/>
      <c r="E213" s="114"/>
      <c r="F213" s="32"/>
      <c r="G213" s="32"/>
      <c r="H213" s="33"/>
      <c r="I213" s="58"/>
      <c r="J213" s="58"/>
      <c r="K213" s="120"/>
      <c r="L213" s="58"/>
      <c r="M213" s="34"/>
      <c r="N213" s="44"/>
      <c r="O213" s="44"/>
      <c r="P213" s="60">
        <v>0</v>
      </c>
      <c r="Q213" s="44"/>
      <c r="R213" s="60">
        <v>0</v>
      </c>
    </row>
    <row r="214" spans="1:18" hidden="1" outlineLevel="1">
      <c r="A214" s="32"/>
      <c r="B214" s="45"/>
      <c r="C214" s="42"/>
      <c r="D214" s="42"/>
      <c r="E214" s="114"/>
      <c r="F214" s="32"/>
      <c r="G214" s="114"/>
      <c r="H214" s="33"/>
      <c r="I214" s="58"/>
      <c r="J214" s="58"/>
      <c r="K214" s="120"/>
      <c r="L214" s="58"/>
      <c r="M214" s="34"/>
      <c r="N214" s="44"/>
      <c r="O214" s="44"/>
      <c r="P214" s="60">
        <v>0</v>
      </c>
      <c r="Q214" s="44"/>
      <c r="R214" s="60">
        <v>0</v>
      </c>
    </row>
    <row r="215" spans="1:18" hidden="1" outlineLevel="1">
      <c r="A215" s="32"/>
      <c r="B215" s="45"/>
      <c r="C215" s="42"/>
      <c r="D215" s="42"/>
      <c r="E215" s="32"/>
      <c r="F215" s="32"/>
      <c r="G215" s="114"/>
      <c r="H215" s="33"/>
      <c r="I215" s="58"/>
      <c r="J215" s="58"/>
      <c r="K215" s="120"/>
      <c r="L215" s="58"/>
      <c r="M215" s="34"/>
      <c r="N215" s="44"/>
      <c r="O215" s="44"/>
      <c r="P215" s="60">
        <v>0</v>
      </c>
      <c r="Q215" s="44"/>
      <c r="R215" s="60">
        <v>0</v>
      </c>
    </row>
    <row r="216" spans="1:18" hidden="1" outlineLevel="1">
      <c r="A216" s="32"/>
      <c r="B216" s="113"/>
      <c r="C216" s="42"/>
      <c r="D216" s="42"/>
      <c r="E216" s="32"/>
      <c r="F216" s="32"/>
      <c r="G216" s="114"/>
      <c r="H216" s="33"/>
      <c r="I216" s="58"/>
      <c r="J216" s="58"/>
      <c r="K216" s="120"/>
      <c r="L216" s="58"/>
      <c r="M216" s="34"/>
      <c r="N216" s="44"/>
      <c r="O216" s="117"/>
      <c r="P216" s="60">
        <v>0</v>
      </c>
      <c r="Q216" s="44"/>
      <c r="R216" s="60">
        <v>0</v>
      </c>
    </row>
    <row r="217" spans="1:18" hidden="1" outlineLevel="1">
      <c r="A217" s="32"/>
      <c r="B217" s="45"/>
      <c r="C217" s="42"/>
      <c r="D217" s="42"/>
      <c r="E217" s="32"/>
      <c r="F217" s="32"/>
      <c r="G217" s="32"/>
      <c r="H217" s="33"/>
      <c r="I217" s="58"/>
      <c r="J217" s="58"/>
      <c r="K217" s="120"/>
      <c r="L217" s="58"/>
      <c r="M217" s="34"/>
      <c r="N217" s="44"/>
      <c r="O217" s="44"/>
      <c r="P217" s="60">
        <v>0</v>
      </c>
      <c r="Q217" s="44"/>
      <c r="R217" s="60">
        <v>0</v>
      </c>
    </row>
    <row r="218" spans="1:18" hidden="1" outlineLevel="1">
      <c r="A218" s="32"/>
      <c r="B218" s="45"/>
      <c r="C218" s="42"/>
      <c r="D218" s="42"/>
      <c r="E218" s="32"/>
      <c r="F218" s="32"/>
      <c r="G218" s="32"/>
      <c r="H218" s="33"/>
      <c r="I218" s="58"/>
      <c r="J218" s="58"/>
      <c r="K218" s="120"/>
      <c r="L218" s="58"/>
      <c r="M218" s="34"/>
      <c r="N218" s="44"/>
      <c r="O218" s="44"/>
      <c r="P218" s="60">
        <v>0</v>
      </c>
      <c r="Q218" s="44"/>
      <c r="R218" s="60">
        <v>0</v>
      </c>
    </row>
    <row r="219" spans="1:18" hidden="1" outlineLevel="1">
      <c r="A219" s="32"/>
      <c r="B219" s="45"/>
      <c r="C219" s="42"/>
      <c r="D219" s="42"/>
      <c r="E219" s="114"/>
      <c r="F219" s="32"/>
      <c r="G219" s="114"/>
      <c r="H219" s="33"/>
      <c r="I219" s="58"/>
      <c r="J219" s="58"/>
      <c r="K219" s="120"/>
      <c r="L219" s="58"/>
      <c r="M219" s="34"/>
      <c r="N219" s="44"/>
      <c r="O219" s="117"/>
      <c r="P219" s="60">
        <v>0</v>
      </c>
      <c r="Q219" s="44"/>
      <c r="R219" s="60">
        <v>0</v>
      </c>
    </row>
    <row r="220" spans="1:18" hidden="1" outlineLevel="1">
      <c r="A220" s="32"/>
      <c r="B220" s="45"/>
      <c r="C220" s="42"/>
      <c r="D220" s="42"/>
      <c r="E220" s="114"/>
      <c r="F220" s="32"/>
      <c r="G220" s="32"/>
      <c r="H220" s="33"/>
      <c r="I220" s="58"/>
      <c r="J220" s="58"/>
      <c r="K220" s="120"/>
      <c r="L220" s="58"/>
      <c r="M220" s="34"/>
      <c r="N220" s="44"/>
      <c r="O220" s="44"/>
      <c r="P220" s="60">
        <v>0</v>
      </c>
      <c r="Q220" s="44"/>
      <c r="R220" s="60">
        <v>0</v>
      </c>
    </row>
    <row r="221" spans="1:18" hidden="1" outlineLevel="1">
      <c r="A221" s="32"/>
      <c r="B221" s="45"/>
      <c r="C221" s="42"/>
      <c r="D221" s="42"/>
      <c r="E221" s="32"/>
      <c r="F221" s="32"/>
      <c r="G221" s="32"/>
      <c r="H221" s="33"/>
      <c r="I221" s="58"/>
      <c r="J221" s="58"/>
      <c r="K221" s="120"/>
      <c r="L221" s="58"/>
      <c r="M221" s="34"/>
      <c r="N221" s="44"/>
      <c r="O221" s="44"/>
      <c r="P221" s="60">
        <v>0</v>
      </c>
      <c r="Q221" s="44"/>
      <c r="R221" s="60">
        <v>0</v>
      </c>
    </row>
    <row r="222" spans="1:18" hidden="1" outlineLevel="1">
      <c r="A222" s="32"/>
      <c r="B222" s="45"/>
      <c r="C222" s="42"/>
      <c r="D222" s="42"/>
      <c r="E222" s="32"/>
      <c r="F222" s="32"/>
      <c r="G222" s="32"/>
      <c r="H222" s="33"/>
      <c r="I222" s="58"/>
      <c r="J222" s="58"/>
      <c r="K222" s="120"/>
      <c r="L222" s="58"/>
      <c r="M222" s="34"/>
      <c r="N222" s="44"/>
      <c r="O222" s="44"/>
      <c r="P222" s="60">
        <v>0</v>
      </c>
      <c r="Q222" s="44"/>
      <c r="R222" s="60">
        <v>0</v>
      </c>
    </row>
    <row r="223" spans="1:18" hidden="1" outlineLevel="1">
      <c r="A223" s="32"/>
      <c r="B223" s="45"/>
      <c r="C223" s="42"/>
      <c r="D223" s="42"/>
      <c r="E223" s="32"/>
      <c r="F223" s="32"/>
      <c r="G223" s="32"/>
      <c r="H223" s="33"/>
      <c r="I223" s="58"/>
      <c r="J223" s="58"/>
      <c r="K223" s="120"/>
      <c r="L223" s="58"/>
      <c r="M223" s="34"/>
      <c r="N223" s="44"/>
      <c r="O223" s="44"/>
      <c r="P223" s="60">
        <v>0</v>
      </c>
      <c r="Q223" s="44"/>
      <c r="R223" s="60">
        <v>0</v>
      </c>
    </row>
    <row r="224" spans="1:18" hidden="1" outlineLevel="1">
      <c r="A224" s="32"/>
      <c r="B224" s="45"/>
      <c r="C224" s="42"/>
      <c r="D224" s="42"/>
      <c r="E224" s="32"/>
      <c r="F224" s="32"/>
      <c r="G224" s="32"/>
      <c r="H224" s="33"/>
      <c r="I224" s="58"/>
      <c r="J224" s="58"/>
      <c r="K224" s="120"/>
      <c r="L224" s="58"/>
      <c r="M224" s="34"/>
      <c r="N224" s="44"/>
      <c r="O224" s="44"/>
      <c r="P224" s="60">
        <v>0</v>
      </c>
      <c r="Q224" s="44"/>
      <c r="R224" s="60">
        <v>0</v>
      </c>
    </row>
    <row r="225" spans="1:16384" hidden="1" outlineLevel="1">
      <c r="A225" s="32"/>
      <c r="B225" s="113"/>
      <c r="C225" s="42"/>
      <c r="D225" s="42"/>
      <c r="E225" s="32"/>
      <c r="F225" s="32"/>
      <c r="G225" s="114"/>
      <c r="H225" s="33"/>
      <c r="I225" s="58"/>
      <c r="J225" s="58"/>
      <c r="K225" s="120"/>
      <c r="L225" s="58"/>
      <c r="M225" s="34"/>
      <c r="N225" s="44"/>
      <c r="O225" s="44"/>
      <c r="P225" s="60">
        <v>0</v>
      </c>
      <c r="Q225" s="44"/>
      <c r="R225" s="60">
        <v>0</v>
      </c>
    </row>
    <row r="226" spans="1:16384" hidden="1" outlineLevel="1">
      <c r="A226" s="32"/>
      <c r="B226" s="45"/>
      <c r="C226" s="42"/>
      <c r="D226" s="42"/>
      <c r="E226" s="32"/>
      <c r="F226" s="32"/>
      <c r="G226" s="32"/>
      <c r="H226" s="33"/>
      <c r="I226" s="58"/>
      <c r="J226" s="58"/>
      <c r="K226" s="120"/>
      <c r="L226" s="58"/>
      <c r="M226" s="34"/>
      <c r="N226" s="44"/>
      <c r="O226" s="44"/>
      <c r="P226" s="60">
        <v>0</v>
      </c>
      <c r="Q226" s="44"/>
      <c r="R226" s="60">
        <v>0</v>
      </c>
    </row>
    <row r="227" spans="1:16384" hidden="1" outlineLevel="1">
      <c r="A227" s="32"/>
      <c r="B227" s="45"/>
      <c r="C227" s="42"/>
      <c r="D227" s="42"/>
      <c r="E227" s="32"/>
      <c r="F227" s="32"/>
      <c r="G227" s="32"/>
      <c r="H227" s="33"/>
      <c r="I227" s="58"/>
      <c r="J227" s="58"/>
      <c r="K227" s="120"/>
      <c r="L227" s="58"/>
      <c r="M227" s="34"/>
      <c r="N227" s="44"/>
      <c r="O227" s="44"/>
      <c r="P227" s="60">
        <v>0</v>
      </c>
      <c r="Q227" s="44"/>
      <c r="R227" s="60">
        <v>0</v>
      </c>
    </row>
    <row r="228" spans="1:16384" s="79" customFormat="1" collapsed="1">
      <c r="A228" s="378" t="s">
        <v>601</v>
      </c>
      <c r="B228" s="378"/>
      <c r="C228" s="378"/>
      <c r="D228" s="378"/>
      <c r="E228" s="378"/>
      <c r="F228" s="378"/>
      <c r="G228" s="378"/>
      <c r="H228" s="378"/>
      <c r="I228" s="378"/>
      <c r="J228" s="378"/>
      <c r="K228" s="378"/>
      <c r="L228" s="378"/>
      <c r="M228" s="160">
        <f>SUM(M181:M227)</f>
        <v>0</v>
      </c>
      <c r="N228" s="161"/>
      <c r="O228" s="161"/>
      <c r="P228" s="160">
        <f>SUM(P181:P227)</f>
        <v>0</v>
      </c>
      <c r="Q228" s="161"/>
      <c r="R228" s="160">
        <f>SUM(R181:R227)</f>
        <v>0</v>
      </c>
      <c r="S228" s="382"/>
      <c r="T228" s="382"/>
      <c r="U228" s="382"/>
      <c r="V228" s="382"/>
      <c r="W228" s="382"/>
      <c r="X228" s="382"/>
      <c r="Y228" s="382"/>
      <c r="Z228" s="382"/>
      <c r="AA228" s="382"/>
      <c r="AB228" s="382"/>
      <c r="AC228" s="382"/>
      <c r="AD228" s="382"/>
      <c r="AE228" s="77"/>
      <c r="AF228" s="382"/>
      <c r="AG228" s="382"/>
      <c r="AH228" s="77"/>
      <c r="AI228" s="78"/>
      <c r="AJ228" s="77"/>
      <c r="AK228" s="382"/>
      <c r="AL228" s="382"/>
      <c r="AM228" s="382"/>
      <c r="AN228" s="382"/>
      <c r="AO228" s="382"/>
      <c r="AP228" s="382"/>
      <c r="AQ228" s="382"/>
      <c r="AR228" s="382"/>
      <c r="AS228" s="382"/>
      <c r="AT228" s="382"/>
      <c r="AU228" s="382"/>
      <c r="AV228" s="382"/>
      <c r="AW228" s="77"/>
      <c r="AX228" s="382"/>
      <c r="AY228" s="382"/>
      <c r="AZ228" s="77"/>
      <c r="BA228" s="78"/>
      <c r="BB228" s="77"/>
      <c r="BC228" s="382"/>
      <c r="BD228" s="382"/>
      <c r="BE228" s="382"/>
      <c r="BF228" s="382"/>
      <c r="BG228" s="382"/>
      <c r="BH228" s="382"/>
      <c r="BI228" s="382"/>
      <c r="BJ228" s="382"/>
      <c r="BK228" s="382"/>
      <c r="BL228" s="382"/>
      <c r="BM228" s="382"/>
      <c r="BN228" s="382"/>
      <c r="BO228" s="77"/>
      <c r="BP228" s="382"/>
      <c r="BQ228" s="382"/>
      <c r="BR228" s="77"/>
      <c r="BS228" s="78"/>
      <c r="BT228" s="77"/>
      <c r="BU228" s="382"/>
      <c r="BV228" s="382"/>
      <c r="BW228" s="382"/>
      <c r="BX228" s="382"/>
      <c r="BY228" s="382"/>
      <c r="BZ228" s="382"/>
      <c r="CA228" s="382"/>
      <c r="CB228" s="382"/>
      <c r="CC228" s="382"/>
      <c r="CD228" s="382"/>
      <c r="CE228" s="382"/>
      <c r="CF228" s="382"/>
      <c r="CG228" s="77"/>
      <c r="CH228" s="382"/>
      <c r="CI228" s="382"/>
      <c r="CJ228" s="77"/>
      <c r="CK228" s="78"/>
      <c r="CL228" s="77"/>
      <c r="CM228" s="382"/>
      <c r="CN228" s="382"/>
      <c r="CO228" s="382"/>
      <c r="CP228" s="382"/>
      <c r="CQ228" s="382"/>
      <c r="CR228" s="382"/>
      <c r="CS228" s="382"/>
      <c r="CT228" s="382"/>
      <c r="CU228" s="382"/>
      <c r="CV228" s="382"/>
      <c r="CW228" s="382"/>
      <c r="CX228" s="382"/>
      <c r="CY228" s="77"/>
      <c r="CZ228" s="382"/>
      <c r="DA228" s="382"/>
      <c r="DB228" s="77"/>
      <c r="DC228" s="78"/>
      <c r="DD228" s="77"/>
      <c r="DE228" s="382"/>
      <c r="DF228" s="382"/>
      <c r="DG228" s="382"/>
      <c r="DH228" s="382"/>
      <c r="DI228" s="382"/>
      <c r="DJ228" s="382"/>
      <c r="DK228" s="382"/>
      <c r="DL228" s="382"/>
      <c r="DM228" s="382"/>
      <c r="DN228" s="382"/>
      <c r="DO228" s="382"/>
      <c r="DP228" s="382"/>
      <c r="DQ228" s="77"/>
      <c r="DR228" s="382"/>
      <c r="DS228" s="382"/>
      <c r="DT228" s="77"/>
      <c r="DU228" s="78"/>
      <c r="DV228" s="77"/>
      <c r="DW228" s="382"/>
      <c r="DX228" s="382"/>
      <c r="DY228" s="382"/>
      <c r="DZ228" s="382"/>
      <c r="EA228" s="382"/>
      <c r="EB228" s="382"/>
      <c r="EC228" s="382"/>
      <c r="ED228" s="382"/>
      <c r="EE228" s="382"/>
      <c r="EF228" s="382"/>
      <c r="EG228" s="382"/>
      <c r="EH228" s="382"/>
      <c r="EI228" s="77"/>
      <c r="EJ228" s="382"/>
      <c r="EK228" s="382"/>
      <c r="EL228" s="77"/>
      <c r="EM228" s="78"/>
      <c r="EN228" s="77"/>
      <c r="EO228" s="382"/>
      <c r="EP228" s="382"/>
      <c r="EQ228" s="382"/>
      <c r="ER228" s="382"/>
      <c r="ES228" s="382"/>
      <c r="ET228" s="382"/>
      <c r="EU228" s="382"/>
      <c r="EV228" s="382"/>
      <c r="EW228" s="382"/>
      <c r="EX228" s="382"/>
      <c r="EY228" s="382"/>
      <c r="EZ228" s="382"/>
      <c r="FA228" s="77"/>
      <c r="FB228" s="382"/>
      <c r="FC228" s="382"/>
      <c r="FD228" s="77"/>
      <c r="FE228" s="78"/>
      <c r="FF228" s="77"/>
      <c r="FG228" s="382"/>
      <c r="FH228" s="382"/>
      <c r="FI228" s="382"/>
      <c r="FJ228" s="382"/>
      <c r="FK228" s="382"/>
      <c r="FL228" s="382"/>
      <c r="FM228" s="382"/>
      <c r="FN228" s="382"/>
      <c r="FO228" s="382"/>
      <c r="FP228" s="382"/>
      <c r="FQ228" s="382"/>
      <c r="FR228" s="382"/>
      <c r="FS228" s="77"/>
      <c r="FT228" s="382"/>
      <c r="FU228" s="382"/>
      <c r="FV228" s="77"/>
      <c r="FW228" s="78"/>
      <c r="FX228" s="77"/>
      <c r="FY228" s="382"/>
      <c r="FZ228" s="382"/>
      <c r="GA228" s="382"/>
      <c r="GB228" s="382"/>
      <c r="GC228" s="382"/>
      <c r="GD228" s="382"/>
      <c r="GE228" s="382"/>
      <c r="GF228" s="382"/>
      <c r="GG228" s="382"/>
      <c r="GH228" s="382"/>
      <c r="GI228" s="382"/>
      <c r="GJ228" s="382"/>
      <c r="GK228" s="77"/>
      <c r="GL228" s="382"/>
      <c r="GM228" s="382"/>
      <c r="GN228" s="77"/>
      <c r="GO228" s="78"/>
      <c r="GP228" s="77"/>
      <c r="GQ228" s="382"/>
      <c r="GR228" s="382"/>
      <c r="GS228" s="382"/>
      <c r="GT228" s="382"/>
      <c r="GU228" s="382"/>
      <c r="GV228" s="382"/>
      <c r="GW228" s="382"/>
      <c r="GX228" s="382"/>
      <c r="GY228" s="382"/>
      <c r="GZ228" s="382"/>
      <c r="HA228" s="382"/>
      <c r="HB228" s="382"/>
      <c r="HC228" s="77"/>
      <c r="HD228" s="382"/>
      <c r="HE228" s="382"/>
      <c r="HF228" s="77"/>
      <c r="HG228" s="78"/>
      <c r="HH228" s="77"/>
      <c r="HI228" s="382"/>
      <c r="HJ228" s="382"/>
      <c r="HK228" s="382"/>
      <c r="HL228" s="382"/>
      <c r="HM228" s="382"/>
      <c r="HN228" s="382"/>
      <c r="HO228" s="382"/>
      <c r="HP228" s="382"/>
      <c r="HQ228" s="382"/>
      <c r="HR228" s="382"/>
      <c r="HS228" s="382"/>
      <c r="HT228" s="382"/>
      <c r="HU228" s="77"/>
      <c r="HV228" s="382"/>
      <c r="HW228" s="382"/>
      <c r="HX228" s="77"/>
      <c r="HY228" s="78"/>
      <c r="HZ228" s="77"/>
      <c r="IA228" s="382"/>
      <c r="IB228" s="382"/>
      <c r="IC228" s="382"/>
      <c r="ID228" s="382"/>
      <c r="IE228" s="382"/>
      <c r="IF228" s="382"/>
      <c r="IG228" s="382"/>
      <c r="IH228" s="382"/>
      <c r="II228" s="382"/>
      <c r="IJ228" s="382"/>
      <c r="IK228" s="382"/>
      <c r="IL228" s="382"/>
      <c r="IM228" s="77"/>
      <c r="IN228" s="382"/>
      <c r="IO228" s="382"/>
      <c r="IP228" s="77"/>
      <c r="IQ228" s="78"/>
      <c r="IR228" s="77"/>
      <c r="IS228" s="382"/>
      <c r="IT228" s="382"/>
      <c r="IU228" s="382"/>
      <c r="IV228" s="382"/>
      <c r="IW228" s="382"/>
      <c r="IX228" s="382"/>
      <c r="IY228" s="382"/>
      <c r="IZ228" s="382"/>
      <c r="JA228" s="382"/>
      <c r="JB228" s="382"/>
      <c r="JC228" s="382"/>
      <c r="JD228" s="382"/>
      <c r="JE228" s="77"/>
      <c r="JF228" s="382"/>
      <c r="JG228" s="382"/>
      <c r="JH228" s="77"/>
      <c r="JI228" s="78"/>
      <c r="JJ228" s="77"/>
      <c r="JK228" s="382"/>
      <c r="JL228" s="382"/>
      <c r="JM228" s="382"/>
      <c r="JN228" s="382"/>
      <c r="JO228" s="382"/>
      <c r="JP228" s="382"/>
      <c r="JQ228" s="382"/>
      <c r="JR228" s="382"/>
      <c r="JS228" s="382"/>
      <c r="JT228" s="382"/>
      <c r="JU228" s="382"/>
      <c r="JV228" s="382"/>
      <c r="JW228" s="77"/>
      <c r="JX228" s="382"/>
      <c r="JY228" s="382"/>
      <c r="JZ228" s="77"/>
      <c r="KA228" s="78"/>
      <c r="KB228" s="77"/>
      <c r="KC228" s="382"/>
      <c r="KD228" s="382"/>
      <c r="KE228" s="382"/>
      <c r="KF228" s="382"/>
      <c r="KG228" s="382"/>
      <c r="KH228" s="382"/>
      <c r="KI228" s="382"/>
      <c r="KJ228" s="382"/>
      <c r="KK228" s="382"/>
      <c r="KL228" s="382"/>
      <c r="KM228" s="382"/>
      <c r="KN228" s="382"/>
      <c r="KO228" s="77"/>
      <c r="KP228" s="382"/>
      <c r="KQ228" s="382"/>
      <c r="KR228" s="77"/>
      <c r="KS228" s="78"/>
      <c r="KT228" s="77"/>
      <c r="KU228" s="382"/>
      <c r="KV228" s="382"/>
      <c r="KW228" s="382"/>
      <c r="KX228" s="382"/>
      <c r="KY228" s="382"/>
      <c r="KZ228" s="382"/>
      <c r="LA228" s="382"/>
      <c r="LB228" s="382"/>
      <c r="LC228" s="382"/>
      <c r="LD228" s="382"/>
      <c r="LE228" s="382"/>
      <c r="LF228" s="382"/>
      <c r="LG228" s="77"/>
      <c r="LH228" s="382"/>
      <c r="LI228" s="382"/>
      <c r="LJ228" s="77"/>
      <c r="LK228" s="78"/>
      <c r="LL228" s="77"/>
      <c r="LM228" s="382"/>
      <c r="LN228" s="382"/>
      <c r="LO228" s="382"/>
      <c r="LP228" s="382"/>
      <c r="LQ228" s="382"/>
      <c r="LR228" s="382"/>
      <c r="LS228" s="382"/>
      <c r="LT228" s="382"/>
      <c r="LU228" s="382"/>
      <c r="LV228" s="382"/>
      <c r="LW228" s="382"/>
      <c r="LX228" s="382"/>
      <c r="LY228" s="77"/>
      <c r="LZ228" s="382"/>
      <c r="MA228" s="382"/>
      <c r="MB228" s="77"/>
      <c r="MC228" s="78"/>
      <c r="MD228" s="77"/>
      <c r="ME228" s="382"/>
      <c r="MF228" s="382"/>
      <c r="MG228" s="382"/>
      <c r="MH228" s="382"/>
      <c r="MI228" s="382"/>
      <c r="MJ228" s="382"/>
      <c r="MK228" s="382"/>
      <c r="ML228" s="382"/>
      <c r="MM228" s="382"/>
      <c r="MN228" s="382"/>
      <c r="MO228" s="382"/>
      <c r="MP228" s="382"/>
      <c r="MQ228" s="77"/>
      <c r="MR228" s="382"/>
      <c r="MS228" s="382"/>
      <c r="MT228" s="77"/>
      <c r="MU228" s="78"/>
      <c r="MV228" s="77"/>
      <c r="MW228" s="382"/>
      <c r="MX228" s="382"/>
      <c r="MY228" s="382"/>
      <c r="MZ228" s="382"/>
      <c r="NA228" s="382"/>
      <c r="NB228" s="382"/>
      <c r="NC228" s="382"/>
      <c r="ND228" s="382"/>
      <c r="NE228" s="382"/>
      <c r="NF228" s="382"/>
      <c r="NG228" s="382"/>
      <c r="NH228" s="382"/>
      <c r="NI228" s="77"/>
      <c r="NJ228" s="382"/>
      <c r="NK228" s="382"/>
      <c r="NL228" s="77"/>
      <c r="NM228" s="78"/>
      <c r="NN228" s="77"/>
      <c r="NO228" s="382"/>
      <c r="NP228" s="382"/>
      <c r="NQ228" s="382"/>
      <c r="NR228" s="382"/>
      <c r="NS228" s="382"/>
      <c r="NT228" s="382"/>
      <c r="NU228" s="382"/>
      <c r="NV228" s="382"/>
      <c r="NW228" s="382"/>
      <c r="NX228" s="382"/>
      <c r="NY228" s="382"/>
      <c r="NZ228" s="382"/>
      <c r="OA228" s="77"/>
      <c r="OB228" s="382"/>
      <c r="OC228" s="382"/>
      <c r="OD228" s="77"/>
      <c r="OE228" s="78"/>
      <c r="OF228" s="77"/>
      <c r="OG228" s="382"/>
      <c r="OH228" s="382"/>
      <c r="OI228" s="382"/>
      <c r="OJ228" s="382"/>
      <c r="OK228" s="382"/>
      <c r="OL228" s="382"/>
      <c r="OM228" s="382"/>
      <c r="ON228" s="382"/>
      <c r="OO228" s="382"/>
      <c r="OP228" s="382"/>
      <c r="OQ228" s="382"/>
      <c r="OR228" s="382"/>
      <c r="OS228" s="77"/>
      <c r="OT228" s="382"/>
      <c r="OU228" s="382"/>
      <c r="OV228" s="77"/>
      <c r="OW228" s="78"/>
      <c r="OX228" s="77"/>
      <c r="OY228" s="382"/>
      <c r="OZ228" s="382"/>
      <c r="PA228" s="382"/>
      <c r="PB228" s="382"/>
      <c r="PC228" s="382"/>
      <c r="PD228" s="382"/>
      <c r="PE228" s="382"/>
      <c r="PF228" s="382"/>
      <c r="PG228" s="382"/>
      <c r="PH228" s="382"/>
      <c r="PI228" s="382"/>
      <c r="PJ228" s="382"/>
      <c r="PK228" s="77"/>
      <c r="PL228" s="382"/>
      <c r="PM228" s="382"/>
      <c r="PN228" s="77"/>
      <c r="PO228" s="78"/>
      <c r="PP228" s="77"/>
      <c r="PQ228" s="382"/>
      <c r="PR228" s="382"/>
      <c r="PS228" s="382"/>
      <c r="PT228" s="382"/>
      <c r="PU228" s="382"/>
      <c r="PV228" s="382"/>
      <c r="PW228" s="382"/>
      <c r="PX228" s="382"/>
      <c r="PY228" s="382"/>
      <c r="PZ228" s="382"/>
      <c r="QA228" s="382"/>
      <c r="QB228" s="382"/>
      <c r="QC228" s="77"/>
      <c r="QD228" s="382"/>
      <c r="QE228" s="382"/>
      <c r="QF228" s="77"/>
      <c r="QG228" s="78"/>
      <c r="QH228" s="77"/>
      <c r="QI228" s="382"/>
      <c r="QJ228" s="382"/>
      <c r="QK228" s="382"/>
      <c r="QL228" s="382"/>
      <c r="QM228" s="382"/>
      <c r="QN228" s="382"/>
      <c r="QO228" s="382"/>
      <c r="QP228" s="382"/>
      <c r="QQ228" s="382"/>
      <c r="QR228" s="382"/>
      <c r="QS228" s="382"/>
      <c r="QT228" s="382"/>
      <c r="QU228" s="77"/>
      <c r="QV228" s="382"/>
      <c r="QW228" s="382"/>
      <c r="QX228" s="77"/>
      <c r="QY228" s="78"/>
      <c r="QZ228" s="77"/>
      <c r="RA228" s="382"/>
      <c r="RB228" s="382"/>
      <c r="RC228" s="382"/>
      <c r="RD228" s="382"/>
      <c r="RE228" s="382"/>
      <c r="RF228" s="382"/>
      <c r="RG228" s="382"/>
      <c r="RH228" s="382"/>
      <c r="RI228" s="382"/>
      <c r="RJ228" s="382"/>
      <c r="RK228" s="382"/>
      <c r="RL228" s="382"/>
      <c r="RM228" s="77"/>
      <c r="RN228" s="382"/>
      <c r="RO228" s="382"/>
      <c r="RP228" s="77"/>
      <c r="RQ228" s="78"/>
      <c r="RR228" s="77"/>
      <c r="RS228" s="382"/>
      <c r="RT228" s="382"/>
      <c r="RU228" s="382"/>
      <c r="RV228" s="382"/>
      <c r="RW228" s="382"/>
      <c r="RX228" s="382"/>
      <c r="RY228" s="382"/>
      <c r="RZ228" s="382"/>
      <c r="SA228" s="382"/>
      <c r="SB228" s="382"/>
      <c r="SC228" s="382"/>
      <c r="SD228" s="382"/>
      <c r="SE228" s="77"/>
      <c r="SF228" s="382"/>
      <c r="SG228" s="382"/>
      <c r="SH228" s="77"/>
      <c r="SI228" s="78"/>
      <c r="SJ228" s="77"/>
      <c r="SK228" s="382"/>
      <c r="SL228" s="382"/>
      <c r="SM228" s="382"/>
      <c r="SN228" s="382"/>
      <c r="SO228" s="382"/>
      <c r="SP228" s="382"/>
      <c r="SQ228" s="382"/>
      <c r="SR228" s="382"/>
      <c r="SS228" s="382"/>
      <c r="ST228" s="382"/>
      <c r="SU228" s="382"/>
      <c r="SV228" s="382"/>
      <c r="SW228" s="77"/>
      <c r="SX228" s="382"/>
      <c r="SY228" s="382"/>
      <c r="SZ228" s="77"/>
      <c r="TA228" s="78"/>
      <c r="TB228" s="77"/>
      <c r="TC228" s="382"/>
      <c r="TD228" s="382"/>
      <c r="TE228" s="382"/>
      <c r="TF228" s="382"/>
      <c r="TG228" s="382"/>
      <c r="TH228" s="382"/>
      <c r="TI228" s="382"/>
      <c r="TJ228" s="382"/>
      <c r="TK228" s="382"/>
      <c r="TL228" s="382"/>
      <c r="TM228" s="382"/>
      <c r="TN228" s="382"/>
      <c r="TO228" s="77"/>
      <c r="TP228" s="382"/>
      <c r="TQ228" s="382"/>
      <c r="TR228" s="77"/>
      <c r="TS228" s="78"/>
      <c r="TT228" s="77"/>
      <c r="TU228" s="382"/>
      <c r="TV228" s="382"/>
      <c r="TW228" s="382"/>
      <c r="TX228" s="382"/>
      <c r="TY228" s="382"/>
      <c r="TZ228" s="382"/>
      <c r="UA228" s="382"/>
      <c r="UB228" s="382"/>
      <c r="UC228" s="382"/>
      <c r="UD228" s="382"/>
      <c r="UE228" s="382"/>
      <c r="UF228" s="382"/>
      <c r="UG228" s="77"/>
      <c r="UH228" s="382"/>
      <c r="UI228" s="382"/>
      <c r="UJ228" s="77"/>
      <c r="UK228" s="78"/>
      <c r="UL228" s="77"/>
      <c r="UM228" s="382"/>
      <c r="UN228" s="382"/>
      <c r="UO228" s="382"/>
      <c r="UP228" s="382"/>
      <c r="UQ228" s="382"/>
      <c r="UR228" s="382"/>
      <c r="US228" s="382"/>
      <c r="UT228" s="382"/>
      <c r="UU228" s="382"/>
      <c r="UV228" s="382"/>
      <c r="UW228" s="382"/>
      <c r="UX228" s="382"/>
      <c r="UY228" s="77"/>
      <c r="UZ228" s="382"/>
      <c r="VA228" s="382"/>
      <c r="VB228" s="77"/>
      <c r="VC228" s="78"/>
      <c r="VD228" s="77"/>
      <c r="VE228" s="382"/>
      <c r="VF228" s="382"/>
      <c r="VG228" s="382"/>
      <c r="VH228" s="382"/>
      <c r="VI228" s="382"/>
      <c r="VJ228" s="382"/>
      <c r="VK228" s="382"/>
      <c r="VL228" s="382"/>
      <c r="VM228" s="382"/>
      <c r="VN228" s="382"/>
      <c r="VO228" s="382"/>
      <c r="VP228" s="382"/>
      <c r="VQ228" s="77"/>
      <c r="VR228" s="382"/>
      <c r="VS228" s="382"/>
      <c r="VT228" s="77"/>
      <c r="VU228" s="78"/>
      <c r="VV228" s="77"/>
      <c r="VW228" s="382"/>
      <c r="VX228" s="382"/>
      <c r="VY228" s="382"/>
      <c r="VZ228" s="382"/>
      <c r="WA228" s="382"/>
      <c r="WB228" s="382"/>
      <c r="WC228" s="382"/>
      <c r="WD228" s="382"/>
      <c r="WE228" s="382"/>
      <c r="WF228" s="382"/>
      <c r="WG228" s="382"/>
      <c r="WH228" s="382"/>
      <c r="WI228" s="77"/>
      <c r="WJ228" s="382"/>
      <c r="WK228" s="382"/>
      <c r="WL228" s="77"/>
      <c r="WM228" s="78"/>
      <c r="WN228" s="77"/>
      <c r="WO228" s="382"/>
      <c r="WP228" s="382"/>
      <c r="WQ228" s="382"/>
      <c r="WR228" s="382"/>
      <c r="WS228" s="382"/>
      <c r="WT228" s="382"/>
      <c r="WU228" s="382"/>
      <c r="WV228" s="382"/>
      <c r="WW228" s="382"/>
      <c r="WX228" s="382"/>
      <c r="WY228" s="382"/>
      <c r="WZ228" s="382"/>
      <c r="XA228" s="77"/>
      <c r="XB228" s="382"/>
      <c r="XC228" s="382"/>
      <c r="XD228" s="77"/>
      <c r="XE228" s="78"/>
      <c r="XF228" s="77"/>
      <c r="XG228" s="382"/>
      <c r="XH228" s="382"/>
      <c r="XI228" s="382"/>
      <c r="XJ228" s="382"/>
      <c r="XK228" s="382"/>
      <c r="XL228" s="382"/>
      <c r="XM228" s="382"/>
      <c r="XN228" s="382"/>
      <c r="XO228" s="382"/>
      <c r="XP228" s="382"/>
      <c r="XQ228" s="382"/>
      <c r="XR228" s="382"/>
      <c r="XS228" s="77"/>
      <c r="XT228" s="382"/>
      <c r="XU228" s="382"/>
      <c r="XV228" s="77"/>
      <c r="XW228" s="78"/>
      <c r="XX228" s="77"/>
      <c r="XY228" s="382"/>
      <c r="XZ228" s="382"/>
      <c r="YA228" s="382"/>
      <c r="YB228" s="382"/>
      <c r="YC228" s="382"/>
      <c r="YD228" s="382"/>
      <c r="YE228" s="382"/>
      <c r="YF228" s="382"/>
      <c r="YG228" s="382"/>
      <c r="YH228" s="382"/>
      <c r="YI228" s="382"/>
      <c r="YJ228" s="382"/>
      <c r="YK228" s="77"/>
      <c r="YL228" s="382"/>
      <c r="YM228" s="382"/>
      <c r="YN228" s="77"/>
      <c r="YO228" s="78"/>
      <c r="YP228" s="77"/>
      <c r="YQ228" s="382"/>
      <c r="YR228" s="382"/>
      <c r="YS228" s="382"/>
      <c r="YT228" s="382"/>
      <c r="YU228" s="382"/>
      <c r="YV228" s="382"/>
      <c r="YW228" s="382"/>
      <c r="YX228" s="382"/>
      <c r="YY228" s="382"/>
      <c r="YZ228" s="382"/>
      <c r="ZA228" s="382"/>
      <c r="ZB228" s="382"/>
      <c r="ZC228" s="77"/>
      <c r="ZD228" s="382"/>
      <c r="ZE228" s="382"/>
      <c r="ZF228" s="77"/>
      <c r="ZG228" s="78"/>
      <c r="ZH228" s="77"/>
      <c r="ZI228" s="382"/>
      <c r="ZJ228" s="382"/>
      <c r="ZK228" s="382"/>
      <c r="ZL228" s="382"/>
      <c r="ZM228" s="382"/>
      <c r="ZN228" s="382"/>
      <c r="ZO228" s="382"/>
      <c r="ZP228" s="382"/>
      <c r="ZQ228" s="382"/>
      <c r="ZR228" s="382"/>
      <c r="ZS228" s="382"/>
      <c r="ZT228" s="382"/>
      <c r="ZU228" s="77"/>
      <c r="ZV228" s="382"/>
      <c r="ZW228" s="382"/>
      <c r="ZX228" s="77"/>
      <c r="ZY228" s="78"/>
      <c r="ZZ228" s="77"/>
      <c r="AAA228" s="382"/>
      <c r="AAB228" s="382"/>
      <c r="AAC228" s="382"/>
      <c r="AAD228" s="382"/>
      <c r="AAE228" s="382"/>
      <c r="AAF228" s="382"/>
      <c r="AAG228" s="382"/>
      <c r="AAH228" s="382"/>
      <c r="AAI228" s="382"/>
      <c r="AAJ228" s="382"/>
      <c r="AAK228" s="382"/>
      <c r="AAL228" s="382"/>
      <c r="AAM228" s="77"/>
      <c r="AAN228" s="382"/>
      <c r="AAO228" s="382"/>
      <c r="AAP228" s="77"/>
      <c r="AAQ228" s="78"/>
      <c r="AAR228" s="77"/>
      <c r="AAS228" s="382"/>
      <c r="AAT228" s="382"/>
      <c r="AAU228" s="382"/>
      <c r="AAV228" s="382"/>
      <c r="AAW228" s="382"/>
      <c r="AAX228" s="382"/>
      <c r="AAY228" s="382"/>
      <c r="AAZ228" s="382"/>
      <c r="ABA228" s="382"/>
      <c r="ABB228" s="382"/>
      <c r="ABC228" s="382"/>
      <c r="ABD228" s="382"/>
      <c r="ABE228" s="77"/>
      <c r="ABF228" s="382"/>
      <c r="ABG228" s="382"/>
      <c r="ABH228" s="77"/>
      <c r="ABI228" s="78"/>
      <c r="ABJ228" s="77"/>
      <c r="ABK228" s="382"/>
      <c r="ABL228" s="382"/>
      <c r="ABM228" s="382"/>
      <c r="ABN228" s="382"/>
      <c r="ABO228" s="382"/>
      <c r="ABP228" s="382"/>
      <c r="ABQ228" s="382"/>
      <c r="ABR228" s="382"/>
      <c r="ABS228" s="382"/>
      <c r="ABT228" s="382"/>
      <c r="ABU228" s="382"/>
      <c r="ABV228" s="382"/>
      <c r="ABW228" s="77"/>
      <c r="ABX228" s="382"/>
      <c r="ABY228" s="382"/>
      <c r="ABZ228" s="77"/>
      <c r="ACA228" s="78"/>
      <c r="ACB228" s="77"/>
      <c r="ACC228" s="382"/>
      <c r="ACD228" s="382"/>
      <c r="ACE228" s="382"/>
      <c r="ACF228" s="382"/>
      <c r="ACG228" s="382"/>
      <c r="ACH228" s="382"/>
      <c r="ACI228" s="382"/>
      <c r="ACJ228" s="382"/>
      <c r="ACK228" s="382"/>
      <c r="ACL228" s="382"/>
      <c r="ACM228" s="382"/>
      <c r="ACN228" s="382"/>
      <c r="ACO228" s="77"/>
      <c r="ACP228" s="382"/>
      <c r="ACQ228" s="382"/>
      <c r="ACR228" s="77"/>
      <c r="ACS228" s="78"/>
      <c r="ACT228" s="77"/>
      <c r="ACU228" s="382"/>
      <c r="ACV228" s="382"/>
      <c r="ACW228" s="382"/>
      <c r="ACX228" s="382"/>
      <c r="ACY228" s="382"/>
      <c r="ACZ228" s="382"/>
      <c r="ADA228" s="382"/>
      <c r="ADB228" s="382"/>
      <c r="ADC228" s="382"/>
      <c r="ADD228" s="382"/>
      <c r="ADE228" s="382"/>
      <c r="ADF228" s="382"/>
      <c r="ADG228" s="77"/>
      <c r="ADH228" s="382"/>
      <c r="ADI228" s="382"/>
      <c r="ADJ228" s="77"/>
      <c r="ADK228" s="78"/>
      <c r="ADL228" s="77"/>
      <c r="ADM228" s="382"/>
      <c r="ADN228" s="382"/>
      <c r="ADO228" s="382"/>
      <c r="ADP228" s="382"/>
      <c r="ADQ228" s="382"/>
      <c r="ADR228" s="382"/>
      <c r="ADS228" s="382"/>
      <c r="ADT228" s="382"/>
      <c r="ADU228" s="382"/>
      <c r="ADV228" s="382"/>
      <c r="ADW228" s="382"/>
      <c r="ADX228" s="382"/>
      <c r="ADY228" s="77"/>
      <c r="ADZ228" s="382"/>
      <c r="AEA228" s="382"/>
      <c r="AEB228" s="77"/>
      <c r="AEC228" s="78"/>
      <c r="AED228" s="77"/>
      <c r="AEE228" s="382"/>
      <c r="AEF228" s="382"/>
      <c r="AEG228" s="382"/>
      <c r="AEH228" s="382"/>
      <c r="AEI228" s="382"/>
      <c r="AEJ228" s="382"/>
      <c r="AEK228" s="382"/>
      <c r="AEL228" s="382"/>
      <c r="AEM228" s="382"/>
      <c r="AEN228" s="382"/>
      <c r="AEO228" s="382"/>
      <c r="AEP228" s="382"/>
      <c r="AEQ228" s="77"/>
      <c r="AER228" s="382"/>
      <c r="AES228" s="382"/>
      <c r="AET228" s="77"/>
      <c r="AEU228" s="78"/>
      <c r="AEV228" s="77"/>
      <c r="AEW228" s="382"/>
      <c r="AEX228" s="382"/>
      <c r="AEY228" s="382"/>
      <c r="AEZ228" s="382"/>
      <c r="AFA228" s="382"/>
      <c r="AFB228" s="382"/>
      <c r="AFC228" s="382"/>
      <c r="AFD228" s="382"/>
      <c r="AFE228" s="382"/>
      <c r="AFF228" s="382"/>
      <c r="AFG228" s="382"/>
      <c r="AFH228" s="382"/>
      <c r="AFI228" s="77"/>
      <c r="AFJ228" s="382"/>
      <c r="AFK228" s="382"/>
      <c r="AFL228" s="77"/>
      <c r="AFM228" s="78"/>
      <c r="AFN228" s="77"/>
      <c r="AFO228" s="382"/>
      <c r="AFP228" s="382"/>
      <c r="AFQ228" s="382"/>
      <c r="AFR228" s="382"/>
      <c r="AFS228" s="382"/>
      <c r="AFT228" s="382"/>
      <c r="AFU228" s="382"/>
      <c r="AFV228" s="382"/>
      <c r="AFW228" s="382"/>
      <c r="AFX228" s="382"/>
      <c r="AFY228" s="382"/>
      <c r="AFZ228" s="382"/>
      <c r="AGA228" s="77"/>
      <c r="AGB228" s="382"/>
      <c r="AGC228" s="382"/>
      <c r="AGD228" s="77"/>
      <c r="AGE228" s="78"/>
      <c r="AGF228" s="77"/>
      <c r="AGG228" s="382"/>
      <c r="AGH228" s="382"/>
      <c r="AGI228" s="382"/>
      <c r="AGJ228" s="382"/>
      <c r="AGK228" s="382"/>
      <c r="AGL228" s="382"/>
      <c r="AGM228" s="382"/>
      <c r="AGN228" s="382"/>
      <c r="AGO228" s="382"/>
      <c r="AGP228" s="382"/>
      <c r="AGQ228" s="382"/>
      <c r="AGR228" s="382"/>
      <c r="AGS228" s="77"/>
      <c r="AGT228" s="382"/>
      <c r="AGU228" s="382"/>
      <c r="AGV228" s="77"/>
      <c r="AGW228" s="78"/>
      <c r="AGX228" s="77"/>
      <c r="AGY228" s="382"/>
      <c r="AGZ228" s="382"/>
      <c r="AHA228" s="382"/>
      <c r="AHB228" s="382"/>
      <c r="AHC228" s="382"/>
      <c r="AHD228" s="382"/>
      <c r="AHE228" s="382"/>
      <c r="AHF228" s="382"/>
      <c r="AHG228" s="382"/>
      <c r="AHH228" s="382"/>
      <c r="AHI228" s="382"/>
      <c r="AHJ228" s="382"/>
      <c r="AHK228" s="77"/>
      <c r="AHL228" s="382"/>
      <c r="AHM228" s="382"/>
      <c r="AHN228" s="77"/>
      <c r="AHO228" s="78"/>
      <c r="AHP228" s="77"/>
      <c r="AHQ228" s="382"/>
      <c r="AHR228" s="382"/>
      <c r="AHS228" s="382"/>
      <c r="AHT228" s="382"/>
      <c r="AHU228" s="382"/>
      <c r="AHV228" s="382"/>
      <c r="AHW228" s="382"/>
      <c r="AHX228" s="382"/>
      <c r="AHY228" s="382"/>
      <c r="AHZ228" s="382"/>
      <c r="AIA228" s="382"/>
      <c r="AIB228" s="382"/>
      <c r="AIC228" s="77"/>
      <c r="AID228" s="382"/>
      <c r="AIE228" s="382"/>
      <c r="AIF228" s="77"/>
      <c r="AIG228" s="78"/>
      <c r="AIH228" s="77"/>
      <c r="AII228" s="382"/>
      <c r="AIJ228" s="382"/>
      <c r="AIK228" s="382"/>
      <c r="AIL228" s="382"/>
      <c r="AIM228" s="382"/>
      <c r="AIN228" s="382"/>
      <c r="AIO228" s="382"/>
      <c r="AIP228" s="382"/>
      <c r="AIQ228" s="382"/>
      <c r="AIR228" s="382"/>
      <c r="AIS228" s="382"/>
      <c r="AIT228" s="382"/>
      <c r="AIU228" s="77"/>
      <c r="AIV228" s="382"/>
      <c r="AIW228" s="382"/>
      <c r="AIX228" s="77"/>
      <c r="AIY228" s="78"/>
      <c r="AIZ228" s="77"/>
      <c r="AJA228" s="382"/>
      <c r="AJB228" s="382"/>
      <c r="AJC228" s="382"/>
      <c r="AJD228" s="382"/>
      <c r="AJE228" s="382"/>
      <c r="AJF228" s="382"/>
      <c r="AJG228" s="382"/>
      <c r="AJH228" s="382"/>
      <c r="AJI228" s="382"/>
      <c r="AJJ228" s="382"/>
      <c r="AJK228" s="382"/>
      <c r="AJL228" s="382"/>
      <c r="AJM228" s="77"/>
      <c r="AJN228" s="382"/>
      <c r="AJO228" s="382"/>
      <c r="AJP228" s="77"/>
      <c r="AJQ228" s="78"/>
      <c r="AJR228" s="77"/>
      <c r="AJS228" s="382"/>
      <c r="AJT228" s="382"/>
      <c r="AJU228" s="382"/>
      <c r="AJV228" s="382"/>
      <c r="AJW228" s="382"/>
      <c r="AJX228" s="382"/>
      <c r="AJY228" s="382"/>
      <c r="AJZ228" s="382"/>
      <c r="AKA228" s="382"/>
      <c r="AKB228" s="382"/>
      <c r="AKC228" s="382"/>
      <c r="AKD228" s="382"/>
      <c r="AKE228" s="77"/>
      <c r="AKF228" s="382"/>
      <c r="AKG228" s="382"/>
      <c r="AKH228" s="77"/>
      <c r="AKI228" s="78"/>
      <c r="AKJ228" s="77"/>
      <c r="AKK228" s="382"/>
      <c r="AKL228" s="382"/>
      <c r="AKM228" s="382"/>
      <c r="AKN228" s="382"/>
      <c r="AKO228" s="382"/>
      <c r="AKP228" s="382"/>
      <c r="AKQ228" s="382"/>
      <c r="AKR228" s="382"/>
      <c r="AKS228" s="382"/>
      <c r="AKT228" s="382"/>
      <c r="AKU228" s="382"/>
      <c r="AKV228" s="382"/>
      <c r="AKW228" s="77"/>
      <c r="AKX228" s="382"/>
      <c r="AKY228" s="382"/>
      <c r="AKZ228" s="77"/>
      <c r="ALA228" s="78"/>
      <c r="ALB228" s="77"/>
      <c r="ALC228" s="382"/>
      <c r="ALD228" s="382"/>
      <c r="ALE228" s="382"/>
      <c r="ALF228" s="382"/>
      <c r="ALG228" s="382"/>
      <c r="ALH228" s="382"/>
      <c r="ALI228" s="382"/>
      <c r="ALJ228" s="382"/>
      <c r="ALK228" s="382"/>
      <c r="ALL228" s="382"/>
      <c r="ALM228" s="382"/>
      <c r="ALN228" s="382"/>
      <c r="ALO228" s="77"/>
      <c r="ALP228" s="382"/>
      <c r="ALQ228" s="382"/>
      <c r="ALR228" s="77"/>
      <c r="ALS228" s="78"/>
      <c r="ALT228" s="77"/>
      <c r="ALU228" s="382"/>
      <c r="ALV228" s="382"/>
      <c r="ALW228" s="382"/>
      <c r="ALX228" s="382"/>
      <c r="ALY228" s="382"/>
      <c r="ALZ228" s="382"/>
      <c r="AMA228" s="382"/>
      <c r="AMB228" s="382"/>
      <c r="AMC228" s="382"/>
      <c r="AMD228" s="382"/>
      <c r="AME228" s="382"/>
      <c r="AMF228" s="382"/>
      <c r="AMG228" s="77"/>
      <c r="AMH228" s="382"/>
      <c r="AMI228" s="382"/>
      <c r="AMJ228" s="77"/>
      <c r="AMK228" s="78"/>
      <c r="AML228" s="77"/>
      <c r="AMM228" s="382"/>
      <c r="AMN228" s="382"/>
      <c r="AMO228" s="382"/>
      <c r="AMP228" s="382"/>
      <c r="AMQ228" s="382"/>
      <c r="AMR228" s="382"/>
      <c r="AMS228" s="382"/>
      <c r="AMT228" s="382"/>
      <c r="AMU228" s="382"/>
      <c r="AMV228" s="382"/>
      <c r="AMW228" s="382"/>
      <c r="AMX228" s="382"/>
      <c r="AMY228" s="77"/>
      <c r="AMZ228" s="382"/>
      <c r="ANA228" s="382"/>
      <c r="ANB228" s="77"/>
      <c r="ANC228" s="78"/>
      <c r="AND228" s="77"/>
      <c r="ANE228" s="382"/>
      <c r="ANF228" s="382"/>
      <c r="ANG228" s="382"/>
      <c r="ANH228" s="382"/>
      <c r="ANI228" s="382"/>
      <c r="ANJ228" s="382"/>
      <c r="ANK228" s="382"/>
      <c r="ANL228" s="382"/>
      <c r="ANM228" s="382"/>
      <c r="ANN228" s="382"/>
      <c r="ANO228" s="382"/>
      <c r="ANP228" s="382"/>
      <c r="ANQ228" s="77"/>
      <c r="ANR228" s="382"/>
      <c r="ANS228" s="382"/>
      <c r="ANT228" s="77"/>
      <c r="ANU228" s="78"/>
      <c r="ANV228" s="77"/>
      <c r="ANW228" s="382"/>
      <c r="ANX228" s="382"/>
      <c r="ANY228" s="382"/>
      <c r="ANZ228" s="382"/>
      <c r="AOA228" s="382"/>
      <c r="AOB228" s="382"/>
      <c r="AOC228" s="382"/>
      <c r="AOD228" s="382"/>
      <c r="AOE228" s="382"/>
      <c r="AOF228" s="382"/>
      <c r="AOG228" s="382"/>
      <c r="AOH228" s="382"/>
      <c r="AOI228" s="77"/>
      <c r="AOJ228" s="382"/>
      <c r="AOK228" s="382"/>
      <c r="AOL228" s="77"/>
      <c r="AOM228" s="78"/>
      <c r="AON228" s="77"/>
      <c r="AOO228" s="382"/>
      <c r="AOP228" s="382"/>
      <c r="AOQ228" s="382"/>
      <c r="AOR228" s="382"/>
      <c r="AOS228" s="382"/>
      <c r="AOT228" s="382"/>
      <c r="AOU228" s="382"/>
      <c r="AOV228" s="382"/>
      <c r="AOW228" s="382"/>
      <c r="AOX228" s="382"/>
      <c r="AOY228" s="382"/>
      <c r="AOZ228" s="382"/>
      <c r="APA228" s="77"/>
      <c r="APB228" s="382"/>
      <c r="APC228" s="382"/>
      <c r="APD228" s="77"/>
      <c r="APE228" s="78"/>
      <c r="APF228" s="77"/>
      <c r="APG228" s="382"/>
      <c r="APH228" s="382"/>
      <c r="API228" s="382"/>
      <c r="APJ228" s="382"/>
      <c r="APK228" s="382"/>
      <c r="APL228" s="382"/>
      <c r="APM228" s="382"/>
      <c r="APN228" s="382"/>
      <c r="APO228" s="382"/>
      <c r="APP228" s="382"/>
      <c r="APQ228" s="382"/>
      <c r="APR228" s="382"/>
      <c r="APS228" s="77"/>
      <c r="APT228" s="382"/>
      <c r="APU228" s="382"/>
      <c r="APV228" s="77"/>
      <c r="APW228" s="78"/>
      <c r="APX228" s="77"/>
      <c r="APY228" s="382"/>
      <c r="APZ228" s="382"/>
      <c r="AQA228" s="382"/>
      <c r="AQB228" s="382"/>
      <c r="AQC228" s="382"/>
      <c r="AQD228" s="382"/>
      <c r="AQE228" s="382"/>
      <c r="AQF228" s="382"/>
      <c r="AQG228" s="382"/>
      <c r="AQH228" s="382"/>
      <c r="AQI228" s="382"/>
      <c r="AQJ228" s="382"/>
      <c r="AQK228" s="77"/>
      <c r="AQL228" s="382"/>
      <c r="AQM228" s="382"/>
      <c r="AQN228" s="77"/>
      <c r="AQO228" s="78"/>
      <c r="AQP228" s="77"/>
      <c r="AQQ228" s="382"/>
      <c r="AQR228" s="382"/>
      <c r="AQS228" s="382"/>
      <c r="AQT228" s="382"/>
      <c r="AQU228" s="382"/>
      <c r="AQV228" s="382"/>
      <c r="AQW228" s="382"/>
      <c r="AQX228" s="382"/>
      <c r="AQY228" s="382"/>
      <c r="AQZ228" s="382"/>
      <c r="ARA228" s="382"/>
      <c r="ARB228" s="382"/>
      <c r="ARC228" s="77"/>
      <c r="ARD228" s="382"/>
      <c r="ARE228" s="382"/>
      <c r="ARF228" s="77"/>
      <c r="ARG228" s="78"/>
      <c r="ARH228" s="77"/>
      <c r="ARI228" s="382"/>
      <c r="ARJ228" s="382"/>
      <c r="ARK228" s="382"/>
      <c r="ARL228" s="382"/>
      <c r="ARM228" s="382"/>
      <c r="ARN228" s="382"/>
      <c r="ARO228" s="382"/>
      <c r="ARP228" s="382"/>
      <c r="ARQ228" s="382"/>
      <c r="ARR228" s="382"/>
      <c r="ARS228" s="382"/>
      <c r="ART228" s="382"/>
      <c r="ARU228" s="77"/>
      <c r="ARV228" s="382"/>
      <c r="ARW228" s="382"/>
      <c r="ARX228" s="77"/>
      <c r="ARY228" s="78"/>
      <c r="ARZ228" s="77"/>
      <c r="ASA228" s="382"/>
      <c r="ASB228" s="382"/>
      <c r="ASC228" s="382"/>
      <c r="ASD228" s="382"/>
      <c r="ASE228" s="382"/>
      <c r="ASF228" s="382"/>
      <c r="ASG228" s="382"/>
      <c r="ASH228" s="382"/>
      <c r="ASI228" s="382"/>
      <c r="ASJ228" s="382"/>
      <c r="ASK228" s="382"/>
      <c r="ASL228" s="382"/>
      <c r="ASM228" s="77"/>
      <c r="ASN228" s="382"/>
      <c r="ASO228" s="382"/>
      <c r="ASP228" s="77"/>
      <c r="ASQ228" s="78"/>
      <c r="ASR228" s="77"/>
      <c r="ASS228" s="382"/>
      <c r="AST228" s="382"/>
      <c r="ASU228" s="382"/>
      <c r="ASV228" s="382"/>
      <c r="ASW228" s="382"/>
      <c r="ASX228" s="382"/>
      <c r="ASY228" s="382"/>
      <c r="ASZ228" s="382"/>
      <c r="ATA228" s="382"/>
      <c r="ATB228" s="382"/>
      <c r="ATC228" s="382"/>
      <c r="ATD228" s="382"/>
      <c r="ATE228" s="77"/>
      <c r="ATF228" s="382"/>
      <c r="ATG228" s="382"/>
      <c r="ATH228" s="77"/>
      <c r="ATI228" s="78"/>
      <c r="ATJ228" s="77"/>
      <c r="ATK228" s="382"/>
      <c r="ATL228" s="382"/>
      <c r="ATM228" s="382"/>
      <c r="ATN228" s="382"/>
      <c r="ATO228" s="382"/>
      <c r="ATP228" s="382"/>
      <c r="ATQ228" s="382"/>
      <c r="ATR228" s="382"/>
      <c r="ATS228" s="382"/>
      <c r="ATT228" s="382"/>
      <c r="ATU228" s="382"/>
      <c r="ATV228" s="382"/>
      <c r="ATW228" s="77"/>
      <c r="ATX228" s="382"/>
      <c r="ATY228" s="382"/>
      <c r="ATZ228" s="77"/>
      <c r="AUA228" s="78"/>
      <c r="AUB228" s="77"/>
      <c r="AUC228" s="382"/>
      <c r="AUD228" s="382"/>
      <c r="AUE228" s="382"/>
      <c r="AUF228" s="382"/>
      <c r="AUG228" s="382"/>
      <c r="AUH228" s="382"/>
      <c r="AUI228" s="382"/>
      <c r="AUJ228" s="382"/>
      <c r="AUK228" s="382"/>
      <c r="AUL228" s="382"/>
      <c r="AUM228" s="382"/>
      <c r="AUN228" s="382"/>
      <c r="AUO228" s="77"/>
      <c r="AUP228" s="382"/>
      <c r="AUQ228" s="382"/>
      <c r="AUR228" s="77"/>
      <c r="AUS228" s="78"/>
      <c r="AUT228" s="77"/>
      <c r="AUU228" s="382"/>
      <c r="AUV228" s="382"/>
      <c r="AUW228" s="382"/>
      <c r="AUX228" s="382"/>
      <c r="AUY228" s="382"/>
      <c r="AUZ228" s="382"/>
      <c r="AVA228" s="382"/>
      <c r="AVB228" s="382"/>
      <c r="AVC228" s="382"/>
      <c r="AVD228" s="382"/>
      <c r="AVE228" s="382"/>
      <c r="AVF228" s="382"/>
      <c r="AVG228" s="77"/>
      <c r="AVH228" s="382"/>
      <c r="AVI228" s="382"/>
      <c r="AVJ228" s="77"/>
      <c r="AVK228" s="78"/>
      <c r="AVL228" s="77"/>
      <c r="AVM228" s="382"/>
      <c r="AVN228" s="382"/>
      <c r="AVO228" s="382"/>
      <c r="AVP228" s="382"/>
      <c r="AVQ228" s="382"/>
      <c r="AVR228" s="382"/>
      <c r="AVS228" s="382"/>
      <c r="AVT228" s="382"/>
      <c r="AVU228" s="382"/>
      <c r="AVV228" s="382"/>
      <c r="AVW228" s="382"/>
      <c r="AVX228" s="382"/>
      <c r="AVY228" s="77"/>
      <c r="AVZ228" s="382"/>
      <c r="AWA228" s="382"/>
      <c r="AWB228" s="77"/>
      <c r="AWC228" s="78"/>
      <c r="AWD228" s="77"/>
      <c r="AWE228" s="382"/>
      <c r="AWF228" s="382"/>
      <c r="AWG228" s="382"/>
      <c r="AWH228" s="382"/>
      <c r="AWI228" s="382"/>
      <c r="AWJ228" s="382"/>
      <c r="AWK228" s="382"/>
      <c r="AWL228" s="382"/>
      <c r="AWM228" s="382"/>
      <c r="AWN228" s="382"/>
      <c r="AWO228" s="382"/>
      <c r="AWP228" s="382"/>
      <c r="AWQ228" s="77"/>
      <c r="AWR228" s="382"/>
      <c r="AWS228" s="382"/>
      <c r="AWT228" s="77"/>
      <c r="AWU228" s="78"/>
      <c r="AWV228" s="77"/>
      <c r="AWW228" s="382"/>
      <c r="AWX228" s="382"/>
      <c r="AWY228" s="382"/>
      <c r="AWZ228" s="382"/>
      <c r="AXA228" s="382"/>
      <c r="AXB228" s="382"/>
      <c r="AXC228" s="382"/>
      <c r="AXD228" s="382"/>
      <c r="AXE228" s="382"/>
      <c r="AXF228" s="382"/>
      <c r="AXG228" s="382"/>
      <c r="AXH228" s="382"/>
      <c r="AXI228" s="77"/>
      <c r="AXJ228" s="382"/>
      <c r="AXK228" s="382"/>
      <c r="AXL228" s="77"/>
      <c r="AXM228" s="78"/>
      <c r="AXN228" s="77"/>
      <c r="AXO228" s="382"/>
      <c r="AXP228" s="382"/>
      <c r="AXQ228" s="382"/>
      <c r="AXR228" s="382"/>
      <c r="AXS228" s="382"/>
      <c r="AXT228" s="382"/>
      <c r="AXU228" s="382"/>
      <c r="AXV228" s="382"/>
      <c r="AXW228" s="382"/>
      <c r="AXX228" s="382"/>
      <c r="AXY228" s="382"/>
      <c r="AXZ228" s="382"/>
      <c r="AYA228" s="77"/>
      <c r="AYB228" s="382"/>
      <c r="AYC228" s="382"/>
      <c r="AYD228" s="77"/>
      <c r="AYE228" s="78"/>
      <c r="AYF228" s="77"/>
      <c r="AYG228" s="382"/>
      <c r="AYH228" s="382"/>
      <c r="AYI228" s="382"/>
      <c r="AYJ228" s="382"/>
      <c r="AYK228" s="382"/>
      <c r="AYL228" s="382"/>
      <c r="AYM228" s="382"/>
      <c r="AYN228" s="382"/>
      <c r="AYO228" s="382"/>
      <c r="AYP228" s="382"/>
      <c r="AYQ228" s="382"/>
      <c r="AYR228" s="382"/>
      <c r="AYS228" s="77"/>
      <c r="AYT228" s="382"/>
      <c r="AYU228" s="382"/>
      <c r="AYV228" s="77"/>
      <c r="AYW228" s="78"/>
      <c r="AYX228" s="77"/>
      <c r="AYY228" s="382"/>
      <c r="AYZ228" s="382"/>
      <c r="AZA228" s="382"/>
      <c r="AZB228" s="382"/>
      <c r="AZC228" s="382"/>
      <c r="AZD228" s="382"/>
      <c r="AZE228" s="382"/>
      <c r="AZF228" s="382"/>
      <c r="AZG228" s="382"/>
      <c r="AZH228" s="382"/>
      <c r="AZI228" s="382"/>
      <c r="AZJ228" s="382"/>
      <c r="AZK228" s="77"/>
      <c r="AZL228" s="382"/>
      <c r="AZM228" s="382"/>
      <c r="AZN228" s="77"/>
      <c r="AZO228" s="78"/>
      <c r="AZP228" s="77"/>
      <c r="AZQ228" s="382"/>
      <c r="AZR228" s="382"/>
      <c r="AZS228" s="382"/>
      <c r="AZT228" s="382"/>
      <c r="AZU228" s="382"/>
      <c r="AZV228" s="382"/>
      <c r="AZW228" s="382"/>
      <c r="AZX228" s="382"/>
      <c r="AZY228" s="382"/>
      <c r="AZZ228" s="382"/>
      <c r="BAA228" s="382"/>
      <c r="BAB228" s="382"/>
      <c r="BAC228" s="77"/>
      <c r="BAD228" s="382"/>
      <c r="BAE228" s="382"/>
      <c r="BAF228" s="77"/>
      <c r="BAG228" s="78"/>
      <c r="BAH228" s="77"/>
      <c r="BAI228" s="382"/>
      <c r="BAJ228" s="382"/>
      <c r="BAK228" s="382"/>
      <c r="BAL228" s="382"/>
      <c r="BAM228" s="382"/>
      <c r="BAN228" s="382"/>
      <c r="BAO228" s="382"/>
      <c r="BAP228" s="382"/>
      <c r="BAQ228" s="382"/>
      <c r="BAR228" s="382"/>
      <c r="BAS228" s="382"/>
      <c r="BAT228" s="382"/>
      <c r="BAU228" s="77"/>
      <c r="BAV228" s="382"/>
      <c r="BAW228" s="382"/>
      <c r="BAX228" s="77"/>
      <c r="BAY228" s="78"/>
      <c r="BAZ228" s="77"/>
      <c r="BBA228" s="382"/>
      <c r="BBB228" s="382"/>
      <c r="BBC228" s="382"/>
      <c r="BBD228" s="382"/>
      <c r="BBE228" s="382"/>
      <c r="BBF228" s="382"/>
      <c r="BBG228" s="382"/>
      <c r="BBH228" s="382"/>
      <c r="BBI228" s="382"/>
      <c r="BBJ228" s="382"/>
      <c r="BBK228" s="382"/>
      <c r="BBL228" s="382"/>
      <c r="BBM228" s="77"/>
      <c r="BBN228" s="382"/>
      <c r="BBO228" s="382"/>
      <c r="BBP228" s="77"/>
      <c r="BBQ228" s="78"/>
      <c r="BBR228" s="77"/>
      <c r="BBS228" s="382"/>
      <c r="BBT228" s="382"/>
      <c r="BBU228" s="382"/>
      <c r="BBV228" s="382"/>
      <c r="BBW228" s="382"/>
      <c r="BBX228" s="382"/>
      <c r="BBY228" s="382"/>
      <c r="BBZ228" s="382"/>
      <c r="BCA228" s="382"/>
      <c r="BCB228" s="382"/>
      <c r="BCC228" s="382"/>
      <c r="BCD228" s="382"/>
      <c r="BCE228" s="77"/>
      <c r="BCF228" s="382"/>
      <c r="BCG228" s="382"/>
      <c r="BCH228" s="77"/>
      <c r="BCI228" s="78"/>
      <c r="BCJ228" s="77"/>
      <c r="BCK228" s="382"/>
      <c r="BCL228" s="382"/>
      <c r="BCM228" s="382"/>
      <c r="BCN228" s="382"/>
      <c r="BCO228" s="382"/>
      <c r="BCP228" s="382"/>
      <c r="BCQ228" s="382"/>
      <c r="BCR228" s="382"/>
      <c r="BCS228" s="382"/>
      <c r="BCT228" s="382"/>
      <c r="BCU228" s="382"/>
      <c r="BCV228" s="382"/>
      <c r="BCW228" s="77"/>
      <c r="BCX228" s="382"/>
      <c r="BCY228" s="382"/>
      <c r="BCZ228" s="77"/>
      <c r="BDA228" s="78"/>
      <c r="BDB228" s="77"/>
      <c r="BDC228" s="382"/>
      <c r="BDD228" s="382"/>
      <c r="BDE228" s="382"/>
      <c r="BDF228" s="382"/>
      <c r="BDG228" s="382"/>
      <c r="BDH228" s="382"/>
      <c r="BDI228" s="382"/>
      <c r="BDJ228" s="382"/>
      <c r="BDK228" s="382"/>
      <c r="BDL228" s="382"/>
      <c r="BDM228" s="382"/>
      <c r="BDN228" s="382"/>
      <c r="BDO228" s="77"/>
      <c r="BDP228" s="382"/>
      <c r="BDQ228" s="382"/>
      <c r="BDR228" s="77"/>
      <c r="BDS228" s="78"/>
      <c r="BDT228" s="77"/>
      <c r="BDU228" s="382"/>
      <c r="BDV228" s="382"/>
      <c r="BDW228" s="382"/>
      <c r="BDX228" s="382"/>
      <c r="BDY228" s="382"/>
      <c r="BDZ228" s="382"/>
      <c r="BEA228" s="382"/>
      <c r="BEB228" s="382"/>
      <c r="BEC228" s="382"/>
      <c r="BED228" s="382"/>
      <c r="BEE228" s="382"/>
      <c r="BEF228" s="382"/>
      <c r="BEG228" s="77"/>
      <c r="BEH228" s="382"/>
      <c r="BEI228" s="382"/>
      <c r="BEJ228" s="77"/>
      <c r="BEK228" s="78"/>
      <c r="BEL228" s="77"/>
      <c r="BEM228" s="382"/>
      <c r="BEN228" s="382"/>
      <c r="BEO228" s="382"/>
      <c r="BEP228" s="382"/>
      <c r="BEQ228" s="382"/>
      <c r="BER228" s="382"/>
      <c r="BES228" s="382"/>
      <c r="BET228" s="382"/>
      <c r="BEU228" s="382"/>
      <c r="BEV228" s="382"/>
      <c r="BEW228" s="382"/>
      <c r="BEX228" s="382"/>
      <c r="BEY228" s="77"/>
      <c r="BEZ228" s="382"/>
      <c r="BFA228" s="382"/>
      <c r="BFB228" s="77"/>
      <c r="BFC228" s="78"/>
      <c r="BFD228" s="77"/>
      <c r="BFE228" s="382"/>
      <c r="BFF228" s="382"/>
      <c r="BFG228" s="382"/>
      <c r="BFH228" s="382"/>
      <c r="BFI228" s="382"/>
      <c r="BFJ228" s="382"/>
      <c r="BFK228" s="382"/>
      <c r="BFL228" s="382"/>
      <c r="BFM228" s="382"/>
      <c r="BFN228" s="382"/>
      <c r="BFO228" s="382"/>
      <c r="BFP228" s="382"/>
      <c r="BFQ228" s="77"/>
      <c r="BFR228" s="382"/>
      <c r="BFS228" s="382"/>
      <c r="BFT228" s="77"/>
      <c r="BFU228" s="78"/>
      <c r="BFV228" s="77"/>
      <c r="BFW228" s="382"/>
      <c r="BFX228" s="382"/>
      <c r="BFY228" s="382"/>
      <c r="BFZ228" s="382"/>
      <c r="BGA228" s="382"/>
      <c r="BGB228" s="382"/>
      <c r="BGC228" s="382"/>
      <c r="BGD228" s="382"/>
      <c r="BGE228" s="382"/>
      <c r="BGF228" s="382"/>
      <c r="BGG228" s="382"/>
      <c r="BGH228" s="382"/>
      <c r="BGI228" s="77"/>
      <c r="BGJ228" s="382"/>
      <c r="BGK228" s="382"/>
      <c r="BGL228" s="77"/>
      <c r="BGM228" s="78"/>
      <c r="BGN228" s="77"/>
      <c r="BGO228" s="382"/>
      <c r="BGP228" s="382"/>
      <c r="BGQ228" s="382"/>
      <c r="BGR228" s="382"/>
      <c r="BGS228" s="382"/>
      <c r="BGT228" s="382"/>
      <c r="BGU228" s="382"/>
      <c r="BGV228" s="382"/>
      <c r="BGW228" s="382"/>
      <c r="BGX228" s="382"/>
      <c r="BGY228" s="382"/>
      <c r="BGZ228" s="382"/>
      <c r="BHA228" s="77"/>
      <c r="BHB228" s="382"/>
      <c r="BHC228" s="382"/>
      <c r="BHD228" s="77"/>
      <c r="BHE228" s="78"/>
      <c r="BHF228" s="77"/>
      <c r="BHG228" s="382"/>
      <c r="BHH228" s="382"/>
      <c r="BHI228" s="382"/>
      <c r="BHJ228" s="382"/>
      <c r="BHK228" s="382"/>
      <c r="BHL228" s="382"/>
      <c r="BHM228" s="382"/>
      <c r="BHN228" s="382"/>
      <c r="BHO228" s="382"/>
      <c r="BHP228" s="382"/>
      <c r="BHQ228" s="382"/>
      <c r="BHR228" s="382"/>
      <c r="BHS228" s="77"/>
      <c r="BHT228" s="382"/>
      <c r="BHU228" s="382"/>
      <c r="BHV228" s="77"/>
      <c r="BHW228" s="78"/>
      <c r="BHX228" s="77"/>
      <c r="BHY228" s="382"/>
      <c r="BHZ228" s="382"/>
      <c r="BIA228" s="382"/>
      <c r="BIB228" s="382"/>
      <c r="BIC228" s="382"/>
      <c r="BID228" s="382"/>
      <c r="BIE228" s="382"/>
      <c r="BIF228" s="382"/>
      <c r="BIG228" s="382"/>
      <c r="BIH228" s="382"/>
      <c r="BII228" s="382"/>
      <c r="BIJ228" s="382"/>
      <c r="BIK228" s="77"/>
      <c r="BIL228" s="382"/>
      <c r="BIM228" s="382"/>
      <c r="BIN228" s="77"/>
      <c r="BIO228" s="78"/>
      <c r="BIP228" s="77"/>
      <c r="BIQ228" s="382"/>
      <c r="BIR228" s="382"/>
      <c r="BIS228" s="382"/>
      <c r="BIT228" s="382"/>
      <c r="BIU228" s="382"/>
      <c r="BIV228" s="382"/>
      <c r="BIW228" s="382"/>
      <c r="BIX228" s="382"/>
      <c r="BIY228" s="382"/>
      <c r="BIZ228" s="382"/>
      <c r="BJA228" s="382"/>
      <c r="BJB228" s="382"/>
      <c r="BJC228" s="77"/>
      <c r="BJD228" s="382"/>
      <c r="BJE228" s="382"/>
      <c r="BJF228" s="77"/>
      <c r="BJG228" s="78"/>
      <c r="BJH228" s="77"/>
      <c r="BJI228" s="382"/>
      <c r="BJJ228" s="382"/>
      <c r="BJK228" s="382"/>
      <c r="BJL228" s="382"/>
      <c r="BJM228" s="382"/>
      <c r="BJN228" s="382"/>
      <c r="BJO228" s="382"/>
      <c r="BJP228" s="382"/>
      <c r="BJQ228" s="382"/>
      <c r="BJR228" s="382"/>
      <c r="BJS228" s="382"/>
      <c r="BJT228" s="382"/>
      <c r="BJU228" s="77"/>
      <c r="BJV228" s="382"/>
      <c r="BJW228" s="382"/>
      <c r="BJX228" s="77"/>
      <c r="BJY228" s="78"/>
      <c r="BJZ228" s="77"/>
      <c r="BKA228" s="382"/>
      <c r="BKB228" s="382"/>
      <c r="BKC228" s="382"/>
      <c r="BKD228" s="382"/>
      <c r="BKE228" s="382"/>
      <c r="BKF228" s="382"/>
      <c r="BKG228" s="382"/>
      <c r="BKH228" s="382"/>
      <c r="BKI228" s="382"/>
      <c r="BKJ228" s="382"/>
      <c r="BKK228" s="382"/>
      <c r="BKL228" s="382"/>
      <c r="BKM228" s="77"/>
      <c r="BKN228" s="382"/>
      <c r="BKO228" s="382"/>
      <c r="BKP228" s="77"/>
      <c r="BKQ228" s="78"/>
      <c r="BKR228" s="77"/>
      <c r="BKS228" s="382"/>
      <c r="BKT228" s="382"/>
      <c r="BKU228" s="382"/>
      <c r="BKV228" s="382"/>
      <c r="BKW228" s="382"/>
      <c r="BKX228" s="382"/>
      <c r="BKY228" s="382"/>
      <c r="BKZ228" s="382"/>
      <c r="BLA228" s="382"/>
      <c r="BLB228" s="382"/>
      <c r="BLC228" s="382"/>
      <c r="BLD228" s="382"/>
      <c r="BLE228" s="77"/>
      <c r="BLF228" s="382"/>
      <c r="BLG228" s="382"/>
      <c r="BLH228" s="77"/>
      <c r="BLI228" s="78"/>
      <c r="BLJ228" s="77"/>
      <c r="BLK228" s="382"/>
      <c r="BLL228" s="382"/>
      <c r="BLM228" s="382"/>
      <c r="BLN228" s="382"/>
      <c r="BLO228" s="382"/>
      <c r="BLP228" s="382"/>
      <c r="BLQ228" s="382"/>
      <c r="BLR228" s="382"/>
      <c r="BLS228" s="382"/>
      <c r="BLT228" s="382"/>
      <c r="BLU228" s="382"/>
      <c r="BLV228" s="382"/>
      <c r="BLW228" s="77"/>
      <c r="BLX228" s="382"/>
      <c r="BLY228" s="382"/>
      <c r="BLZ228" s="77"/>
      <c r="BMA228" s="78"/>
      <c r="BMB228" s="77"/>
      <c r="BMC228" s="382"/>
      <c r="BMD228" s="382"/>
      <c r="BME228" s="382"/>
      <c r="BMF228" s="382"/>
      <c r="BMG228" s="382"/>
      <c r="BMH228" s="382"/>
      <c r="BMI228" s="382"/>
      <c r="BMJ228" s="382"/>
      <c r="BMK228" s="382"/>
      <c r="BML228" s="382"/>
      <c r="BMM228" s="382"/>
      <c r="BMN228" s="382"/>
      <c r="BMO228" s="77"/>
      <c r="BMP228" s="382"/>
      <c r="BMQ228" s="382"/>
      <c r="BMR228" s="77"/>
      <c r="BMS228" s="78"/>
      <c r="BMT228" s="77"/>
      <c r="BMU228" s="382"/>
      <c r="BMV228" s="382"/>
      <c r="BMW228" s="382"/>
      <c r="BMX228" s="382"/>
      <c r="BMY228" s="382"/>
      <c r="BMZ228" s="382"/>
      <c r="BNA228" s="382"/>
      <c r="BNB228" s="382"/>
      <c r="BNC228" s="382"/>
      <c r="BND228" s="382"/>
      <c r="BNE228" s="382"/>
      <c r="BNF228" s="382"/>
      <c r="BNG228" s="77"/>
      <c r="BNH228" s="382"/>
      <c r="BNI228" s="382"/>
      <c r="BNJ228" s="77"/>
      <c r="BNK228" s="78"/>
      <c r="BNL228" s="77"/>
      <c r="BNM228" s="382"/>
      <c r="BNN228" s="382"/>
      <c r="BNO228" s="382"/>
      <c r="BNP228" s="382"/>
      <c r="BNQ228" s="382"/>
      <c r="BNR228" s="382"/>
      <c r="BNS228" s="382"/>
      <c r="BNT228" s="382"/>
      <c r="BNU228" s="382"/>
      <c r="BNV228" s="382"/>
      <c r="BNW228" s="382"/>
      <c r="BNX228" s="382"/>
      <c r="BNY228" s="77"/>
      <c r="BNZ228" s="382"/>
      <c r="BOA228" s="382"/>
      <c r="BOB228" s="77"/>
      <c r="BOC228" s="78"/>
      <c r="BOD228" s="77"/>
      <c r="BOE228" s="382"/>
      <c r="BOF228" s="382"/>
      <c r="BOG228" s="382"/>
      <c r="BOH228" s="382"/>
      <c r="BOI228" s="382"/>
      <c r="BOJ228" s="382"/>
      <c r="BOK228" s="382"/>
      <c r="BOL228" s="382"/>
      <c r="BOM228" s="382"/>
      <c r="BON228" s="382"/>
      <c r="BOO228" s="382"/>
      <c r="BOP228" s="382"/>
      <c r="BOQ228" s="77"/>
      <c r="BOR228" s="382"/>
      <c r="BOS228" s="382"/>
      <c r="BOT228" s="77"/>
      <c r="BOU228" s="78"/>
      <c r="BOV228" s="77"/>
      <c r="BOW228" s="382"/>
      <c r="BOX228" s="382"/>
      <c r="BOY228" s="382"/>
      <c r="BOZ228" s="382"/>
      <c r="BPA228" s="382"/>
      <c r="BPB228" s="382"/>
      <c r="BPC228" s="382"/>
      <c r="BPD228" s="382"/>
      <c r="BPE228" s="382"/>
      <c r="BPF228" s="382"/>
      <c r="BPG228" s="382"/>
      <c r="BPH228" s="382"/>
      <c r="BPI228" s="77"/>
      <c r="BPJ228" s="382"/>
      <c r="BPK228" s="382"/>
      <c r="BPL228" s="77"/>
      <c r="BPM228" s="78"/>
      <c r="BPN228" s="77"/>
      <c r="BPO228" s="382"/>
      <c r="BPP228" s="382"/>
      <c r="BPQ228" s="382"/>
      <c r="BPR228" s="382"/>
      <c r="BPS228" s="382"/>
      <c r="BPT228" s="382"/>
      <c r="BPU228" s="382"/>
      <c r="BPV228" s="382"/>
      <c r="BPW228" s="382"/>
      <c r="BPX228" s="382"/>
      <c r="BPY228" s="382"/>
      <c r="BPZ228" s="382"/>
      <c r="BQA228" s="77"/>
      <c r="BQB228" s="382"/>
      <c r="BQC228" s="382"/>
      <c r="BQD228" s="77"/>
      <c r="BQE228" s="78"/>
      <c r="BQF228" s="77"/>
      <c r="BQG228" s="382"/>
      <c r="BQH228" s="382"/>
      <c r="BQI228" s="382"/>
      <c r="BQJ228" s="382"/>
      <c r="BQK228" s="382"/>
      <c r="BQL228" s="382"/>
      <c r="BQM228" s="382"/>
      <c r="BQN228" s="382"/>
      <c r="BQO228" s="382"/>
      <c r="BQP228" s="382"/>
      <c r="BQQ228" s="382"/>
      <c r="BQR228" s="382"/>
      <c r="BQS228" s="77"/>
      <c r="BQT228" s="382"/>
      <c r="BQU228" s="382"/>
      <c r="BQV228" s="77"/>
      <c r="BQW228" s="78"/>
      <c r="BQX228" s="77"/>
      <c r="BQY228" s="382"/>
      <c r="BQZ228" s="382"/>
      <c r="BRA228" s="382"/>
      <c r="BRB228" s="382"/>
      <c r="BRC228" s="382"/>
      <c r="BRD228" s="382"/>
      <c r="BRE228" s="382"/>
      <c r="BRF228" s="382"/>
      <c r="BRG228" s="382"/>
      <c r="BRH228" s="382"/>
      <c r="BRI228" s="382"/>
      <c r="BRJ228" s="382"/>
      <c r="BRK228" s="77"/>
      <c r="BRL228" s="382"/>
      <c r="BRM228" s="382"/>
      <c r="BRN228" s="77"/>
      <c r="BRO228" s="78"/>
      <c r="BRP228" s="77"/>
      <c r="BRQ228" s="382"/>
      <c r="BRR228" s="382"/>
      <c r="BRS228" s="382"/>
      <c r="BRT228" s="382"/>
      <c r="BRU228" s="382"/>
      <c r="BRV228" s="382"/>
      <c r="BRW228" s="382"/>
      <c r="BRX228" s="382"/>
      <c r="BRY228" s="382"/>
      <c r="BRZ228" s="382"/>
      <c r="BSA228" s="382"/>
      <c r="BSB228" s="382"/>
      <c r="BSC228" s="77"/>
      <c r="BSD228" s="382"/>
      <c r="BSE228" s="382"/>
      <c r="BSF228" s="77"/>
      <c r="BSG228" s="78"/>
      <c r="BSH228" s="77"/>
      <c r="BSI228" s="382"/>
      <c r="BSJ228" s="382"/>
      <c r="BSK228" s="382"/>
      <c r="BSL228" s="382"/>
      <c r="BSM228" s="382"/>
      <c r="BSN228" s="382"/>
      <c r="BSO228" s="382"/>
      <c r="BSP228" s="382"/>
      <c r="BSQ228" s="382"/>
      <c r="BSR228" s="382"/>
      <c r="BSS228" s="382"/>
      <c r="BST228" s="382"/>
      <c r="BSU228" s="77"/>
      <c r="BSV228" s="382"/>
      <c r="BSW228" s="382"/>
      <c r="BSX228" s="77"/>
      <c r="BSY228" s="78"/>
      <c r="BSZ228" s="77"/>
      <c r="BTA228" s="382"/>
      <c r="BTB228" s="382"/>
      <c r="BTC228" s="382"/>
      <c r="BTD228" s="382"/>
      <c r="BTE228" s="382"/>
      <c r="BTF228" s="382"/>
      <c r="BTG228" s="382"/>
      <c r="BTH228" s="382"/>
      <c r="BTI228" s="382"/>
      <c r="BTJ228" s="382"/>
      <c r="BTK228" s="382"/>
      <c r="BTL228" s="382"/>
      <c r="BTM228" s="77"/>
      <c r="BTN228" s="382"/>
      <c r="BTO228" s="382"/>
      <c r="BTP228" s="77"/>
      <c r="BTQ228" s="78"/>
      <c r="BTR228" s="77"/>
      <c r="BTS228" s="382"/>
      <c r="BTT228" s="382"/>
      <c r="BTU228" s="382"/>
      <c r="BTV228" s="382"/>
      <c r="BTW228" s="382"/>
      <c r="BTX228" s="382"/>
      <c r="BTY228" s="382"/>
      <c r="BTZ228" s="382"/>
      <c r="BUA228" s="382"/>
      <c r="BUB228" s="382"/>
      <c r="BUC228" s="382"/>
      <c r="BUD228" s="382"/>
      <c r="BUE228" s="77"/>
      <c r="BUF228" s="382"/>
      <c r="BUG228" s="382"/>
      <c r="BUH228" s="77"/>
      <c r="BUI228" s="78"/>
      <c r="BUJ228" s="77"/>
      <c r="BUK228" s="382"/>
      <c r="BUL228" s="382"/>
      <c r="BUM228" s="382"/>
      <c r="BUN228" s="382"/>
      <c r="BUO228" s="382"/>
      <c r="BUP228" s="382"/>
      <c r="BUQ228" s="382"/>
      <c r="BUR228" s="382"/>
      <c r="BUS228" s="382"/>
      <c r="BUT228" s="382"/>
      <c r="BUU228" s="382"/>
      <c r="BUV228" s="382"/>
      <c r="BUW228" s="77"/>
      <c r="BUX228" s="382"/>
      <c r="BUY228" s="382"/>
      <c r="BUZ228" s="77"/>
      <c r="BVA228" s="78"/>
      <c r="BVB228" s="77"/>
      <c r="BVC228" s="382"/>
      <c r="BVD228" s="382"/>
      <c r="BVE228" s="382"/>
      <c r="BVF228" s="382"/>
      <c r="BVG228" s="382"/>
      <c r="BVH228" s="382"/>
      <c r="BVI228" s="382"/>
      <c r="BVJ228" s="382"/>
      <c r="BVK228" s="382"/>
      <c r="BVL228" s="382"/>
      <c r="BVM228" s="382"/>
      <c r="BVN228" s="382"/>
      <c r="BVO228" s="77"/>
      <c r="BVP228" s="382"/>
      <c r="BVQ228" s="382"/>
      <c r="BVR228" s="77"/>
      <c r="BVS228" s="78"/>
      <c r="BVT228" s="77"/>
      <c r="BVU228" s="382"/>
      <c r="BVV228" s="382"/>
      <c r="BVW228" s="382"/>
      <c r="BVX228" s="382"/>
      <c r="BVY228" s="382"/>
      <c r="BVZ228" s="382"/>
      <c r="BWA228" s="382"/>
      <c r="BWB228" s="382"/>
      <c r="BWC228" s="382"/>
      <c r="BWD228" s="382"/>
      <c r="BWE228" s="382"/>
      <c r="BWF228" s="382"/>
      <c r="BWG228" s="77"/>
      <c r="BWH228" s="382"/>
      <c r="BWI228" s="382"/>
      <c r="BWJ228" s="77"/>
      <c r="BWK228" s="78"/>
      <c r="BWL228" s="77"/>
      <c r="BWM228" s="382"/>
      <c r="BWN228" s="382"/>
      <c r="BWO228" s="382"/>
      <c r="BWP228" s="382"/>
      <c r="BWQ228" s="382"/>
      <c r="BWR228" s="382"/>
      <c r="BWS228" s="382"/>
      <c r="BWT228" s="382"/>
      <c r="BWU228" s="382"/>
      <c r="BWV228" s="382"/>
      <c r="BWW228" s="382"/>
      <c r="BWX228" s="382"/>
      <c r="BWY228" s="77"/>
      <c r="BWZ228" s="382"/>
      <c r="BXA228" s="382"/>
      <c r="BXB228" s="77"/>
      <c r="BXC228" s="78"/>
      <c r="BXD228" s="77"/>
      <c r="BXE228" s="382"/>
      <c r="BXF228" s="382"/>
      <c r="BXG228" s="382"/>
      <c r="BXH228" s="382"/>
      <c r="BXI228" s="382"/>
      <c r="BXJ228" s="382"/>
      <c r="BXK228" s="382"/>
      <c r="BXL228" s="382"/>
      <c r="BXM228" s="382"/>
      <c r="BXN228" s="382"/>
      <c r="BXO228" s="382"/>
      <c r="BXP228" s="382"/>
      <c r="BXQ228" s="77"/>
      <c r="BXR228" s="382"/>
      <c r="BXS228" s="382"/>
      <c r="BXT228" s="77"/>
      <c r="BXU228" s="78"/>
      <c r="BXV228" s="77"/>
      <c r="BXW228" s="382"/>
      <c r="BXX228" s="382"/>
      <c r="BXY228" s="382"/>
      <c r="BXZ228" s="382"/>
      <c r="BYA228" s="382"/>
      <c r="BYB228" s="382"/>
      <c r="BYC228" s="382"/>
      <c r="BYD228" s="382"/>
      <c r="BYE228" s="382"/>
      <c r="BYF228" s="382"/>
      <c r="BYG228" s="382"/>
      <c r="BYH228" s="382"/>
      <c r="BYI228" s="77"/>
      <c r="BYJ228" s="382"/>
      <c r="BYK228" s="382"/>
      <c r="BYL228" s="77"/>
      <c r="BYM228" s="78"/>
      <c r="BYN228" s="77"/>
      <c r="BYO228" s="382"/>
      <c r="BYP228" s="382"/>
      <c r="BYQ228" s="382"/>
      <c r="BYR228" s="382"/>
      <c r="BYS228" s="382"/>
      <c r="BYT228" s="382"/>
      <c r="BYU228" s="382"/>
      <c r="BYV228" s="382"/>
      <c r="BYW228" s="382"/>
      <c r="BYX228" s="382"/>
      <c r="BYY228" s="382"/>
      <c r="BYZ228" s="382"/>
      <c r="BZA228" s="77"/>
      <c r="BZB228" s="382"/>
      <c r="BZC228" s="382"/>
      <c r="BZD228" s="77"/>
      <c r="BZE228" s="78"/>
      <c r="BZF228" s="77"/>
      <c r="BZG228" s="382"/>
      <c r="BZH228" s="382"/>
      <c r="BZI228" s="382"/>
      <c r="BZJ228" s="382"/>
      <c r="BZK228" s="382"/>
      <c r="BZL228" s="382"/>
      <c r="BZM228" s="382"/>
      <c r="BZN228" s="382"/>
      <c r="BZO228" s="382"/>
      <c r="BZP228" s="382"/>
      <c r="BZQ228" s="382"/>
      <c r="BZR228" s="382"/>
      <c r="BZS228" s="77"/>
      <c r="BZT228" s="382"/>
      <c r="BZU228" s="382"/>
      <c r="BZV228" s="77"/>
      <c r="BZW228" s="78"/>
      <c r="BZX228" s="77"/>
      <c r="BZY228" s="382"/>
      <c r="BZZ228" s="382"/>
      <c r="CAA228" s="382"/>
      <c r="CAB228" s="382"/>
      <c r="CAC228" s="382"/>
      <c r="CAD228" s="382"/>
      <c r="CAE228" s="382"/>
      <c r="CAF228" s="382"/>
      <c r="CAG228" s="382"/>
      <c r="CAH228" s="382"/>
      <c r="CAI228" s="382"/>
      <c r="CAJ228" s="382"/>
      <c r="CAK228" s="77"/>
      <c r="CAL228" s="382"/>
      <c r="CAM228" s="382"/>
      <c r="CAN228" s="77"/>
      <c r="CAO228" s="78"/>
      <c r="CAP228" s="77"/>
      <c r="CAQ228" s="382"/>
      <c r="CAR228" s="382"/>
      <c r="CAS228" s="382"/>
      <c r="CAT228" s="382"/>
      <c r="CAU228" s="382"/>
      <c r="CAV228" s="382"/>
      <c r="CAW228" s="382"/>
      <c r="CAX228" s="382"/>
      <c r="CAY228" s="382"/>
      <c r="CAZ228" s="382"/>
      <c r="CBA228" s="382"/>
      <c r="CBB228" s="382"/>
      <c r="CBC228" s="77"/>
      <c r="CBD228" s="382"/>
      <c r="CBE228" s="382"/>
      <c r="CBF228" s="77"/>
      <c r="CBG228" s="78"/>
      <c r="CBH228" s="77"/>
      <c r="CBI228" s="382"/>
      <c r="CBJ228" s="382"/>
      <c r="CBK228" s="382"/>
      <c r="CBL228" s="382"/>
      <c r="CBM228" s="382"/>
      <c r="CBN228" s="382"/>
      <c r="CBO228" s="382"/>
      <c r="CBP228" s="382"/>
      <c r="CBQ228" s="382"/>
      <c r="CBR228" s="382"/>
      <c r="CBS228" s="382"/>
      <c r="CBT228" s="382"/>
      <c r="CBU228" s="77"/>
      <c r="CBV228" s="382"/>
      <c r="CBW228" s="382"/>
      <c r="CBX228" s="77"/>
      <c r="CBY228" s="78"/>
      <c r="CBZ228" s="77"/>
      <c r="CCA228" s="382"/>
      <c r="CCB228" s="382"/>
      <c r="CCC228" s="382"/>
      <c r="CCD228" s="382"/>
      <c r="CCE228" s="382"/>
      <c r="CCF228" s="382"/>
      <c r="CCG228" s="382"/>
      <c r="CCH228" s="382"/>
      <c r="CCI228" s="382"/>
      <c r="CCJ228" s="382"/>
      <c r="CCK228" s="382"/>
      <c r="CCL228" s="382"/>
      <c r="CCM228" s="77"/>
      <c r="CCN228" s="382"/>
      <c r="CCO228" s="382"/>
      <c r="CCP228" s="77"/>
      <c r="CCQ228" s="78"/>
      <c r="CCR228" s="77"/>
      <c r="CCS228" s="382"/>
      <c r="CCT228" s="382"/>
      <c r="CCU228" s="382"/>
      <c r="CCV228" s="382"/>
      <c r="CCW228" s="382"/>
      <c r="CCX228" s="382"/>
      <c r="CCY228" s="382"/>
      <c r="CCZ228" s="382"/>
      <c r="CDA228" s="382"/>
      <c r="CDB228" s="382"/>
      <c r="CDC228" s="382"/>
      <c r="CDD228" s="382"/>
      <c r="CDE228" s="77"/>
      <c r="CDF228" s="382"/>
      <c r="CDG228" s="382"/>
      <c r="CDH228" s="77"/>
      <c r="CDI228" s="78"/>
      <c r="CDJ228" s="77"/>
      <c r="CDK228" s="382"/>
      <c r="CDL228" s="382"/>
      <c r="CDM228" s="382"/>
      <c r="CDN228" s="382"/>
      <c r="CDO228" s="382"/>
      <c r="CDP228" s="382"/>
      <c r="CDQ228" s="382"/>
      <c r="CDR228" s="382"/>
      <c r="CDS228" s="382"/>
      <c r="CDT228" s="382"/>
      <c r="CDU228" s="382"/>
      <c r="CDV228" s="382"/>
      <c r="CDW228" s="77"/>
      <c r="CDX228" s="382"/>
      <c r="CDY228" s="382"/>
      <c r="CDZ228" s="77"/>
      <c r="CEA228" s="78"/>
      <c r="CEB228" s="77"/>
      <c r="CEC228" s="382"/>
      <c r="CED228" s="382"/>
      <c r="CEE228" s="382"/>
      <c r="CEF228" s="382"/>
      <c r="CEG228" s="382"/>
      <c r="CEH228" s="382"/>
      <c r="CEI228" s="382"/>
      <c r="CEJ228" s="382"/>
      <c r="CEK228" s="382"/>
      <c r="CEL228" s="382"/>
      <c r="CEM228" s="382"/>
      <c r="CEN228" s="382"/>
      <c r="CEO228" s="77"/>
      <c r="CEP228" s="382"/>
      <c r="CEQ228" s="382"/>
      <c r="CER228" s="77"/>
      <c r="CES228" s="78"/>
      <c r="CET228" s="77"/>
      <c r="CEU228" s="382"/>
      <c r="CEV228" s="382"/>
      <c r="CEW228" s="382"/>
      <c r="CEX228" s="382"/>
      <c r="CEY228" s="382"/>
      <c r="CEZ228" s="382"/>
      <c r="CFA228" s="382"/>
      <c r="CFB228" s="382"/>
      <c r="CFC228" s="382"/>
      <c r="CFD228" s="382"/>
      <c r="CFE228" s="382"/>
      <c r="CFF228" s="382"/>
      <c r="CFG228" s="77"/>
      <c r="CFH228" s="382"/>
      <c r="CFI228" s="382"/>
      <c r="CFJ228" s="77"/>
      <c r="CFK228" s="78"/>
      <c r="CFL228" s="77"/>
      <c r="CFM228" s="382"/>
      <c r="CFN228" s="382"/>
      <c r="CFO228" s="382"/>
      <c r="CFP228" s="382"/>
      <c r="CFQ228" s="382"/>
      <c r="CFR228" s="382"/>
      <c r="CFS228" s="382"/>
      <c r="CFT228" s="382"/>
      <c r="CFU228" s="382"/>
      <c r="CFV228" s="382"/>
      <c r="CFW228" s="382"/>
      <c r="CFX228" s="382"/>
      <c r="CFY228" s="77"/>
      <c r="CFZ228" s="382"/>
      <c r="CGA228" s="382"/>
      <c r="CGB228" s="77"/>
      <c r="CGC228" s="78"/>
      <c r="CGD228" s="77"/>
      <c r="CGE228" s="382"/>
      <c r="CGF228" s="382"/>
      <c r="CGG228" s="382"/>
      <c r="CGH228" s="382"/>
      <c r="CGI228" s="382"/>
      <c r="CGJ228" s="382"/>
      <c r="CGK228" s="382"/>
      <c r="CGL228" s="382"/>
      <c r="CGM228" s="382"/>
      <c r="CGN228" s="382"/>
      <c r="CGO228" s="382"/>
      <c r="CGP228" s="382"/>
      <c r="CGQ228" s="77"/>
      <c r="CGR228" s="382"/>
      <c r="CGS228" s="382"/>
      <c r="CGT228" s="77"/>
      <c r="CGU228" s="78"/>
      <c r="CGV228" s="77"/>
      <c r="CGW228" s="382"/>
      <c r="CGX228" s="382"/>
      <c r="CGY228" s="382"/>
      <c r="CGZ228" s="382"/>
      <c r="CHA228" s="382"/>
      <c r="CHB228" s="382"/>
      <c r="CHC228" s="382"/>
      <c r="CHD228" s="382"/>
      <c r="CHE228" s="382"/>
      <c r="CHF228" s="382"/>
      <c r="CHG228" s="382"/>
      <c r="CHH228" s="382"/>
      <c r="CHI228" s="77"/>
      <c r="CHJ228" s="382"/>
      <c r="CHK228" s="382"/>
      <c r="CHL228" s="77"/>
      <c r="CHM228" s="78"/>
      <c r="CHN228" s="77"/>
      <c r="CHO228" s="382"/>
      <c r="CHP228" s="382"/>
      <c r="CHQ228" s="382"/>
      <c r="CHR228" s="382"/>
      <c r="CHS228" s="382"/>
      <c r="CHT228" s="382"/>
      <c r="CHU228" s="382"/>
      <c r="CHV228" s="382"/>
      <c r="CHW228" s="382"/>
      <c r="CHX228" s="382"/>
      <c r="CHY228" s="382"/>
      <c r="CHZ228" s="382"/>
      <c r="CIA228" s="77"/>
      <c r="CIB228" s="382"/>
      <c r="CIC228" s="382"/>
      <c r="CID228" s="77"/>
      <c r="CIE228" s="78"/>
      <c r="CIF228" s="77"/>
      <c r="CIG228" s="382"/>
      <c r="CIH228" s="382"/>
      <c r="CII228" s="382"/>
      <c r="CIJ228" s="382"/>
      <c r="CIK228" s="382"/>
      <c r="CIL228" s="382"/>
      <c r="CIM228" s="382"/>
      <c r="CIN228" s="382"/>
      <c r="CIO228" s="382"/>
      <c r="CIP228" s="382"/>
      <c r="CIQ228" s="382"/>
      <c r="CIR228" s="382"/>
      <c r="CIS228" s="77"/>
      <c r="CIT228" s="382"/>
      <c r="CIU228" s="382"/>
      <c r="CIV228" s="77"/>
      <c r="CIW228" s="78"/>
      <c r="CIX228" s="77"/>
      <c r="CIY228" s="382"/>
      <c r="CIZ228" s="382"/>
      <c r="CJA228" s="382"/>
      <c r="CJB228" s="382"/>
      <c r="CJC228" s="382"/>
      <c r="CJD228" s="382"/>
      <c r="CJE228" s="382"/>
      <c r="CJF228" s="382"/>
      <c r="CJG228" s="382"/>
      <c r="CJH228" s="382"/>
      <c r="CJI228" s="382"/>
      <c r="CJJ228" s="382"/>
      <c r="CJK228" s="77"/>
      <c r="CJL228" s="382"/>
      <c r="CJM228" s="382"/>
      <c r="CJN228" s="77"/>
      <c r="CJO228" s="78"/>
      <c r="CJP228" s="77"/>
      <c r="CJQ228" s="382"/>
      <c r="CJR228" s="382"/>
      <c r="CJS228" s="382"/>
      <c r="CJT228" s="382"/>
      <c r="CJU228" s="382"/>
      <c r="CJV228" s="382"/>
      <c r="CJW228" s="382"/>
      <c r="CJX228" s="382"/>
      <c r="CJY228" s="382"/>
      <c r="CJZ228" s="382"/>
      <c r="CKA228" s="382"/>
      <c r="CKB228" s="382"/>
      <c r="CKC228" s="77"/>
      <c r="CKD228" s="382"/>
      <c r="CKE228" s="382"/>
      <c r="CKF228" s="77"/>
      <c r="CKG228" s="78"/>
      <c r="CKH228" s="77"/>
      <c r="CKI228" s="382"/>
      <c r="CKJ228" s="382"/>
      <c r="CKK228" s="382"/>
      <c r="CKL228" s="382"/>
      <c r="CKM228" s="382"/>
      <c r="CKN228" s="382"/>
      <c r="CKO228" s="382"/>
      <c r="CKP228" s="382"/>
      <c r="CKQ228" s="382"/>
      <c r="CKR228" s="382"/>
      <c r="CKS228" s="382"/>
      <c r="CKT228" s="382"/>
      <c r="CKU228" s="77"/>
      <c r="CKV228" s="382"/>
      <c r="CKW228" s="382"/>
      <c r="CKX228" s="77"/>
      <c r="CKY228" s="78"/>
      <c r="CKZ228" s="77"/>
      <c r="CLA228" s="382"/>
      <c r="CLB228" s="382"/>
      <c r="CLC228" s="382"/>
      <c r="CLD228" s="382"/>
      <c r="CLE228" s="382"/>
      <c r="CLF228" s="382"/>
      <c r="CLG228" s="382"/>
      <c r="CLH228" s="382"/>
      <c r="CLI228" s="382"/>
      <c r="CLJ228" s="382"/>
      <c r="CLK228" s="382"/>
      <c r="CLL228" s="382"/>
      <c r="CLM228" s="77"/>
      <c r="CLN228" s="382"/>
      <c r="CLO228" s="382"/>
      <c r="CLP228" s="77"/>
      <c r="CLQ228" s="78"/>
      <c r="CLR228" s="77"/>
      <c r="CLS228" s="382"/>
      <c r="CLT228" s="382"/>
      <c r="CLU228" s="382"/>
      <c r="CLV228" s="382"/>
      <c r="CLW228" s="382"/>
      <c r="CLX228" s="382"/>
      <c r="CLY228" s="382"/>
      <c r="CLZ228" s="382"/>
      <c r="CMA228" s="382"/>
      <c r="CMB228" s="382"/>
      <c r="CMC228" s="382"/>
      <c r="CMD228" s="382"/>
      <c r="CME228" s="77"/>
      <c r="CMF228" s="382"/>
      <c r="CMG228" s="382"/>
      <c r="CMH228" s="77"/>
      <c r="CMI228" s="78"/>
      <c r="CMJ228" s="77"/>
      <c r="CMK228" s="382"/>
      <c r="CML228" s="382"/>
      <c r="CMM228" s="382"/>
      <c r="CMN228" s="382"/>
      <c r="CMO228" s="382"/>
      <c r="CMP228" s="382"/>
      <c r="CMQ228" s="382"/>
      <c r="CMR228" s="382"/>
      <c r="CMS228" s="382"/>
      <c r="CMT228" s="382"/>
      <c r="CMU228" s="382"/>
      <c r="CMV228" s="382"/>
      <c r="CMW228" s="77"/>
      <c r="CMX228" s="382"/>
      <c r="CMY228" s="382"/>
      <c r="CMZ228" s="77"/>
      <c r="CNA228" s="78"/>
      <c r="CNB228" s="77"/>
      <c r="CNC228" s="382"/>
      <c r="CND228" s="382"/>
      <c r="CNE228" s="382"/>
      <c r="CNF228" s="382"/>
      <c r="CNG228" s="382"/>
      <c r="CNH228" s="382"/>
      <c r="CNI228" s="382"/>
      <c r="CNJ228" s="382"/>
      <c r="CNK228" s="382"/>
      <c r="CNL228" s="382"/>
      <c r="CNM228" s="382"/>
      <c r="CNN228" s="382"/>
      <c r="CNO228" s="77"/>
      <c r="CNP228" s="382"/>
      <c r="CNQ228" s="382"/>
      <c r="CNR228" s="77"/>
      <c r="CNS228" s="78"/>
      <c r="CNT228" s="77"/>
      <c r="CNU228" s="382"/>
      <c r="CNV228" s="382"/>
      <c r="CNW228" s="382"/>
      <c r="CNX228" s="382"/>
      <c r="CNY228" s="382"/>
      <c r="CNZ228" s="382"/>
      <c r="COA228" s="382"/>
      <c r="COB228" s="382"/>
      <c r="COC228" s="382"/>
      <c r="COD228" s="382"/>
      <c r="COE228" s="382"/>
      <c r="COF228" s="382"/>
      <c r="COG228" s="77"/>
      <c r="COH228" s="382"/>
      <c r="COI228" s="382"/>
      <c r="COJ228" s="77"/>
      <c r="COK228" s="78"/>
      <c r="COL228" s="77"/>
      <c r="COM228" s="382"/>
      <c r="CON228" s="382"/>
      <c r="COO228" s="382"/>
      <c r="COP228" s="382"/>
      <c r="COQ228" s="382"/>
      <c r="COR228" s="382"/>
      <c r="COS228" s="382"/>
      <c r="COT228" s="382"/>
      <c r="COU228" s="382"/>
      <c r="COV228" s="382"/>
      <c r="COW228" s="382"/>
      <c r="COX228" s="382"/>
      <c r="COY228" s="77"/>
      <c r="COZ228" s="382"/>
      <c r="CPA228" s="382"/>
      <c r="CPB228" s="77"/>
      <c r="CPC228" s="78"/>
      <c r="CPD228" s="77"/>
      <c r="CPE228" s="382"/>
      <c r="CPF228" s="382"/>
      <c r="CPG228" s="382"/>
      <c r="CPH228" s="382"/>
      <c r="CPI228" s="382"/>
      <c r="CPJ228" s="382"/>
      <c r="CPK228" s="382"/>
      <c r="CPL228" s="382"/>
      <c r="CPM228" s="382"/>
      <c r="CPN228" s="382"/>
      <c r="CPO228" s="382"/>
      <c r="CPP228" s="382"/>
      <c r="CPQ228" s="77"/>
      <c r="CPR228" s="382"/>
      <c r="CPS228" s="382"/>
      <c r="CPT228" s="77"/>
      <c r="CPU228" s="78"/>
      <c r="CPV228" s="77"/>
      <c r="CPW228" s="382"/>
      <c r="CPX228" s="382"/>
      <c r="CPY228" s="382"/>
      <c r="CPZ228" s="382"/>
      <c r="CQA228" s="382"/>
      <c r="CQB228" s="382"/>
      <c r="CQC228" s="382"/>
      <c r="CQD228" s="382"/>
      <c r="CQE228" s="382"/>
      <c r="CQF228" s="382"/>
      <c r="CQG228" s="382"/>
      <c r="CQH228" s="382"/>
      <c r="CQI228" s="77"/>
      <c r="CQJ228" s="382"/>
      <c r="CQK228" s="382"/>
      <c r="CQL228" s="77"/>
      <c r="CQM228" s="78"/>
      <c r="CQN228" s="77"/>
      <c r="CQO228" s="382"/>
      <c r="CQP228" s="382"/>
      <c r="CQQ228" s="382"/>
      <c r="CQR228" s="382"/>
      <c r="CQS228" s="382"/>
      <c r="CQT228" s="382"/>
      <c r="CQU228" s="382"/>
      <c r="CQV228" s="382"/>
      <c r="CQW228" s="382"/>
      <c r="CQX228" s="382"/>
      <c r="CQY228" s="382"/>
      <c r="CQZ228" s="382"/>
      <c r="CRA228" s="77"/>
      <c r="CRB228" s="382"/>
      <c r="CRC228" s="382"/>
      <c r="CRD228" s="77"/>
      <c r="CRE228" s="78"/>
      <c r="CRF228" s="77"/>
      <c r="CRG228" s="382"/>
      <c r="CRH228" s="382"/>
      <c r="CRI228" s="382"/>
      <c r="CRJ228" s="382"/>
      <c r="CRK228" s="382"/>
      <c r="CRL228" s="382"/>
      <c r="CRM228" s="382"/>
      <c r="CRN228" s="382"/>
      <c r="CRO228" s="382"/>
      <c r="CRP228" s="382"/>
      <c r="CRQ228" s="382"/>
      <c r="CRR228" s="382"/>
      <c r="CRS228" s="77"/>
      <c r="CRT228" s="382"/>
      <c r="CRU228" s="382"/>
      <c r="CRV228" s="77"/>
      <c r="CRW228" s="78"/>
      <c r="CRX228" s="77"/>
      <c r="CRY228" s="382"/>
      <c r="CRZ228" s="382"/>
      <c r="CSA228" s="382"/>
      <c r="CSB228" s="382"/>
      <c r="CSC228" s="382"/>
      <c r="CSD228" s="382"/>
      <c r="CSE228" s="382"/>
      <c r="CSF228" s="382"/>
      <c r="CSG228" s="382"/>
      <c r="CSH228" s="382"/>
      <c r="CSI228" s="382"/>
      <c r="CSJ228" s="382"/>
      <c r="CSK228" s="77"/>
      <c r="CSL228" s="382"/>
      <c r="CSM228" s="382"/>
      <c r="CSN228" s="77"/>
      <c r="CSO228" s="78"/>
      <c r="CSP228" s="77"/>
      <c r="CSQ228" s="382"/>
      <c r="CSR228" s="382"/>
      <c r="CSS228" s="382"/>
      <c r="CST228" s="382"/>
      <c r="CSU228" s="382"/>
      <c r="CSV228" s="382"/>
      <c r="CSW228" s="382"/>
      <c r="CSX228" s="382"/>
      <c r="CSY228" s="382"/>
      <c r="CSZ228" s="382"/>
      <c r="CTA228" s="382"/>
      <c r="CTB228" s="382"/>
      <c r="CTC228" s="77"/>
      <c r="CTD228" s="382"/>
      <c r="CTE228" s="382"/>
      <c r="CTF228" s="77"/>
      <c r="CTG228" s="78"/>
      <c r="CTH228" s="77"/>
      <c r="CTI228" s="382"/>
      <c r="CTJ228" s="382"/>
      <c r="CTK228" s="382"/>
      <c r="CTL228" s="382"/>
      <c r="CTM228" s="382"/>
      <c r="CTN228" s="382"/>
      <c r="CTO228" s="382"/>
      <c r="CTP228" s="382"/>
      <c r="CTQ228" s="382"/>
      <c r="CTR228" s="382"/>
      <c r="CTS228" s="382"/>
      <c r="CTT228" s="382"/>
      <c r="CTU228" s="77"/>
      <c r="CTV228" s="382"/>
      <c r="CTW228" s="382"/>
      <c r="CTX228" s="77"/>
      <c r="CTY228" s="78"/>
      <c r="CTZ228" s="77"/>
      <c r="CUA228" s="382"/>
      <c r="CUB228" s="382"/>
      <c r="CUC228" s="382"/>
      <c r="CUD228" s="382"/>
      <c r="CUE228" s="382"/>
      <c r="CUF228" s="382"/>
      <c r="CUG228" s="382"/>
      <c r="CUH228" s="382"/>
      <c r="CUI228" s="382"/>
      <c r="CUJ228" s="382"/>
      <c r="CUK228" s="382"/>
      <c r="CUL228" s="382"/>
      <c r="CUM228" s="77"/>
      <c r="CUN228" s="382"/>
      <c r="CUO228" s="382"/>
      <c r="CUP228" s="77"/>
      <c r="CUQ228" s="78"/>
      <c r="CUR228" s="77"/>
      <c r="CUS228" s="382"/>
      <c r="CUT228" s="382"/>
      <c r="CUU228" s="382"/>
      <c r="CUV228" s="382"/>
      <c r="CUW228" s="382"/>
      <c r="CUX228" s="382"/>
      <c r="CUY228" s="382"/>
      <c r="CUZ228" s="382"/>
      <c r="CVA228" s="382"/>
      <c r="CVB228" s="382"/>
      <c r="CVC228" s="382"/>
      <c r="CVD228" s="382"/>
      <c r="CVE228" s="77"/>
      <c r="CVF228" s="382"/>
      <c r="CVG228" s="382"/>
      <c r="CVH228" s="77"/>
      <c r="CVI228" s="78"/>
      <c r="CVJ228" s="77"/>
      <c r="CVK228" s="382"/>
      <c r="CVL228" s="382"/>
      <c r="CVM228" s="382"/>
      <c r="CVN228" s="382"/>
      <c r="CVO228" s="382"/>
      <c r="CVP228" s="382"/>
      <c r="CVQ228" s="382"/>
      <c r="CVR228" s="382"/>
      <c r="CVS228" s="382"/>
      <c r="CVT228" s="382"/>
      <c r="CVU228" s="382"/>
      <c r="CVV228" s="382"/>
      <c r="CVW228" s="77"/>
      <c r="CVX228" s="382"/>
      <c r="CVY228" s="382"/>
      <c r="CVZ228" s="77"/>
      <c r="CWA228" s="78"/>
      <c r="CWB228" s="77"/>
      <c r="CWC228" s="382"/>
      <c r="CWD228" s="382"/>
      <c r="CWE228" s="382"/>
      <c r="CWF228" s="382"/>
      <c r="CWG228" s="382"/>
      <c r="CWH228" s="382"/>
      <c r="CWI228" s="382"/>
      <c r="CWJ228" s="382"/>
      <c r="CWK228" s="382"/>
      <c r="CWL228" s="382"/>
      <c r="CWM228" s="382"/>
      <c r="CWN228" s="382"/>
      <c r="CWO228" s="77"/>
      <c r="CWP228" s="382"/>
      <c r="CWQ228" s="382"/>
      <c r="CWR228" s="77"/>
      <c r="CWS228" s="78"/>
      <c r="CWT228" s="77"/>
      <c r="CWU228" s="382"/>
      <c r="CWV228" s="382"/>
      <c r="CWW228" s="382"/>
      <c r="CWX228" s="382"/>
      <c r="CWY228" s="382"/>
      <c r="CWZ228" s="382"/>
      <c r="CXA228" s="382"/>
      <c r="CXB228" s="382"/>
      <c r="CXC228" s="382"/>
      <c r="CXD228" s="382"/>
      <c r="CXE228" s="382"/>
      <c r="CXF228" s="382"/>
      <c r="CXG228" s="77"/>
      <c r="CXH228" s="382"/>
      <c r="CXI228" s="382"/>
      <c r="CXJ228" s="77"/>
      <c r="CXK228" s="78"/>
      <c r="CXL228" s="77"/>
      <c r="CXM228" s="382"/>
      <c r="CXN228" s="382"/>
      <c r="CXO228" s="382"/>
      <c r="CXP228" s="382"/>
      <c r="CXQ228" s="382"/>
      <c r="CXR228" s="382"/>
      <c r="CXS228" s="382"/>
      <c r="CXT228" s="382"/>
      <c r="CXU228" s="382"/>
      <c r="CXV228" s="382"/>
      <c r="CXW228" s="382"/>
      <c r="CXX228" s="382"/>
      <c r="CXY228" s="77"/>
      <c r="CXZ228" s="382"/>
      <c r="CYA228" s="382"/>
      <c r="CYB228" s="77"/>
      <c r="CYC228" s="78"/>
      <c r="CYD228" s="77"/>
      <c r="CYE228" s="382"/>
      <c r="CYF228" s="382"/>
      <c r="CYG228" s="382"/>
      <c r="CYH228" s="382"/>
      <c r="CYI228" s="382"/>
      <c r="CYJ228" s="382"/>
      <c r="CYK228" s="382"/>
      <c r="CYL228" s="382"/>
      <c r="CYM228" s="382"/>
      <c r="CYN228" s="382"/>
      <c r="CYO228" s="382"/>
      <c r="CYP228" s="382"/>
      <c r="CYQ228" s="77"/>
      <c r="CYR228" s="382"/>
      <c r="CYS228" s="382"/>
      <c r="CYT228" s="77"/>
      <c r="CYU228" s="78"/>
      <c r="CYV228" s="77"/>
      <c r="CYW228" s="382"/>
      <c r="CYX228" s="382"/>
      <c r="CYY228" s="382"/>
      <c r="CYZ228" s="382"/>
      <c r="CZA228" s="382"/>
      <c r="CZB228" s="382"/>
      <c r="CZC228" s="382"/>
      <c r="CZD228" s="382"/>
      <c r="CZE228" s="382"/>
      <c r="CZF228" s="382"/>
      <c r="CZG228" s="382"/>
      <c r="CZH228" s="382"/>
      <c r="CZI228" s="77"/>
      <c r="CZJ228" s="382"/>
      <c r="CZK228" s="382"/>
      <c r="CZL228" s="77"/>
      <c r="CZM228" s="78"/>
      <c r="CZN228" s="77"/>
      <c r="CZO228" s="382"/>
      <c r="CZP228" s="382"/>
      <c r="CZQ228" s="382"/>
      <c r="CZR228" s="382"/>
      <c r="CZS228" s="382"/>
      <c r="CZT228" s="382"/>
      <c r="CZU228" s="382"/>
      <c r="CZV228" s="382"/>
      <c r="CZW228" s="382"/>
      <c r="CZX228" s="382"/>
      <c r="CZY228" s="382"/>
      <c r="CZZ228" s="382"/>
      <c r="DAA228" s="77"/>
      <c r="DAB228" s="382"/>
      <c r="DAC228" s="382"/>
      <c r="DAD228" s="77"/>
      <c r="DAE228" s="78"/>
      <c r="DAF228" s="77"/>
      <c r="DAG228" s="382"/>
      <c r="DAH228" s="382"/>
      <c r="DAI228" s="382"/>
      <c r="DAJ228" s="382"/>
      <c r="DAK228" s="382"/>
      <c r="DAL228" s="382"/>
      <c r="DAM228" s="382"/>
      <c r="DAN228" s="382"/>
      <c r="DAO228" s="382"/>
      <c r="DAP228" s="382"/>
      <c r="DAQ228" s="382"/>
      <c r="DAR228" s="382"/>
      <c r="DAS228" s="77"/>
      <c r="DAT228" s="382"/>
      <c r="DAU228" s="382"/>
      <c r="DAV228" s="77"/>
      <c r="DAW228" s="78"/>
      <c r="DAX228" s="77"/>
      <c r="DAY228" s="382"/>
      <c r="DAZ228" s="382"/>
      <c r="DBA228" s="382"/>
      <c r="DBB228" s="382"/>
      <c r="DBC228" s="382"/>
      <c r="DBD228" s="382"/>
      <c r="DBE228" s="382"/>
      <c r="DBF228" s="382"/>
      <c r="DBG228" s="382"/>
      <c r="DBH228" s="382"/>
      <c r="DBI228" s="382"/>
      <c r="DBJ228" s="382"/>
      <c r="DBK228" s="77"/>
      <c r="DBL228" s="382"/>
      <c r="DBM228" s="382"/>
      <c r="DBN228" s="77"/>
      <c r="DBO228" s="78"/>
      <c r="DBP228" s="77"/>
      <c r="DBQ228" s="382"/>
      <c r="DBR228" s="382"/>
      <c r="DBS228" s="382"/>
      <c r="DBT228" s="382"/>
      <c r="DBU228" s="382"/>
      <c r="DBV228" s="382"/>
      <c r="DBW228" s="382"/>
      <c r="DBX228" s="382"/>
      <c r="DBY228" s="382"/>
      <c r="DBZ228" s="382"/>
      <c r="DCA228" s="382"/>
      <c r="DCB228" s="382"/>
      <c r="DCC228" s="77"/>
      <c r="DCD228" s="382"/>
      <c r="DCE228" s="382"/>
      <c r="DCF228" s="77"/>
      <c r="DCG228" s="78"/>
      <c r="DCH228" s="77"/>
      <c r="DCI228" s="382"/>
      <c r="DCJ228" s="382"/>
      <c r="DCK228" s="382"/>
      <c r="DCL228" s="382"/>
      <c r="DCM228" s="382"/>
      <c r="DCN228" s="382"/>
      <c r="DCO228" s="382"/>
      <c r="DCP228" s="382"/>
      <c r="DCQ228" s="382"/>
      <c r="DCR228" s="382"/>
      <c r="DCS228" s="382"/>
      <c r="DCT228" s="382"/>
      <c r="DCU228" s="77"/>
      <c r="DCV228" s="382"/>
      <c r="DCW228" s="382"/>
      <c r="DCX228" s="77"/>
      <c r="DCY228" s="78"/>
      <c r="DCZ228" s="77"/>
      <c r="DDA228" s="382"/>
      <c r="DDB228" s="382"/>
      <c r="DDC228" s="382"/>
      <c r="DDD228" s="382"/>
      <c r="DDE228" s="382"/>
      <c r="DDF228" s="382"/>
      <c r="DDG228" s="382"/>
      <c r="DDH228" s="382"/>
      <c r="DDI228" s="382"/>
      <c r="DDJ228" s="382"/>
      <c r="DDK228" s="382"/>
      <c r="DDL228" s="382"/>
      <c r="DDM228" s="77"/>
      <c r="DDN228" s="382"/>
      <c r="DDO228" s="382"/>
      <c r="DDP228" s="77"/>
      <c r="DDQ228" s="78"/>
      <c r="DDR228" s="77"/>
      <c r="DDS228" s="382"/>
      <c r="DDT228" s="382"/>
      <c r="DDU228" s="382"/>
      <c r="DDV228" s="382"/>
      <c r="DDW228" s="382"/>
      <c r="DDX228" s="382"/>
      <c r="DDY228" s="382"/>
      <c r="DDZ228" s="382"/>
      <c r="DEA228" s="382"/>
      <c r="DEB228" s="382"/>
      <c r="DEC228" s="382"/>
      <c r="DED228" s="382"/>
      <c r="DEE228" s="77"/>
      <c r="DEF228" s="382"/>
      <c r="DEG228" s="382"/>
      <c r="DEH228" s="77"/>
      <c r="DEI228" s="78"/>
      <c r="DEJ228" s="77"/>
      <c r="DEK228" s="382"/>
      <c r="DEL228" s="382"/>
      <c r="DEM228" s="382"/>
      <c r="DEN228" s="382"/>
      <c r="DEO228" s="382"/>
      <c r="DEP228" s="382"/>
      <c r="DEQ228" s="382"/>
      <c r="DER228" s="382"/>
      <c r="DES228" s="382"/>
      <c r="DET228" s="382"/>
      <c r="DEU228" s="382"/>
      <c r="DEV228" s="382"/>
      <c r="DEW228" s="77"/>
      <c r="DEX228" s="382"/>
      <c r="DEY228" s="382"/>
      <c r="DEZ228" s="77"/>
      <c r="DFA228" s="78"/>
      <c r="DFB228" s="77"/>
      <c r="DFC228" s="382"/>
      <c r="DFD228" s="382"/>
      <c r="DFE228" s="382"/>
      <c r="DFF228" s="382"/>
      <c r="DFG228" s="382"/>
      <c r="DFH228" s="382"/>
      <c r="DFI228" s="382"/>
      <c r="DFJ228" s="382"/>
      <c r="DFK228" s="382"/>
      <c r="DFL228" s="382"/>
      <c r="DFM228" s="382"/>
      <c r="DFN228" s="382"/>
      <c r="DFO228" s="77"/>
      <c r="DFP228" s="382"/>
      <c r="DFQ228" s="382"/>
      <c r="DFR228" s="77"/>
      <c r="DFS228" s="78"/>
      <c r="DFT228" s="77"/>
      <c r="DFU228" s="382"/>
      <c r="DFV228" s="382"/>
      <c r="DFW228" s="382"/>
      <c r="DFX228" s="382"/>
      <c r="DFY228" s="382"/>
      <c r="DFZ228" s="382"/>
      <c r="DGA228" s="382"/>
      <c r="DGB228" s="382"/>
      <c r="DGC228" s="382"/>
      <c r="DGD228" s="382"/>
      <c r="DGE228" s="382"/>
      <c r="DGF228" s="382"/>
      <c r="DGG228" s="77"/>
      <c r="DGH228" s="382"/>
      <c r="DGI228" s="382"/>
      <c r="DGJ228" s="77"/>
      <c r="DGK228" s="78"/>
      <c r="DGL228" s="77"/>
      <c r="DGM228" s="382"/>
      <c r="DGN228" s="382"/>
      <c r="DGO228" s="382"/>
      <c r="DGP228" s="382"/>
      <c r="DGQ228" s="382"/>
      <c r="DGR228" s="382"/>
      <c r="DGS228" s="382"/>
      <c r="DGT228" s="382"/>
      <c r="DGU228" s="382"/>
      <c r="DGV228" s="382"/>
      <c r="DGW228" s="382"/>
      <c r="DGX228" s="382"/>
      <c r="DGY228" s="77"/>
      <c r="DGZ228" s="382"/>
      <c r="DHA228" s="382"/>
      <c r="DHB228" s="77"/>
      <c r="DHC228" s="78"/>
      <c r="DHD228" s="77"/>
      <c r="DHE228" s="382"/>
      <c r="DHF228" s="382"/>
      <c r="DHG228" s="382"/>
      <c r="DHH228" s="382"/>
      <c r="DHI228" s="382"/>
      <c r="DHJ228" s="382"/>
      <c r="DHK228" s="382"/>
      <c r="DHL228" s="382"/>
      <c r="DHM228" s="382"/>
      <c r="DHN228" s="382"/>
      <c r="DHO228" s="382"/>
      <c r="DHP228" s="382"/>
      <c r="DHQ228" s="77"/>
      <c r="DHR228" s="382"/>
      <c r="DHS228" s="382"/>
      <c r="DHT228" s="77"/>
      <c r="DHU228" s="78"/>
      <c r="DHV228" s="77"/>
      <c r="DHW228" s="382"/>
      <c r="DHX228" s="382"/>
      <c r="DHY228" s="382"/>
      <c r="DHZ228" s="382"/>
      <c r="DIA228" s="382"/>
      <c r="DIB228" s="382"/>
      <c r="DIC228" s="382"/>
      <c r="DID228" s="382"/>
      <c r="DIE228" s="382"/>
      <c r="DIF228" s="382"/>
      <c r="DIG228" s="382"/>
      <c r="DIH228" s="382"/>
      <c r="DII228" s="77"/>
      <c r="DIJ228" s="382"/>
      <c r="DIK228" s="382"/>
      <c r="DIL228" s="77"/>
      <c r="DIM228" s="78"/>
      <c r="DIN228" s="77"/>
      <c r="DIO228" s="382"/>
      <c r="DIP228" s="382"/>
      <c r="DIQ228" s="382"/>
      <c r="DIR228" s="382"/>
      <c r="DIS228" s="382"/>
      <c r="DIT228" s="382"/>
      <c r="DIU228" s="382"/>
      <c r="DIV228" s="382"/>
      <c r="DIW228" s="382"/>
      <c r="DIX228" s="382"/>
      <c r="DIY228" s="382"/>
      <c r="DIZ228" s="382"/>
      <c r="DJA228" s="77"/>
      <c r="DJB228" s="382"/>
      <c r="DJC228" s="382"/>
      <c r="DJD228" s="77"/>
      <c r="DJE228" s="78"/>
      <c r="DJF228" s="77"/>
      <c r="DJG228" s="382"/>
      <c r="DJH228" s="382"/>
      <c r="DJI228" s="382"/>
      <c r="DJJ228" s="382"/>
      <c r="DJK228" s="382"/>
      <c r="DJL228" s="382"/>
      <c r="DJM228" s="382"/>
      <c r="DJN228" s="382"/>
      <c r="DJO228" s="382"/>
      <c r="DJP228" s="382"/>
      <c r="DJQ228" s="382"/>
      <c r="DJR228" s="382"/>
      <c r="DJS228" s="77"/>
      <c r="DJT228" s="382"/>
      <c r="DJU228" s="382"/>
      <c r="DJV228" s="77"/>
      <c r="DJW228" s="78"/>
      <c r="DJX228" s="77"/>
      <c r="DJY228" s="382"/>
      <c r="DJZ228" s="382"/>
      <c r="DKA228" s="382"/>
      <c r="DKB228" s="382"/>
      <c r="DKC228" s="382"/>
      <c r="DKD228" s="382"/>
      <c r="DKE228" s="382"/>
      <c r="DKF228" s="382"/>
      <c r="DKG228" s="382"/>
      <c r="DKH228" s="382"/>
      <c r="DKI228" s="382"/>
      <c r="DKJ228" s="382"/>
      <c r="DKK228" s="77"/>
      <c r="DKL228" s="382"/>
      <c r="DKM228" s="382"/>
      <c r="DKN228" s="77"/>
      <c r="DKO228" s="78"/>
      <c r="DKP228" s="77"/>
      <c r="DKQ228" s="382"/>
      <c r="DKR228" s="382"/>
      <c r="DKS228" s="382"/>
      <c r="DKT228" s="382"/>
      <c r="DKU228" s="382"/>
      <c r="DKV228" s="382"/>
      <c r="DKW228" s="382"/>
      <c r="DKX228" s="382"/>
      <c r="DKY228" s="382"/>
      <c r="DKZ228" s="382"/>
      <c r="DLA228" s="382"/>
      <c r="DLB228" s="382"/>
      <c r="DLC228" s="77"/>
      <c r="DLD228" s="382"/>
      <c r="DLE228" s="382"/>
      <c r="DLF228" s="77"/>
      <c r="DLG228" s="78"/>
      <c r="DLH228" s="77"/>
      <c r="DLI228" s="382"/>
      <c r="DLJ228" s="382"/>
      <c r="DLK228" s="382"/>
      <c r="DLL228" s="382"/>
      <c r="DLM228" s="382"/>
      <c r="DLN228" s="382"/>
      <c r="DLO228" s="382"/>
      <c r="DLP228" s="382"/>
      <c r="DLQ228" s="382"/>
      <c r="DLR228" s="382"/>
      <c r="DLS228" s="382"/>
      <c r="DLT228" s="382"/>
      <c r="DLU228" s="77"/>
      <c r="DLV228" s="382"/>
      <c r="DLW228" s="382"/>
      <c r="DLX228" s="77"/>
      <c r="DLY228" s="78"/>
      <c r="DLZ228" s="77"/>
      <c r="DMA228" s="382"/>
      <c r="DMB228" s="382"/>
      <c r="DMC228" s="382"/>
      <c r="DMD228" s="382"/>
      <c r="DME228" s="382"/>
      <c r="DMF228" s="382"/>
      <c r="DMG228" s="382"/>
      <c r="DMH228" s="382"/>
      <c r="DMI228" s="382"/>
      <c r="DMJ228" s="382"/>
      <c r="DMK228" s="382"/>
      <c r="DML228" s="382"/>
      <c r="DMM228" s="77"/>
      <c r="DMN228" s="382"/>
      <c r="DMO228" s="382"/>
      <c r="DMP228" s="77"/>
      <c r="DMQ228" s="78"/>
      <c r="DMR228" s="77"/>
      <c r="DMS228" s="382"/>
      <c r="DMT228" s="382"/>
      <c r="DMU228" s="382"/>
      <c r="DMV228" s="382"/>
      <c r="DMW228" s="382"/>
      <c r="DMX228" s="382"/>
      <c r="DMY228" s="382"/>
      <c r="DMZ228" s="382"/>
      <c r="DNA228" s="382"/>
      <c r="DNB228" s="382"/>
      <c r="DNC228" s="382"/>
      <c r="DND228" s="382"/>
      <c r="DNE228" s="77"/>
      <c r="DNF228" s="382"/>
      <c r="DNG228" s="382"/>
      <c r="DNH228" s="77"/>
      <c r="DNI228" s="78"/>
      <c r="DNJ228" s="77"/>
      <c r="DNK228" s="382"/>
      <c r="DNL228" s="382"/>
      <c r="DNM228" s="382"/>
      <c r="DNN228" s="382"/>
      <c r="DNO228" s="382"/>
      <c r="DNP228" s="382"/>
      <c r="DNQ228" s="382"/>
      <c r="DNR228" s="382"/>
      <c r="DNS228" s="382"/>
      <c r="DNT228" s="382"/>
      <c r="DNU228" s="382"/>
      <c r="DNV228" s="382"/>
      <c r="DNW228" s="77"/>
      <c r="DNX228" s="382"/>
      <c r="DNY228" s="382"/>
      <c r="DNZ228" s="77"/>
      <c r="DOA228" s="78"/>
      <c r="DOB228" s="77"/>
      <c r="DOC228" s="382"/>
      <c r="DOD228" s="382"/>
      <c r="DOE228" s="382"/>
      <c r="DOF228" s="382"/>
      <c r="DOG228" s="382"/>
      <c r="DOH228" s="382"/>
      <c r="DOI228" s="382"/>
      <c r="DOJ228" s="382"/>
      <c r="DOK228" s="382"/>
      <c r="DOL228" s="382"/>
      <c r="DOM228" s="382"/>
      <c r="DON228" s="382"/>
      <c r="DOO228" s="77"/>
      <c r="DOP228" s="382"/>
      <c r="DOQ228" s="382"/>
      <c r="DOR228" s="77"/>
      <c r="DOS228" s="78"/>
      <c r="DOT228" s="77"/>
      <c r="DOU228" s="382"/>
      <c r="DOV228" s="382"/>
      <c r="DOW228" s="382"/>
      <c r="DOX228" s="382"/>
      <c r="DOY228" s="382"/>
      <c r="DOZ228" s="382"/>
      <c r="DPA228" s="382"/>
      <c r="DPB228" s="382"/>
      <c r="DPC228" s="382"/>
      <c r="DPD228" s="382"/>
      <c r="DPE228" s="382"/>
      <c r="DPF228" s="382"/>
      <c r="DPG228" s="77"/>
      <c r="DPH228" s="382"/>
      <c r="DPI228" s="382"/>
      <c r="DPJ228" s="77"/>
      <c r="DPK228" s="78"/>
      <c r="DPL228" s="77"/>
      <c r="DPM228" s="382"/>
      <c r="DPN228" s="382"/>
      <c r="DPO228" s="382"/>
      <c r="DPP228" s="382"/>
      <c r="DPQ228" s="382"/>
      <c r="DPR228" s="382"/>
      <c r="DPS228" s="382"/>
      <c r="DPT228" s="382"/>
      <c r="DPU228" s="382"/>
      <c r="DPV228" s="382"/>
      <c r="DPW228" s="382"/>
      <c r="DPX228" s="382"/>
      <c r="DPY228" s="77"/>
      <c r="DPZ228" s="382"/>
      <c r="DQA228" s="382"/>
      <c r="DQB228" s="77"/>
      <c r="DQC228" s="78"/>
      <c r="DQD228" s="77"/>
      <c r="DQE228" s="382"/>
      <c r="DQF228" s="382"/>
      <c r="DQG228" s="382"/>
      <c r="DQH228" s="382"/>
      <c r="DQI228" s="382"/>
      <c r="DQJ228" s="382"/>
      <c r="DQK228" s="382"/>
      <c r="DQL228" s="382"/>
      <c r="DQM228" s="382"/>
      <c r="DQN228" s="382"/>
      <c r="DQO228" s="382"/>
      <c r="DQP228" s="382"/>
      <c r="DQQ228" s="77"/>
      <c r="DQR228" s="382"/>
      <c r="DQS228" s="382"/>
      <c r="DQT228" s="77"/>
      <c r="DQU228" s="78"/>
      <c r="DQV228" s="77"/>
      <c r="DQW228" s="382"/>
      <c r="DQX228" s="382"/>
      <c r="DQY228" s="382"/>
      <c r="DQZ228" s="382"/>
      <c r="DRA228" s="382"/>
      <c r="DRB228" s="382"/>
      <c r="DRC228" s="382"/>
      <c r="DRD228" s="382"/>
      <c r="DRE228" s="382"/>
      <c r="DRF228" s="382"/>
      <c r="DRG228" s="382"/>
      <c r="DRH228" s="382"/>
      <c r="DRI228" s="77"/>
      <c r="DRJ228" s="382"/>
      <c r="DRK228" s="382"/>
      <c r="DRL228" s="77"/>
      <c r="DRM228" s="78"/>
      <c r="DRN228" s="77"/>
      <c r="DRO228" s="382"/>
      <c r="DRP228" s="382"/>
      <c r="DRQ228" s="382"/>
      <c r="DRR228" s="382"/>
      <c r="DRS228" s="382"/>
      <c r="DRT228" s="382"/>
      <c r="DRU228" s="382"/>
      <c r="DRV228" s="382"/>
      <c r="DRW228" s="382"/>
      <c r="DRX228" s="382"/>
      <c r="DRY228" s="382"/>
      <c r="DRZ228" s="382"/>
      <c r="DSA228" s="77"/>
      <c r="DSB228" s="382"/>
      <c r="DSC228" s="382"/>
      <c r="DSD228" s="77"/>
      <c r="DSE228" s="78"/>
      <c r="DSF228" s="77"/>
      <c r="DSG228" s="382"/>
      <c r="DSH228" s="382"/>
      <c r="DSI228" s="382"/>
      <c r="DSJ228" s="382"/>
      <c r="DSK228" s="382"/>
      <c r="DSL228" s="382"/>
      <c r="DSM228" s="382"/>
      <c r="DSN228" s="382"/>
      <c r="DSO228" s="382"/>
      <c r="DSP228" s="382"/>
      <c r="DSQ228" s="382"/>
      <c r="DSR228" s="382"/>
      <c r="DSS228" s="77"/>
      <c r="DST228" s="382"/>
      <c r="DSU228" s="382"/>
      <c r="DSV228" s="77"/>
      <c r="DSW228" s="78"/>
      <c r="DSX228" s="77"/>
      <c r="DSY228" s="382"/>
      <c r="DSZ228" s="382"/>
      <c r="DTA228" s="382"/>
      <c r="DTB228" s="382"/>
      <c r="DTC228" s="382"/>
      <c r="DTD228" s="382"/>
      <c r="DTE228" s="382"/>
      <c r="DTF228" s="382"/>
      <c r="DTG228" s="382"/>
      <c r="DTH228" s="382"/>
      <c r="DTI228" s="382"/>
      <c r="DTJ228" s="382"/>
      <c r="DTK228" s="77"/>
      <c r="DTL228" s="382"/>
      <c r="DTM228" s="382"/>
      <c r="DTN228" s="77"/>
      <c r="DTO228" s="78"/>
      <c r="DTP228" s="77"/>
      <c r="DTQ228" s="382"/>
      <c r="DTR228" s="382"/>
      <c r="DTS228" s="382"/>
      <c r="DTT228" s="382"/>
      <c r="DTU228" s="382"/>
      <c r="DTV228" s="382"/>
      <c r="DTW228" s="382"/>
      <c r="DTX228" s="382"/>
      <c r="DTY228" s="382"/>
      <c r="DTZ228" s="382"/>
      <c r="DUA228" s="382"/>
      <c r="DUB228" s="382"/>
      <c r="DUC228" s="77"/>
      <c r="DUD228" s="382"/>
      <c r="DUE228" s="382"/>
      <c r="DUF228" s="77"/>
      <c r="DUG228" s="78"/>
      <c r="DUH228" s="77"/>
      <c r="DUI228" s="382"/>
      <c r="DUJ228" s="382"/>
      <c r="DUK228" s="382"/>
      <c r="DUL228" s="382"/>
      <c r="DUM228" s="382"/>
      <c r="DUN228" s="382"/>
      <c r="DUO228" s="382"/>
      <c r="DUP228" s="382"/>
      <c r="DUQ228" s="382"/>
      <c r="DUR228" s="382"/>
      <c r="DUS228" s="382"/>
      <c r="DUT228" s="382"/>
      <c r="DUU228" s="77"/>
      <c r="DUV228" s="382"/>
      <c r="DUW228" s="382"/>
      <c r="DUX228" s="77"/>
      <c r="DUY228" s="78"/>
      <c r="DUZ228" s="77"/>
      <c r="DVA228" s="382"/>
      <c r="DVB228" s="382"/>
      <c r="DVC228" s="382"/>
      <c r="DVD228" s="382"/>
      <c r="DVE228" s="382"/>
      <c r="DVF228" s="382"/>
      <c r="DVG228" s="382"/>
      <c r="DVH228" s="382"/>
      <c r="DVI228" s="382"/>
      <c r="DVJ228" s="382"/>
      <c r="DVK228" s="382"/>
      <c r="DVL228" s="382"/>
      <c r="DVM228" s="77"/>
      <c r="DVN228" s="382"/>
      <c r="DVO228" s="382"/>
      <c r="DVP228" s="77"/>
      <c r="DVQ228" s="78"/>
      <c r="DVR228" s="77"/>
      <c r="DVS228" s="382"/>
      <c r="DVT228" s="382"/>
      <c r="DVU228" s="382"/>
      <c r="DVV228" s="382"/>
      <c r="DVW228" s="382"/>
      <c r="DVX228" s="382"/>
      <c r="DVY228" s="382"/>
      <c r="DVZ228" s="382"/>
      <c r="DWA228" s="382"/>
      <c r="DWB228" s="382"/>
      <c r="DWC228" s="382"/>
      <c r="DWD228" s="382"/>
      <c r="DWE228" s="77"/>
      <c r="DWF228" s="382"/>
      <c r="DWG228" s="382"/>
      <c r="DWH228" s="77"/>
      <c r="DWI228" s="78"/>
      <c r="DWJ228" s="77"/>
      <c r="DWK228" s="382"/>
      <c r="DWL228" s="382"/>
      <c r="DWM228" s="382"/>
      <c r="DWN228" s="382"/>
      <c r="DWO228" s="382"/>
      <c r="DWP228" s="382"/>
      <c r="DWQ228" s="382"/>
      <c r="DWR228" s="382"/>
      <c r="DWS228" s="382"/>
      <c r="DWT228" s="382"/>
      <c r="DWU228" s="382"/>
      <c r="DWV228" s="382"/>
      <c r="DWW228" s="77"/>
      <c r="DWX228" s="382"/>
      <c r="DWY228" s="382"/>
      <c r="DWZ228" s="77"/>
      <c r="DXA228" s="78"/>
      <c r="DXB228" s="77"/>
      <c r="DXC228" s="382"/>
      <c r="DXD228" s="382"/>
      <c r="DXE228" s="382"/>
      <c r="DXF228" s="382"/>
      <c r="DXG228" s="382"/>
      <c r="DXH228" s="382"/>
      <c r="DXI228" s="382"/>
      <c r="DXJ228" s="382"/>
      <c r="DXK228" s="382"/>
      <c r="DXL228" s="382"/>
      <c r="DXM228" s="382"/>
      <c r="DXN228" s="382"/>
      <c r="DXO228" s="77"/>
      <c r="DXP228" s="382"/>
      <c r="DXQ228" s="382"/>
      <c r="DXR228" s="77"/>
      <c r="DXS228" s="78"/>
      <c r="DXT228" s="77"/>
      <c r="DXU228" s="382"/>
      <c r="DXV228" s="382"/>
      <c r="DXW228" s="382"/>
      <c r="DXX228" s="382"/>
      <c r="DXY228" s="382"/>
      <c r="DXZ228" s="382"/>
      <c r="DYA228" s="382"/>
      <c r="DYB228" s="382"/>
      <c r="DYC228" s="382"/>
      <c r="DYD228" s="382"/>
      <c r="DYE228" s="382"/>
      <c r="DYF228" s="382"/>
      <c r="DYG228" s="77"/>
      <c r="DYH228" s="382"/>
      <c r="DYI228" s="382"/>
      <c r="DYJ228" s="77"/>
      <c r="DYK228" s="78"/>
      <c r="DYL228" s="77"/>
      <c r="DYM228" s="382"/>
      <c r="DYN228" s="382"/>
      <c r="DYO228" s="382"/>
      <c r="DYP228" s="382"/>
      <c r="DYQ228" s="382"/>
      <c r="DYR228" s="382"/>
      <c r="DYS228" s="382"/>
      <c r="DYT228" s="382"/>
      <c r="DYU228" s="382"/>
      <c r="DYV228" s="382"/>
      <c r="DYW228" s="382"/>
      <c r="DYX228" s="382"/>
      <c r="DYY228" s="77"/>
      <c r="DYZ228" s="382"/>
      <c r="DZA228" s="382"/>
      <c r="DZB228" s="77"/>
      <c r="DZC228" s="78"/>
      <c r="DZD228" s="77"/>
      <c r="DZE228" s="382"/>
      <c r="DZF228" s="382"/>
      <c r="DZG228" s="382"/>
      <c r="DZH228" s="382"/>
      <c r="DZI228" s="382"/>
      <c r="DZJ228" s="382"/>
      <c r="DZK228" s="382"/>
      <c r="DZL228" s="382"/>
      <c r="DZM228" s="382"/>
      <c r="DZN228" s="382"/>
      <c r="DZO228" s="382"/>
      <c r="DZP228" s="382"/>
      <c r="DZQ228" s="77"/>
      <c r="DZR228" s="382"/>
      <c r="DZS228" s="382"/>
      <c r="DZT228" s="77"/>
      <c r="DZU228" s="78"/>
      <c r="DZV228" s="77"/>
      <c r="DZW228" s="382"/>
      <c r="DZX228" s="382"/>
      <c r="DZY228" s="382"/>
      <c r="DZZ228" s="382"/>
      <c r="EAA228" s="382"/>
      <c r="EAB228" s="382"/>
      <c r="EAC228" s="382"/>
      <c r="EAD228" s="382"/>
      <c r="EAE228" s="382"/>
      <c r="EAF228" s="382"/>
      <c r="EAG228" s="382"/>
      <c r="EAH228" s="382"/>
      <c r="EAI228" s="77"/>
      <c r="EAJ228" s="382"/>
      <c r="EAK228" s="382"/>
      <c r="EAL228" s="77"/>
      <c r="EAM228" s="78"/>
      <c r="EAN228" s="77"/>
      <c r="EAO228" s="382"/>
      <c r="EAP228" s="382"/>
      <c r="EAQ228" s="382"/>
      <c r="EAR228" s="382"/>
      <c r="EAS228" s="382"/>
      <c r="EAT228" s="382"/>
      <c r="EAU228" s="382"/>
      <c r="EAV228" s="382"/>
      <c r="EAW228" s="382"/>
      <c r="EAX228" s="382"/>
      <c r="EAY228" s="382"/>
      <c r="EAZ228" s="382"/>
      <c r="EBA228" s="77"/>
      <c r="EBB228" s="382"/>
      <c r="EBC228" s="382"/>
      <c r="EBD228" s="77"/>
      <c r="EBE228" s="78"/>
      <c r="EBF228" s="77"/>
      <c r="EBG228" s="382"/>
      <c r="EBH228" s="382"/>
      <c r="EBI228" s="382"/>
      <c r="EBJ228" s="382"/>
      <c r="EBK228" s="382"/>
      <c r="EBL228" s="382"/>
      <c r="EBM228" s="382"/>
      <c r="EBN228" s="382"/>
      <c r="EBO228" s="382"/>
      <c r="EBP228" s="382"/>
      <c r="EBQ228" s="382"/>
      <c r="EBR228" s="382"/>
      <c r="EBS228" s="77"/>
      <c r="EBT228" s="382"/>
      <c r="EBU228" s="382"/>
      <c r="EBV228" s="77"/>
      <c r="EBW228" s="78"/>
      <c r="EBX228" s="77"/>
      <c r="EBY228" s="382"/>
      <c r="EBZ228" s="382"/>
      <c r="ECA228" s="382"/>
      <c r="ECB228" s="382"/>
      <c r="ECC228" s="382"/>
      <c r="ECD228" s="382"/>
      <c r="ECE228" s="382"/>
      <c r="ECF228" s="382"/>
      <c r="ECG228" s="382"/>
      <c r="ECH228" s="382"/>
      <c r="ECI228" s="382"/>
      <c r="ECJ228" s="382"/>
      <c r="ECK228" s="77"/>
      <c r="ECL228" s="382"/>
      <c r="ECM228" s="382"/>
      <c r="ECN228" s="77"/>
      <c r="ECO228" s="78"/>
      <c r="ECP228" s="77"/>
      <c r="ECQ228" s="382"/>
      <c r="ECR228" s="382"/>
      <c r="ECS228" s="382"/>
      <c r="ECT228" s="382"/>
      <c r="ECU228" s="382"/>
      <c r="ECV228" s="382"/>
      <c r="ECW228" s="382"/>
      <c r="ECX228" s="382"/>
      <c r="ECY228" s="382"/>
      <c r="ECZ228" s="382"/>
      <c r="EDA228" s="382"/>
      <c r="EDB228" s="382"/>
      <c r="EDC228" s="77"/>
      <c r="EDD228" s="382"/>
      <c r="EDE228" s="382"/>
      <c r="EDF228" s="77"/>
      <c r="EDG228" s="78"/>
      <c r="EDH228" s="77"/>
      <c r="EDI228" s="382"/>
      <c r="EDJ228" s="382"/>
      <c r="EDK228" s="382"/>
      <c r="EDL228" s="382"/>
      <c r="EDM228" s="382"/>
      <c r="EDN228" s="382"/>
      <c r="EDO228" s="382"/>
      <c r="EDP228" s="382"/>
      <c r="EDQ228" s="382"/>
      <c r="EDR228" s="382"/>
      <c r="EDS228" s="382"/>
      <c r="EDT228" s="382"/>
      <c r="EDU228" s="77"/>
      <c r="EDV228" s="382"/>
      <c r="EDW228" s="382"/>
      <c r="EDX228" s="77"/>
      <c r="EDY228" s="78"/>
      <c r="EDZ228" s="77"/>
      <c r="EEA228" s="382"/>
      <c r="EEB228" s="382"/>
      <c r="EEC228" s="382"/>
      <c r="EED228" s="382"/>
      <c r="EEE228" s="382"/>
      <c r="EEF228" s="382"/>
      <c r="EEG228" s="382"/>
      <c r="EEH228" s="382"/>
      <c r="EEI228" s="382"/>
      <c r="EEJ228" s="382"/>
      <c r="EEK228" s="382"/>
      <c r="EEL228" s="382"/>
      <c r="EEM228" s="77"/>
      <c r="EEN228" s="382"/>
      <c r="EEO228" s="382"/>
      <c r="EEP228" s="77"/>
      <c r="EEQ228" s="78"/>
      <c r="EER228" s="77"/>
      <c r="EES228" s="382"/>
      <c r="EET228" s="382"/>
      <c r="EEU228" s="382"/>
      <c r="EEV228" s="382"/>
      <c r="EEW228" s="382"/>
      <c r="EEX228" s="382"/>
      <c r="EEY228" s="382"/>
      <c r="EEZ228" s="382"/>
      <c r="EFA228" s="382"/>
      <c r="EFB228" s="382"/>
      <c r="EFC228" s="382"/>
      <c r="EFD228" s="382"/>
      <c r="EFE228" s="77"/>
      <c r="EFF228" s="382"/>
      <c r="EFG228" s="382"/>
      <c r="EFH228" s="77"/>
      <c r="EFI228" s="78"/>
      <c r="EFJ228" s="77"/>
      <c r="EFK228" s="382"/>
      <c r="EFL228" s="382"/>
      <c r="EFM228" s="382"/>
      <c r="EFN228" s="382"/>
      <c r="EFO228" s="382"/>
      <c r="EFP228" s="382"/>
      <c r="EFQ228" s="382"/>
      <c r="EFR228" s="382"/>
      <c r="EFS228" s="382"/>
      <c r="EFT228" s="382"/>
      <c r="EFU228" s="382"/>
      <c r="EFV228" s="382"/>
      <c r="EFW228" s="77"/>
      <c r="EFX228" s="382"/>
      <c r="EFY228" s="382"/>
      <c r="EFZ228" s="77"/>
      <c r="EGA228" s="78"/>
      <c r="EGB228" s="77"/>
      <c r="EGC228" s="382"/>
      <c r="EGD228" s="382"/>
      <c r="EGE228" s="382"/>
      <c r="EGF228" s="382"/>
      <c r="EGG228" s="382"/>
      <c r="EGH228" s="382"/>
      <c r="EGI228" s="382"/>
      <c r="EGJ228" s="382"/>
      <c r="EGK228" s="382"/>
      <c r="EGL228" s="382"/>
      <c r="EGM228" s="382"/>
      <c r="EGN228" s="382"/>
      <c r="EGO228" s="77"/>
      <c r="EGP228" s="382"/>
      <c r="EGQ228" s="382"/>
      <c r="EGR228" s="77"/>
      <c r="EGS228" s="78"/>
      <c r="EGT228" s="77"/>
      <c r="EGU228" s="382"/>
      <c r="EGV228" s="382"/>
      <c r="EGW228" s="382"/>
      <c r="EGX228" s="382"/>
      <c r="EGY228" s="382"/>
      <c r="EGZ228" s="382"/>
      <c r="EHA228" s="382"/>
      <c r="EHB228" s="382"/>
      <c r="EHC228" s="382"/>
      <c r="EHD228" s="382"/>
      <c r="EHE228" s="382"/>
      <c r="EHF228" s="382"/>
      <c r="EHG228" s="77"/>
      <c r="EHH228" s="382"/>
      <c r="EHI228" s="382"/>
      <c r="EHJ228" s="77"/>
      <c r="EHK228" s="78"/>
      <c r="EHL228" s="77"/>
      <c r="EHM228" s="382"/>
      <c r="EHN228" s="382"/>
      <c r="EHO228" s="382"/>
      <c r="EHP228" s="382"/>
      <c r="EHQ228" s="382"/>
      <c r="EHR228" s="382"/>
      <c r="EHS228" s="382"/>
      <c r="EHT228" s="382"/>
      <c r="EHU228" s="382"/>
      <c r="EHV228" s="382"/>
      <c r="EHW228" s="382"/>
      <c r="EHX228" s="382"/>
      <c r="EHY228" s="77"/>
      <c r="EHZ228" s="382"/>
      <c r="EIA228" s="382"/>
      <c r="EIB228" s="77"/>
      <c r="EIC228" s="78"/>
      <c r="EID228" s="77"/>
      <c r="EIE228" s="382"/>
      <c r="EIF228" s="382"/>
      <c r="EIG228" s="382"/>
      <c r="EIH228" s="382"/>
      <c r="EII228" s="382"/>
      <c r="EIJ228" s="382"/>
      <c r="EIK228" s="382"/>
      <c r="EIL228" s="382"/>
      <c r="EIM228" s="382"/>
      <c r="EIN228" s="382"/>
      <c r="EIO228" s="382"/>
      <c r="EIP228" s="382"/>
      <c r="EIQ228" s="77"/>
      <c r="EIR228" s="382"/>
      <c r="EIS228" s="382"/>
      <c r="EIT228" s="77"/>
      <c r="EIU228" s="78"/>
      <c r="EIV228" s="77"/>
      <c r="EIW228" s="382"/>
      <c r="EIX228" s="382"/>
      <c r="EIY228" s="382"/>
      <c r="EIZ228" s="382"/>
      <c r="EJA228" s="382"/>
      <c r="EJB228" s="382"/>
      <c r="EJC228" s="382"/>
      <c r="EJD228" s="382"/>
      <c r="EJE228" s="382"/>
      <c r="EJF228" s="382"/>
      <c r="EJG228" s="382"/>
      <c r="EJH228" s="382"/>
      <c r="EJI228" s="77"/>
      <c r="EJJ228" s="382"/>
      <c r="EJK228" s="382"/>
      <c r="EJL228" s="77"/>
      <c r="EJM228" s="78"/>
      <c r="EJN228" s="77"/>
      <c r="EJO228" s="382"/>
      <c r="EJP228" s="382"/>
      <c r="EJQ228" s="382"/>
      <c r="EJR228" s="382"/>
      <c r="EJS228" s="382"/>
      <c r="EJT228" s="382"/>
      <c r="EJU228" s="382"/>
      <c r="EJV228" s="382"/>
      <c r="EJW228" s="382"/>
      <c r="EJX228" s="382"/>
      <c r="EJY228" s="382"/>
      <c r="EJZ228" s="382"/>
      <c r="EKA228" s="77"/>
      <c r="EKB228" s="382"/>
      <c r="EKC228" s="382"/>
      <c r="EKD228" s="77"/>
      <c r="EKE228" s="78"/>
      <c r="EKF228" s="77"/>
      <c r="EKG228" s="382"/>
      <c r="EKH228" s="382"/>
      <c r="EKI228" s="382"/>
      <c r="EKJ228" s="382"/>
      <c r="EKK228" s="382"/>
      <c r="EKL228" s="382"/>
      <c r="EKM228" s="382"/>
      <c r="EKN228" s="382"/>
      <c r="EKO228" s="382"/>
      <c r="EKP228" s="382"/>
      <c r="EKQ228" s="382"/>
      <c r="EKR228" s="382"/>
      <c r="EKS228" s="77"/>
      <c r="EKT228" s="382"/>
      <c r="EKU228" s="382"/>
      <c r="EKV228" s="77"/>
      <c r="EKW228" s="78"/>
      <c r="EKX228" s="77"/>
      <c r="EKY228" s="382"/>
      <c r="EKZ228" s="382"/>
      <c r="ELA228" s="382"/>
      <c r="ELB228" s="382"/>
      <c r="ELC228" s="382"/>
      <c r="ELD228" s="382"/>
      <c r="ELE228" s="382"/>
      <c r="ELF228" s="382"/>
      <c r="ELG228" s="382"/>
      <c r="ELH228" s="382"/>
      <c r="ELI228" s="382"/>
      <c r="ELJ228" s="382"/>
      <c r="ELK228" s="77"/>
      <c r="ELL228" s="382"/>
      <c r="ELM228" s="382"/>
      <c r="ELN228" s="77"/>
      <c r="ELO228" s="78"/>
      <c r="ELP228" s="77"/>
      <c r="ELQ228" s="382"/>
      <c r="ELR228" s="382"/>
      <c r="ELS228" s="382"/>
      <c r="ELT228" s="382"/>
      <c r="ELU228" s="382"/>
      <c r="ELV228" s="382"/>
      <c r="ELW228" s="382"/>
      <c r="ELX228" s="382"/>
      <c r="ELY228" s="382"/>
      <c r="ELZ228" s="382"/>
      <c r="EMA228" s="382"/>
      <c r="EMB228" s="382"/>
      <c r="EMC228" s="77"/>
      <c r="EMD228" s="382"/>
      <c r="EME228" s="382"/>
      <c r="EMF228" s="77"/>
      <c r="EMG228" s="78"/>
      <c r="EMH228" s="77"/>
      <c r="EMI228" s="382"/>
      <c r="EMJ228" s="382"/>
      <c r="EMK228" s="382"/>
      <c r="EML228" s="382"/>
      <c r="EMM228" s="382"/>
      <c r="EMN228" s="382"/>
      <c r="EMO228" s="382"/>
      <c r="EMP228" s="382"/>
      <c r="EMQ228" s="382"/>
      <c r="EMR228" s="382"/>
      <c r="EMS228" s="382"/>
      <c r="EMT228" s="382"/>
      <c r="EMU228" s="77"/>
      <c r="EMV228" s="382"/>
      <c r="EMW228" s="382"/>
      <c r="EMX228" s="77"/>
      <c r="EMY228" s="78"/>
      <c r="EMZ228" s="77"/>
      <c r="ENA228" s="382"/>
      <c r="ENB228" s="382"/>
      <c r="ENC228" s="382"/>
      <c r="END228" s="382"/>
      <c r="ENE228" s="382"/>
      <c r="ENF228" s="382"/>
      <c r="ENG228" s="382"/>
      <c r="ENH228" s="382"/>
      <c r="ENI228" s="382"/>
      <c r="ENJ228" s="382"/>
      <c r="ENK228" s="382"/>
      <c r="ENL228" s="382"/>
      <c r="ENM228" s="77"/>
      <c r="ENN228" s="382"/>
      <c r="ENO228" s="382"/>
      <c r="ENP228" s="77"/>
      <c r="ENQ228" s="78"/>
      <c r="ENR228" s="77"/>
      <c r="ENS228" s="382"/>
      <c r="ENT228" s="382"/>
      <c r="ENU228" s="382"/>
      <c r="ENV228" s="382"/>
      <c r="ENW228" s="382"/>
      <c r="ENX228" s="382"/>
      <c r="ENY228" s="382"/>
      <c r="ENZ228" s="382"/>
      <c r="EOA228" s="382"/>
      <c r="EOB228" s="382"/>
      <c r="EOC228" s="382"/>
      <c r="EOD228" s="382"/>
      <c r="EOE228" s="77"/>
      <c r="EOF228" s="382"/>
      <c r="EOG228" s="382"/>
      <c r="EOH228" s="77"/>
      <c r="EOI228" s="78"/>
      <c r="EOJ228" s="77"/>
      <c r="EOK228" s="382"/>
      <c r="EOL228" s="382"/>
      <c r="EOM228" s="382"/>
      <c r="EON228" s="382"/>
      <c r="EOO228" s="382"/>
      <c r="EOP228" s="382"/>
      <c r="EOQ228" s="382"/>
      <c r="EOR228" s="382"/>
      <c r="EOS228" s="382"/>
      <c r="EOT228" s="382"/>
      <c r="EOU228" s="382"/>
      <c r="EOV228" s="382"/>
      <c r="EOW228" s="77"/>
      <c r="EOX228" s="382"/>
      <c r="EOY228" s="382"/>
      <c r="EOZ228" s="77"/>
      <c r="EPA228" s="78"/>
      <c r="EPB228" s="77"/>
      <c r="EPC228" s="382"/>
      <c r="EPD228" s="382"/>
      <c r="EPE228" s="382"/>
      <c r="EPF228" s="382"/>
      <c r="EPG228" s="382"/>
      <c r="EPH228" s="382"/>
      <c r="EPI228" s="382"/>
      <c r="EPJ228" s="382"/>
      <c r="EPK228" s="382"/>
      <c r="EPL228" s="382"/>
      <c r="EPM228" s="382"/>
      <c r="EPN228" s="382"/>
      <c r="EPO228" s="77"/>
      <c r="EPP228" s="382"/>
      <c r="EPQ228" s="382"/>
      <c r="EPR228" s="77"/>
      <c r="EPS228" s="78"/>
      <c r="EPT228" s="77"/>
      <c r="EPU228" s="382"/>
      <c r="EPV228" s="382"/>
      <c r="EPW228" s="382"/>
      <c r="EPX228" s="382"/>
      <c r="EPY228" s="382"/>
      <c r="EPZ228" s="382"/>
      <c r="EQA228" s="382"/>
      <c r="EQB228" s="382"/>
      <c r="EQC228" s="382"/>
      <c r="EQD228" s="382"/>
      <c r="EQE228" s="382"/>
      <c r="EQF228" s="382"/>
      <c r="EQG228" s="77"/>
      <c r="EQH228" s="382"/>
      <c r="EQI228" s="382"/>
      <c r="EQJ228" s="77"/>
      <c r="EQK228" s="78"/>
      <c r="EQL228" s="77"/>
      <c r="EQM228" s="382"/>
      <c r="EQN228" s="382"/>
      <c r="EQO228" s="382"/>
      <c r="EQP228" s="382"/>
      <c r="EQQ228" s="382"/>
      <c r="EQR228" s="382"/>
      <c r="EQS228" s="382"/>
      <c r="EQT228" s="382"/>
      <c r="EQU228" s="382"/>
      <c r="EQV228" s="382"/>
      <c r="EQW228" s="382"/>
      <c r="EQX228" s="382"/>
      <c r="EQY228" s="77"/>
      <c r="EQZ228" s="382"/>
      <c r="ERA228" s="382"/>
      <c r="ERB228" s="77"/>
      <c r="ERC228" s="78"/>
      <c r="ERD228" s="77"/>
      <c r="ERE228" s="382"/>
      <c r="ERF228" s="382"/>
      <c r="ERG228" s="382"/>
      <c r="ERH228" s="382"/>
      <c r="ERI228" s="382"/>
      <c r="ERJ228" s="382"/>
      <c r="ERK228" s="382"/>
      <c r="ERL228" s="382"/>
      <c r="ERM228" s="382"/>
      <c r="ERN228" s="382"/>
      <c r="ERO228" s="382"/>
      <c r="ERP228" s="382"/>
      <c r="ERQ228" s="77"/>
      <c r="ERR228" s="382"/>
      <c r="ERS228" s="382"/>
      <c r="ERT228" s="77"/>
      <c r="ERU228" s="78"/>
      <c r="ERV228" s="77"/>
      <c r="ERW228" s="382"/>
      <c r="ERX228" s="382"/>
      <c r="ERY228" s="382"/>
      <c r="ERZ228" s="382"/>
      <c r="ESA228" s="382"/>
      <c r="ESB228" s="382"/>
      <c r="ESC228" s="382"/>
      <c r="ESD228" s="382"/>
      <c r="ESE228" s="382"/>
      <c r="ESF228" s="382"/>
      <c r="ESG228" s="382"/>
      <c r="ESH228" s="382"/>
      <c r="ESI228" s="77"/>
      <c r="ESJ228" s="382"/>
      <c r="ESK228" s="382"/>
      <c r="ESL228" s="77"/>
      <c r="ESM228" s="78"/>
      <c r="ESN228" s="77"/>
      <c r="ESO228" s="382"/>
      <c r="ESP228" s="382"/>
      <c r="ESQ228" s="382"/>
      <c r="ESR228" s="382"/>
      <c r="ESS228" s="382"/>
      <c r="EST228" s="382"/>
      <c r="ESU228" s="382"/>
      <c r="ESV228" s="382"/>
      <c r="ESW228" s="382"/>
      <c r="ESX228" s="382"/>
      <c r="ESY228" s="382"/>
      <c r="ESZ228" s="382"/>
      <c r="ETA228" s="77"/>
      <c r="ETB228" s="382"/>
      <c r="ETC228" s="382"/>
      <c r="ETD228" s="77"/>
      <c r="ETE228" s="78"/>
      <c r="ETF228" s="77"/>
      <c r="ETG228" s="382"/>
      <c r="ETH228" s="382"/>
      <c r="ETI228" s="382"/>
      <c r="ETJ228" s="382"/>
      <c r="ETK228" s="382"/>
      <c r="ETL228" s="382"/>
      <c r="ETM228" s="382"/>
      <c r="ETN228" s="382"/>
      <c r="ETO228" s="382"/>
      <c r="ETP228" s="382"/>
      <c r="ETQ228" s="382"/>
      <c r="ETR228" s="382"/>
      <c r="ETS228" s="77"/>
      <c r="ETT228" s="382"/>
      <c r="ETU228" s="382"/>
      <c r="ETV228" s="77"/>
      <c r="ETW228" s="78"/>
      <c r="ETX228" s="77"/>
      <c r="ETY228" s="382"/>
      <c r="ETZ228" s="382"/>
      <c r="EUA228" s="382"/>
      <c r="EUB228" s="382"/>
      <c r="EUC228" s="382"/>
      <c r="EUD228" s="382"/>
      <c r="EUE228" s="382"/>
      <c r="EUF228" s="382"/>
      <c r="EUG228" s="382"/>
      <c r="EUH228" s="382"/>
      <c r="EUI228" s="382"/>
      <c r="EUJ228" s="382"/>
      <c r="EUK228" s="77"/>
      <c r="EUL228" s="382"/>
      <c r="EUM228" s="382"/>
      <c r="EUN228" s="77"/>
      <c r="EUO228" s="78"/>
      <c r="EUP228" s="77"/>
      <c r="EUQ228" s="382"/>
      <c r="EUR228" s="382"/>
      <c r="EUS228" s="382"/>
      <c r="EUT228" s="382"/>
      <c r="EUU228" s="382"/>
      <c r="EUV228" s="382"/>
      <c r="EUW228" s="382"/>
      <c r="EUX228" s="382"/>
      <c r="EUY228" s="382"/>
      <c r="EUZ228" s="382"/>
      <c r="EVA228" s="382"/>
      <c r="EVB228" s="382"/>
      <c r="EVC228" s="77"/>
      <c r="EVD228" s="382"/>
      <c r="EVE228" s="382"/>
      <c r="EVF228" s="77"/>
      <c r="EVG228" s="78"/>
      <c r="EVH228" s="77"/>
      <c r="EVI228" s="382"/>
      <c r="EVJ228" s="382"/>
      <c r="EVK228" s="382"/>
      <c r="EVL228" s="382"/>
      <c r="EVM228" s="382"/>
      <c r="EVN228" s="382"/>
      <c r="EVO228" s="382"/>
      <c r="EVP228" s="382"/>
      <c r="EVQ228" s="382"/>
      <c r="EVR228" s="382"/>
      <c r="EVS228" s="382"/>
      <c r="EVT228" s="382"/>
      <c r="EVU228" s="77"/>
      <c r="EVV228" s="382"/>
      <c r="EVW228" s="382"/>
      <c r="EVX228" s="77"/>
      <c r="EVY228" s="78"/>
      <c r="EVZ228" s="77"/>
      <c r="EWA228" s="382"/>
      <c r="EWB228" s="382"/>
      <c r="EWC228" s="382"/>
      <c r="EWD228" s="382"/>
      <c r="EWE228" s="382"/>
      <c r="EWF228" s="382"/>
      <c r="EWG228" s="382"/>
      <c r="EWH228" s="382"/>
      <c r="EWI228" s="382"/>
      <c r="EWJ228" s="382"/>
      <c r="EWK228" s="382"/>
      <c r="EWL228" s="382"/>
      <c r="EWM228" s="77"/>
      <c r="EWN228" s="382"/>
      <c r="EWO228" s="382"/>
      <c r="EWP228" s="77"/>
      <c r="EWQ228" s="78"/>
      <c r="EWR228" s="77"/>
      <c r="EWS228" s="382"/>
      <c r="EWT228" s="382"/>
      <c r="EWU228" s="382"/>
      <c r="EWV228" s="382"/>
      <c r="EWW228" s="382"/>
      <c r="EWX228" s="382"/>
      <c r="EWY228" s="382"/>
      <c r="EWZ228" s="382"/>
      <c r="EXA228" s="382"/>
      <c r="EXB228" s="382"/>
      <c r="EXC228" s="382"/>
      <c r="EXD228" s="382"/>
      <c r="EXE228" s="77"/>
      <c r="EXF228" s="382"/>
      <c r="EXG228" s="382"/>
      <c r="EXH228" s="77"/>
      <c r="EXI228" s="78"/>
      <c r="EXJ228" s="77"/>
      <c r="EXK228" s="382"/>
      <c r="EXL228" s="382"/>
      <c r="EXM228" s="382"/>
      <c r="EXN228" s="382"/>
      <c r="EXO228" s="382"/>
      <c r="EXP228" s="382"/>
      <c r="EXQ228" s="382"/>
      <c r="EXR228" s="382"/>
      <c r="EXS228" s="382"/>
      <c r="EXT228" s="382"/>
      <c r="EXU228" s="382"/>
      <c r="EXV228" s="382"/>
      <c r="EXW228" s="77"/>
      <c r="EXX228" s="382"/>
      <c r="EXY228" s="382"/>
      <c r="EXZ228" s="77"/>
      <c r="EYA228" s="78"/>
      <c r="EYB228" s="77"/>
      <c r="EYC228" s="382"/>
      <c r="EYD228" s="382"/>
      <c r="EYE228" s="382"/>
      <c r="EYF228" s="382"/>
      <c r="EYG228" s="382"/>
      <c r="EYH228" s="382"/>
      <c r="EYI228" s="382"/>
      <c r="EYJ228" s="382"/>
      <c r="EYK228" s="382"/>
      <c r="EYL228" s="382"/>
      <c r="EYM228" s="382"/>
      <c r="EYN228" s="382"/>
      <c r="EYO228" s="77"/>
      <c r="EYP228" s="382"/>
      <c r="EYQ228" s="382"/>
      <c r="EYR228" s="77"/>
      <c r="EYS228" s="78"/>
      <c r="EYT228" s="77"/>
      <c r="EYU228" s="382"/>
      <c r="EYV228" s="382"/>
      <c r="EYW228" s="382"/>
      <c r="EYX228" s="382"/>
      <c r="EYY228" s="382"/>
      <c r="EYZ228" s="382"/>
      <c r="EZA228" s="382"/>
      <c r="EZB228" s="382"/>
      <c r="EZC228" s="382"/>
      <c r="EZD228" s="382"/>
      <c r="EZE228" s="382"/>
      <c r="EZF228" s="382"/>
      <c r="EZG228" s="77"/>
      <c r="EZH228" s="382"/>
      <c r="EZI228" s="382"/>
      <c r="EZJ228" s="77"/>
      <c r="EZK228" s="78"/>
      <c r="EZL228" s="77"/>
      <c r="EZM228" s="382"/>
      <c r="EZN228" s="382"/>
      <c r="EZO228" s="382"/>
      <c r="EZP228" s="382"/>
      <c r="EZQ228" s="382"/>
      <c r="EZR228" s="382"/>
      <c r="EZS228" s="382"/>
      <c r="EZT228" s="382"/>
      <c r="EZU228" s="382"/>
      <c r="EZV228" s="382"/>
      <c r="EZW228" s="382"/>
      <c r="EZX228" s="382"/>
      <c r="EZY228" s="77"/>
      <c r="EZZ228" s="382"/>
      <c r="FAA228" s="382"/>
      <c r="FAB228" s="77"/>
      <c r="FAC228" s="78"/>
      <c r="FAD228" s="77"/>
      <c r="FAE228" s="382"/>
      <c r="FAF228" s="382"/>
      <c r="FAG228" s="382"/>
      <c r="FAH228" s="382"/>
      <c r="FAI228" s="382"/>
      <c r="FAJ228" s="382"/>
      <c r="FAK228" s="382"/>
      <c r="FAL228" s="382"/>
      <c r="FAM228" s="382"/>
      <c r="FAN228" s="382"/>
      <c r="FAO228" s="382"/>
      <c r="FAP228" s="382"/>
      <c r="FAQ228" s="77"/>
      <c r="FAR228" s="382"/>
      <c r="FAS228" s="382"/>
      <c r="FAT228" s="77"/>
      <c r="FAU228" s="78"/>
      <c r="FAV228" s="77"/>
      <c r="FAW228" s="382"/>
      <c r="FAX228" s="382"/>
      <c r="FAY228" s="382"/>
      <c r="FAZ228" s="382"/>
      <c r="FBA228" s="382"/>
      <c r="FBB228" s="382"/>
      <c r="FBC228" s="382"/>
      <c r="FBD228" s="382"/>
      <c r="FBE228" s="382"/>
      <c r="FBF228" s="382"/>
      <c r="FBG228" s="382"/>
      <c r="FBH228" s="382"/>
      <c r="FBI228" s="77"/>
      <c r="FBJ228" s="382"/>
      <c r="FBK228" s="382"/>
      <c r="FBL228" s="77"/>
      <c r="FBM228" s="78"/>
      <c r="FBN228" s="77"/>
      <c r="FBO228" s="382"/>
      <c r="FBP228" s="382"/>
      <c r="FBQ228" s="382"/>
      <c r="FBR228" s="382"/>
      <c r="FBS228" s="382"/>
      <c r="FBT228" s="382"/>
      <c r="FBU228" s="382"/>
      <c r="FBV228" s="382"/>
      <c r="FBW228" s="382"/>
      <c r="FBX228" s="382"/>
      <c r="FBY228" s="382"/>
      <c r="FBZ228" s="382"/>
      <c r="FCA228" s="77"/>
      <c r="FCB228" s="382"/>
      <c r="FCC228" s="382"/>
      <c r="FCD228" s="77"/>
      <c r="FCE228" s="78"/>
      <c r="FCF228" s="77"/>
      <c r="FCG228" s="382"/>
      <c r="FCH228" s="382"/>
      <c r="FCI228" s="382"/>
      <c r="FCJ228" s="382"/>
      <c r="FCK228" s="382"/>
      <c r="FCL228" s="382"/>
      <c r="FCM228" s="382"/>
      <c r="FCN228" s="382"/>
      <c r="FCO228" s="382"/>
      <c r="FCP228" s="382"/>
      <c r="FCQ228" s="382"/>
      <c r="FCR228" s="382"/>
      <c r="FCS228" s="77"/>
      <c r="FCT228" s="382"/>
      <c r="FCU228" s="382"/>
      <c r="FCV228" s="77"/>
      <c r="FCW228" s="78"/>
      <c r="FCX228" s="77"/>
      <c r="FCY228" s="382"/>
      <c r="FCZ228" s="382"/>
      <c r="FDA228" s="382"/>
      <c r="FDB228" s="382"/>
      <c r="FDC228" s="382"/>
      <c r="FDD228" s="382"/>
      <c r="FDE228" s="382"/>
      <c r="FDF228" s="382"/>
      <c r="FDG228" s="382"/>
      <c r="FDH228" s="382"/>
      <c r="FDI228" s="382"/>
      <c r="FDJ228" s="382"/>
      <c r="FDK228" s="77"/>
      <c r="FDL228" s="382"/>
      <c r="FDM228" s="382"/>
      <c r="FDN228" s="77"/>
      <c r="FDO228" s="78"/>
      <c r="FDP228" s="77"/>
      <c r="FDQ228" s="382"/>
      <c r="FDR228" s="382"/>
      <c r="FDS228" s="382"/>
      <c r="FDT228" s="382"/>
      <c r="FDU228" s="382"/>
      <c r="FDV228" s="382"/>
      <c r="FDW228" s="382"/>
      <c r="FDX228" s="382"/>
      <c r="FDY228" s="382"/>
      <c r="FDZ228" s="382"/>
      <c r="FEA228" s="382"/>
      <c r="FEB228" s="382"/>
      <c r="FEC228" s="77"/>
      <c r="FED228" s="382"/>
      <c r="FEE228" s="382"/>
      <c r="FEF228" s="77"/>
      <c r="FEG228" s="78"/>
      <c r="FEH228" s="77"/>
      <c r="FEI228" s="382"/>
      <c r="FEJ228" s="382"/>
      <c r="FEK228" s="382"/>
      <c r="FEL228" s="382"/>
      <c r="FEM228" s="382"/>
      <c r="FEN228" s="382"/>
      <c r="FEO228" s="382"/>
      <c r="FEP228" s="382"/>
      <c r="FEQ228" s="382"/>
      <c r="FER228" s="382"/>
      <c r="FES228" s="382"/>
      <c r="FET228" s="382"/>
      <c r="FEU228" s="77"/>
      <c r="FEV228" s="382"/>
      <c r="FEW228" s="382"/>
      <c r="FEX228" s="77"/>
      <c r="FEY228" s="78"/>
      <c r="FEZ228" s="77"/>
      <c r="FFA228" s="382"/>
      <c r="FFB228" s="382"/>
      <c r="FFC228" s="382"/>
      <c r="FFD228" s="382"/>
      <c r="FFE228" s="382"/>
      <c r="FFF228" s="382"/>
      <c r="FFG228" s="382"/>
      <c r="FFH228" s="382"/>
      <c r="FFI228" s="382"/>
      <c r="FFJ228" s="382"/>
      <c r="FFK228" s="382"/>
      <c r="FFL228" s="382"/>
      <c r="FFM228" s="77"/>
      <c r="FFN228" s="382"/>
      <c r="FFO228" s="382"/>
      <c r="FFP228" s="77"/>
      <c r="FFQ228" s="78"/>
      <c r="FFR228" s="77"/>
      <c r="FFS228" s="382"/>
      <c r="FFT228" s="382"/>
      <c r="FFU228" s="382"/>
      <c r="FFV228" s="382"/>
      <c r="FFW228" s="382"/>
      <c r="FFX228" s="382"/>
      <c r="FFY228" s="382"/>
      <c r="FFZ228" s="382"/>
      <c r="FGA228" s="382"/>
      <c r="FGB228" s="382"/>
      <c r="FGC228" s="382"/>
      <c r="FGD228" s="382"/>
      <c r="FGE228" s="77"/>
      <c r="FGF228" s="382"/>
      <c r="FGG228" s="382"/>
      <c r="FGH228" s="77"/>
      <c r="FGI228" s="78"/>
      <c r="FGJ228" s="77"/>
      <c r="FGK228" s="382"/>
      <c r="FGL228" s="382"/>
      <c r="FGM228" s="382"/>
      <c r="FGN228" s="382"/>
      <c r="FGO228" s="382"/>
      <c r="FGP228" s="382"/>
      <c r="FGQ228" s="382"/>
      <c r="FGR228" s="382"/>
      <c r="FGS228" s="382"/>
      <c r="FGT228" s="382"/>
      <c r="FGU228" s="382"/>
      <c r="FGV228" s="382"/>
      <c r="FGW228" s="77"/>
      <c r="FGX228" s="382"/>
      <c r="FGY228" s="382"/>
      <c r="FGZ228" s="77"/>
      <c r="FHA228" s="78"/>
      <c r="FHB228" s="77"/>
      <c r="FHC228" s="382"/>
      <c r="FHD228" s="382"/>
      <c r="FHE228" s="382"/>
      <c r="FHF228" s="382"/>
      <c r="FHG228" s="382"/>
      <c r="FHH228" s="382"/>
      <c r="FHI228" s="382"/>
      <c r="FHJ228" s="382"/>
      <c r="FHK228" s="382"/>
      <c r="FHL228" s="382"/>
      <c r="FHM228" s="382"/>
      <c r="FHN228" s="382"/>
      <c r="FHO228" s="77"/>
      <c r="FHP228" s="382"/>
      <c r="FHQ228" s="382"/>
      <c r="FHR228" s="77"/>
      <c r="FHS228" s="78"/>
      <c r="FHT228" s="77"/>
      <c r="FHU228" s="382"/>
      <c r="FHV228" s="382"/>
      <c r="FHW228" s="382"/>
      <c r="FHX228" s="382"/>
      <c r="FHY228" s="382"/>
      <c r="FHZ228" s="382"/>
      <c r="FIA228" s="382"/>
      <c r="FIB228" s="382"/>
      <c r="FIC228" s="382"/>
      <c r="FID228" s="382"/>
      <c r="FIE228" s="382"/>
      <c r="FIF228" s="382"/>
      <c r="FIG228" s="77"/>
      <c r="FIH228" s="382"/>
      <c r="FII228" s="382"/>
      <c r="FIJ228" s="77"/>
      <c r="FIK228" s="78"/>
      <c r="FIL228" s="77"/>
      <c r="FIM228" s="382"/>
      <c r="FIN228" s="382"/>
      <c r="FIO228" s="382"/>
      <c r="FIP228" s="382"/>
      <c r="FIQ228" s="382"/>
      <c r="FIR228" s="382"/>
      <c r="FIS228" s="382"/>
      <c r="FIT228" s="382"/>
      <c r="FIU228" s="382"/>
      <c r="FIV228" s="382"/>
      <c r="FIW228" s="382"/>
      <c r="FIX228" s="382"/>
      <c r="FIY228" s="77"/>
      <c r="FIZ228" s="382"/>
      <c r="FJA228" s="382"/>
      <c r="FJB228" s="77"/>
      <c r="FJC228" s="78"/>
      <c r="FJD228" s="77"/>
      <c r="FJE228" s="382"/>
      <c r="FJF228" s="382"/>
      <c r="FJG228" s="382"/>
      <c r="FJH228" s="382"/>
      <c r="FJI228" s="382"/>
      <c r="FJJ228" s="382"/>
      <c r="FJK228" s="382"/>
      <c r="FJL228" s="382"/>
      <c r="FJM228" s="382"/>
      <c r="FJN228" s="382"/>
      <c r="FJO228" s="382"/>
      <c r="FJP228" s="382"/>
      <c r="FJQ228" s="77"/>
      <c r="FJR228" s="382"/>
      <c r="FJS228" s="382"/>
      <c r="FJT228" s="77"/>
      <c r="FJU228" s="78"/>
      <c r="FJV228" s="77"/>
      <c r="FJW228" s="382"/>
      <c r="FJX228" s="382"/>
      <c r="FJY228" s="382"/>
      <c r="FJZ228" s="382"/>
      <c r="FKA228" s="382"/>
      <c r="FKB228" s="382"/>
      <c r="FKC228" s="382"/>
      <c r="FKD228" s="382"/>
      <c r="FKE228" s="382"/>
      <c r="FKF228" s="382"/>
      <c r="FKG228" s="382"/>
      <c r="FKH228" s="382"/>
      <c r="FKI228" s="77"/>
      <c r="FKJ228" s="382"/>
      <c r="FKK228" s="382"/>
      <c r="FKL228" s="77"/>
      <c r="FKM228" s="78"/>
      <c r="FKN228" s="77"/>
      <c r="FKO228" s="382"/>
      <c r="FKP228" s="382"/>
      <c r="FKQ228" s="382"/>
      <c r="FKR228" s="382"/>
      <c r="FKS228" s="382"/>
      <c r="FKT228" s="382"/>
      <c r="FKU228" s="382"/>
      <c r="FKV228" s="382"/>
      <c r="FKW228" s="382"/>
      <c r="FKX228" s="382"/>
      <c r="FKY228" s="382"/>
      <c r="FKZ228" s="382"/>
      <c r="FLA228" s="77"/>
      <c r="FLB228" s="382"/>
      <c r="FLC228" s="382"/>
      <c r="FLD228" s="77"/>
      <c r="FLE228" s="78"/>
      <c r="FLF228" s="77"/>
      <c r="FLG228" s="382"/>
      <c r="FLH228" s="382"/>
      <c r="FLI228" s="382"/>
      <c r="FLJ228" s="382"/>
      <c r="FLK228" s="382"/>
      <c r="FLL228" s="382"/>
      <c r="FLM228" s="382"/>
      <c r="FLN228" s="382"/>
      <c r="FLO228" s="382"/>
      <c r="FLP228" s="382"/>
      <c r="FLQ228" s="382"/>
      <c r="FLR228" s="382"/>
      <c r="FLS228" s="77"/>
      <c r="FLT228" s="382"/>
      <c r="FLU228" s="382"/>
      <c r="FLV228" s="77"/>
      <c r="FLW228" s="78"/>
      <c r="FLX228" s="77"/>
      <c r="FLY228" s="382"/>
      <c r="FLZ228" s="382"/>
      <c r="FMA228" s="382"/>
      <c r="FMB228" s="382"/>
      <c r="FMC228" s="382"/>
      <c r="FMD228" s="382"/>
      <c r="FME228" s="382"/>
      <c r="FMF228" s="382"/>
      <c r="FMG228" s="382"/>
      <c r="FMH228" s="382"/>
      <c r="FMI228" s="382"/>
      <c r="FMJ228" s="382"/>
      <c r="FMK228" s="77"/>
      <c r="FML228" s="382"/>
      <c r="FMM228" s="382"/>
      <c r="FMN228" s="77"/>
      <c r="FMO228" s="78"/>
      <c r="FMP228" s="77"/>
      <c r="FMQ228" s="382"/>
      <c r="FMR228" s="382"/>
      <c r="FMS228" s="382"/>
      <c r="FMT228" s="382"/>
      <c r="FMU228" s="382"/>
      <c r="FMV228" s="382"/>
      <c r="FMW228" s="382"/>
      <c r="FMX228" s="382"/>
      <c r="FMY228" s="382"/>
      <c r="FMZ228" s="382"/>
      <c r="FNA228" s="382"/>
      <c r="FNB228" s="382"/>
      <c r="FNC228" s="77"/>
      <c r="FND228" s="382"/>
      <c r="FNE228" s="382"/>
      <c r="FNF228" s="77"/>
      <c r="FNG228" s="78"/>
      <c r="FNH228" s="77"/>
      <c r="FNI228" s="382"/>
      <c r="FNJ228" s="382"/>
      <c r="FNK228" s="382"/>
      <c r="FNL228" s="382"/>
      <c r="FNM228" s="382"/>
      <c r="FNN228" s="382"/>
      <c r="FNO228" s="382"/>
      <c r="FNP228" s="382"/>
      <c r="FNQ228" s="382"/>
      <c r="FNR228" s="382"/>
      <c r="FNS228" s="382"/>
      <c r="FNT228" s="382"/>
      <c r="FNU228" s="77"/>
      <c r="FNV228" s="382"/>
      <c r="FNW228" s="382"/>
      <c r="FNX228" s="77"/>
      <c r="FNY228" s="78"/>
      <c r="FNZ228" s="77"/>
      <c r="FOA228" s="382"/>
      <c r="FOB228" s="382"/>
      <c r="FOC228" s="382"/>
      <c r="FOD228" s="382"/>
      <c r="FOE228" s="382"/>
      <c r="FOF228" s="382"/>
      <c r="FOG228" s="382"/>
      <c r="FOH228" s="382"/>
      <c r="FOI228" s="382"/>
      <c r="FOJ228" s="382"/>
      <c r="FOK228" s="382"/>
      <c r="FOL228" s="382"/>
      <c r="FOM228" s="77"/>
      <c r="FON228" s="382"/>
      <c r="FOO228" s="382"/>
      <c r="FOP228" s="77"/>
      <c r="FOQ228" s="78"/>
      <c r="FOR228" s="77"/>
      <c r="FOS228" s="382"/>
      <c r="FOT228" s="382"/>
      <c r="FOU228" s="382"/>
      <c r="FOV228" s="382"/>
      <c r="FOW228" s="382"/>
      <c r="FOX228" s="382"/>
      <c r="FOY228" s="382"/>
      <c r="FOZ228" s="382"/>
      <c r="FPA228" s="382"/>
      <c r="FPB228" s="382"/>
      <c r="FPC228" s="382"/>
      <c r="FPD228" s="382"/>
      <c r="FPE228" s="77"/>
      <c r="FPF228" s="382"/>
      <c r="FPG228" s="382"/>
      <c r="FPH228" s="77"/>
      <c r="FPI228" s="78"/>
      <c r="FPJ228" s="77"/>
      <c r="FPK228" s="382"/>
      <c r="FPL228" s="382"/>
      <c r="FPM228" s="382"/>
      <c r="FPN228" s="382"/>
      <c r="FPO228" s="382"/>
      <c r="FPP228" s="382"/>
      <c r="FPQ228" s="382"/>
      <c r="FPR228" s="382"/>
      <c r="FPS228" s="382"/>
      <c r="FPT228" s="382"/>
      <c r="FPU228" s="382"/>
      <c r="FPV228" s="382"/>
      <c r="FPW228" s="77"/>
      <c r="FPX228" s="382"/>
      <c r="FPY228" s="382"/>
      <c r="FPZ228" s="77"/>
      <c r="FQA228" s="78"/>
      <c r="FQB228" s="77"/>
      <c r="FQC228" s="382"/>
      <c r="FQD228" s="382"/>
      <c r="FQE228" s="382"/>
      <c r="FQF228" s="382"/>
      <c r="FQG228" s="382"/>
      <c r="FQH228" s="382"/>
      <c r="FQI228" s="382"/>
      <c r="FQJ228" s="382"/>
      <c r="FQK228" s="382"/>
      <c r="FQL228" s="382"/>
      <c r="FQM228" s="382"/>
      <c r="FQN228" s="382"/>
      <c r="FQO228" s="77"/>
      <c r="FQP228" s="382"/>
      <c r="FQQ228" s="382"/>
      <c r="FQR228" s="77"/>
      <c r="FQS228" s="78"/>
      <c r="FQT228" s="77"/>
      <c r="FQU228" s="382"/>
      <c r="FQV228" s="382"/>
      <c r="FQW228" s="382"/>
      <c r="FQX228" s="382"/>
      <c r="FQY228" s="382"/>
      <c r="FQZ228" s="382"/>
      <c r="FRA228" s="382"/>
      <c r="FRB228" s="382"/>
      <c r="FRC228" s="382"/>
      <c r="FRD228" s="382"/>
      <c r="FRE228" s="382"/>
      <c r="FRF228" s="382"/>
      <c r="FRG228" s="77"/>
      <c r="FRH228" s="382"/>
      <c r="FRI228" s="382"/>
      <c r="FRJ228" s="77"/>
      <c r="FRK228" s="78"/>
      <c r="FRL228" s="77"/>
      <c r="FRM228" s="382"/>
      <c r="FRN228" s="382"/>
      <c r="FRO228" s="382"/>
      <c r="FRP228" s="382"/>
      <c r="FRQ228" s="382"/>
      <c r="FRR228" s="382"/>
      <c r="FRS228" s="382"/>
      <c r="FRT228" s="382"/>
      <c r="FRU228" s="382"/>
      <c r="FRV228" s="382"/>
      <c r="FRW228" s="382"/>
      <c r="FRX228" s="382"/>
      <c r="FRY228" s="77"/>
      <c r="FRZ228" s="382"/>
      <c r="FSA228" s="382"/>
      <c r="FSB228" s="77"/>
      <c r="FSC228" s="78"/>
      <c r="FSD228" s="77"/>
      <c r="FSE228" s="382"/>
      <c r="FSF228" s="382"/>
      <c r="FSG228" s="382"/>
      <c r="FSH228" s="382"/>
      <c r="FSI228" s="382"/>
      <c r="FSJ228" s="382"/>
      <c r="FSK228" s="382"/>
      <c r="FSL228" s="382"/>
      <c r="FSM228" s="382"/>
      <c r="FSN228" s="382"/>
      <c r="FSO228" s="382"/>
      <c r="FSP228" s="382"/>
      <c r="FSQ228" s="77"/>
      <c r="FSR228" s="382"/>
      <c r="FSS228" s="382"/>
      <c r="FST228" s="77"/>
      <c r="FSU228" s="78"/>
      <c r="FSV228" s="77"/>
      <c r="FSW228" s="382"/>
      <c r="FSX228" s="382"/>
      <c r="FSY228" s="382"/>
      <c r="FSZ228" s="382"/>
      <c r="FTA228" s="382"/>
      <c r="FTB228" s="382"/>
      <c r="FTC228" s="382"/>
      <c r="FTD228" s="382"/>
      <c r="FTE228" s="382"/>
      <c r="FTF228" s="382"/>
      <c r="FTG228" s="382"/>
      <c r="FTH228" s="382"/>
      <c r="FTI228" s="77"/>
      <c r="FTJ228" s="382"/>
      <c r="FTK228" s="382"/>
      <c r="FTL228" s="77"/>
      <c r="FTM228" s="78"/>
      <c r="FTN228" s="77"/>
      <c r="FTO228" s="382"/>
      <c r="FTP228" s="382"/>
      <c r="FTQ228" s="382"/>
      <c r="FTR228" s="382"/>
      <c r="FTS228" s="382"/>
      <c r="FTT228" s="382"/>
      <c r="FTU228" s="382"/>
      <c r="FTV228" s="382"/>
      <c r="FTW228" s="382"/>
      <c r="FTX228" s="382"/>
      <c r="FTY228" s="382"/>
      <c r="FTZ228" s="382"/>
      <c r="FUA228" s="77"/>
      <c r="FUB228" s="382"/>
      <c r="FUC228" s="382"/>
      <c r="FUD228" s="77"/>
      <c r="FUE228" s="78"/>
      <c r="FUF228" s="77"/>
      <c r="FUG228" s="382"/>
      <c r="FUH228" s="382"/>
      <c r="FUI228" s="382"/>
      <c r="FUJ228" s="382"/>
      <c r="FUK228" s="382"/>
      <c r="FUL228" s="382"/>
      <c r="FUM228" s="382"/>
      <c r="FUN228" s="382"/>
      <c r="FUO228" s="382"/>
      <c r="FUP228" s="382"/>
      <c r="FUQ228" s="382"/>
      <c r="FUR228" s="382"/>
      <c r="FUS228" s="77"/>
      <c r="FUT228" s="382"/>
      <c r="FUU228" s="382"/>
      <c r="FUV228" s="77"/>
      <c r="FUW228" s="78"/>
      <c r="FUX228" s="77"/>
      <c r="FUY228" s="382"/>
      <c r="FUZ228" s="382"/>
      <c r="FVA228" s="382"/>
      <c r="FVB228" s="382"/>
      <c r="FVC228" s="382"/>
      <c r="FVD228" s="382"/>
      <c r="FVE228" s="382"/>
      <c r="FVF228" s="382"/>
      <c r="FVG228" s="382"/>
      <c r="FVH228" s="382"/>
      <c r="FVI228" s="382"/>
      <c r="FVJ228" s="382"/>
      <c r="FVK228" s="77"/>
      <c r="FVL228" s="382"/>
      <c r="FVM228" s="382"/>
      <c r="FVN228" s="77"/>
      <c r="FVO228" s="78"/>
      <c r="FVP228" s="77"/>
      <c r="FVQ228" s="382"/>
      <c r="FVR228" s="382"/>
      <c r="FVS228" s="382"/>
      <c r="FVT228" s="382"/>
      <c r="FVU228" s="382"/>
      <c r="FVV228" s="382"/>
      <c r="FVW228" s="382"/>
      <c r="FVX228" s="382"/>
      <c r="FVY228" s="382"/>
      <c r="FVZ228" s="382"/>
      <c r="FWA228" s="382"/>
      <c r="FWB228" s="382"/>
      <c r="FWC228" s="77"/>
      <c r="FWD228" s="382"/>
      <c r="FWE228" s="382"/>
      <c r="FWF228" s="77"/>
      <c r="FWG228" s="78"/>
      <c r="FWH228" s="77"/>
      <c r="FWI228" s="382"/>
      <c r="FWJ228" s="382"/>
      <c r="FWK228" s="382"/>
      <c r="FWL228" s="382"/>
      <c r="FWM228" s="382"/>
      <c r="FWN228" s="382"/>
      <c r="FWO228" s="382"/>
      <c r="FWP228" s="382"/>
      <c r="FWQ228" s="382"/>
      <c r="FWR228" s="382"/>
      <c r="FWS228" s="382"/>
      <c r="FWT228" s="382"/>
      <c r="FWU228" s="77"/>
      <c r="FWV228" s="382"/>
      <c r="FWW228" s="382"/>
      <c r="FWX228" s="77"/>
      <c r="FWY228" s="78"/>
      <c r="FWZ228" s="77"/>
      <c r="FXA228" s="382"/>
      <c r="FXB228" s="382"/>
      <c r="FXC228" s="382"/>
      <c r="FXD228" s="382"/>
      <c r="FXE228" s="382"/>
      <c r="FXF228" s="382"/>
      <c r="FXG228" s="382"/>
      <c r="FXH228" s="382"/>
      <c r="FXI228" s="382"/>
      <c r="FXJ228" s="382"/>
      <c r="FXK228" s="382"/>
      <c r="FXL228" s="382"/>
      <c r="FXM228" s="77"/>
      <c r="FXN228" s="382"/>
      <c r="FXO228" s="382"/>
      <c r="FXP228" s="77"/>
      <c r="FXQ228" s="78"/>
      <c r="FXR228" s="77"/>
      <c r="FXS228" s="382"/>
      <c r="FXT228" s="382"/>
      <c r="FXU228" s="382"/>
      <c r="FXV228" s="382"/>
      <c r="FXW228" s="382"/>
      <c r="FXX228" s="382"/>
      <c r="FXY228" s="382"/>
      <c r="FXZ228" s="382"/>
      <c r="FYA228" s="382"/>
      <c r="FYB228" s="382"/>
      <c r="FYC228" s="382"/>
      <c r="FYD228" s="382"/>
      <c r="FYE228" s="77"/>
      <c r="FYF228" s="382"/>
      <c r="FYG228" s="382"/>
      <c r="FYH228" s="77"/>
      <c r="FYI228" s="78"/>
      <c r="FYJ228" s="77"/>
      <c r="FYK228" s="382"/>
      <c r="FYL228" s="382"/>
      <c r="FYM228" s="382"/>
      <c r="FYN228" s="382"/>
      <c r="FYO228" s="382"/>
      <c r="FYP228" s="382"/>
      <c r="FYQ228" s="382"/>
      <c r="FYR228" s="382"/>
      <c r="FYS228" s="382"/>
      <c r="FYT228" s="382"/>
      <c r="FYU228" s="382"/>
      <c r="FYV228" s="382"/>
      <c r="FYW228" s="77"/>
      <c r="FYX228" s="382"/>
      <c r="FYY228" s="382"/>
      <c r="FYZ228" s="77"/>
      <c r="FZA228" s="78"/>
      <c r="FZB228" s="77"/>
      <c r="FZC228" s="382"/>
      <c r="FZD228" s="382"/>
      <c r="FZE228" s="382"/>
      <c r="FZF228" s="382"/>
      <c r="FZG228" s="382"/>
      <c r="FZH228" s="382"/>
      <c r="FZI228" s="382"/>
      <c r="FZJ228" s="382"/>
      <c r="FZK228" s="382"/>
      <c r="FZL228" s="382"/>
      <c r="FZM228" s="382"/>
      <c r="FZN228" s="382"/>
      <c r="FZO228" s="77"/>
      <c r="FZP228" s="382"/>
      <c r="FZQ228" s="382"/>
      <c r="FZR228" s="77"/>
      <c r="FZS228" s="78"/>
      <c r="FZT228" s="77"/>
      <c r="FZU228" s="382"/>
      <c r="FZV228" s="382"/>
      <c r="FZW228" s="382"/>
      <c r="FZX228" s="382"/>
      <c r="FZY228" s="382"/>
      <c r="FZZ228" s="382"/>
      <c r="GAA228" s="382"/>
      <c r="GAB228" s="382"/>
      <c r="GAC228" s="382"/>
      <c r="GAD228" s="382"/>
      <c r="GAE228" s="382"/>
      <c r="GAF228" s="382"/>
      <c r="GAG228" s="77"/>
      <c r="GAH228" s="382"/>
      <c r="GAI228" s="382"/>
      <c r="GAJ228" s="77"/>
      <c r="GAK228" s="78"/>
      <c r="GAL228" s="77"/>
      <c r="GAM228" s="382"/>
      <c r="GAN228" s="382"/>
      <c r="GAO228" s="382"/>
      <c r="GAP228" s="382"/>
      <c r="GAQ228" s="382"/>
      <c r="GAR228" s="382"/>
      <c r="GAS228" s="382"/>
      <c r="GAT228" s="382"/>
      <c r="GAU228" s="382"/>
      <c r="GAV228" s="382"/>
      <c r="GAW228" s="382"/>
      <c r="GAX228" s="382"/>
      <c r="GAY228" s="77"/>
      <c r="GAZ228" s="382"/>
      <c r="GBA228" s="382"/>
      <c r="GBB228" s="77"/>
      <c r="GBC228" s="78"/>
      <c r="GBD228" s="77"/>
      <c r="GBE228" s="382"/>
      <c r="GBF228" s="382"/>
      <c r="GBG228" s="382"/>
      <c r="GBH228" s="382"/>
      <c r="GBI228" s="382"/>
      <c r="GBJ228" s="382"/>
      <c r="GBK228" s="382"/>
      <c r="GBL228" s="382"/>
      <c r="GBM228" s="382"/>
      <c r="GBN228" s="382"/>
      <c r="GBO228" s="382"/>
      <c r="GBP228" s="382"/>
      <c r="GBQ228" s="77"/>
      <c r="GBR228" s="382"/>
      <c r="GBS228" s="382"/>
      <c r="GBT228" s="77"/>
      <c r="GBU228" s="78"/>
      <c r="GBV228" s="77"/>
      <c r="GBW228" s="382"/>
      <c r="GBX228" s="382"/>
      <c r="GBY228" s="382"/>
      <c r="GBZ228" s="382"/>
      <c r="GCA228" s="382"/>
      <c r="GCB228" s="382"/>
      <c r="GCC228" s="382"/>
      <c r="GCD228" s="382"/>
      <c r="GCE228" s="382"/>
      <c r="GCF228" s="382"/>
      <c r="GCG228" s="382"/>
      <c r="GCH228" s="382"/>
      <c r="GCI228" s="77"/>
      <c r="GCJ228" s="382"/>
      <c r="GCK228" s="382"/>
      <c r="GCL228" s="77"/>
      <c r="GCM228" s="78"/>
      <c r="GCN228" s="77"/>
      <c r="GCO228" s="382"/>
      <c r="GCP228" s="382"/>
      <c r="GCQ228" s="382"/>
      <c r="GCR228" s="382"/>
      <c r="GCS228" s="382"/>
      <c r="GCT228" s="382"/>
      <c r="GCU228" s="382"/>
      <c r="GCV228" s="382"/>
      <c r="GCW228" s="382"/>
      <c r="GCX228" s="382"/>
      <c r="GCY228" s="382"/>
      <c r="GCZ228" s="382"/>
      <c r="GDA228" s="77"/>
      <c r="GDB228" s="382"/>
      <c r="GDC228" s="382"/>
      <c r="GDD228" s="77"/>
      <c r="GDE228" s="78"/>
      <c r="GDF228" s="77"/>
      <c r="GDG228" s="382"/>
      <c r="GDH228" s="382"/>
      <c r="GDI228" s="382"/>
      <c r="GDJ228" s="382"/>
      <c r="GDK228" s="382"/>
      <c r="GDL228" s="382"/>
      <c r="GDM228" s="382"/>
      <c r="GDN228" s="382"/>
      <c r="GDO228" s="382"/>
      <c r="GDP228" s="382"/>
      <c r="GDQ228" s="382"/>
      <c r="GDR228" s="382"/>
      <c r="GDS228" s="77"/>
      <c r="GDT228" s="382"/>
      <c r="GDU228" s="382"/>
      <c r="GDV228" s="77"/>
      <c r="GDW228" s="78"/>
      <c r="GDX228" s="77"/>
      <c r="GDY228" s="382"/>
      <c r="GDZ228" s="382"/>
      <c r="GEA228" s="382"/>
      <c r="GEB228" s="382"/>
      <c r="GEC228" s="382"/>
      <c r="GED228" s="382"/>
      <c r="GEE228" s="382"/>
      <c r="GEF228" s="382"/>
      <c r="GEG228" s="382"/>
      <c r="GEH228" s="382"/>
      <c r="GEI228" s="382"/>
      <c r="GEJ228" s="382"/>
      <c r="GEK228" s="77"/>
      <c r="GEL228" s="382"/>
      <c r="GEM228" s="382"/>
      <c r="GEN228" s="77"/>
      <c r="GEO228" s="78"/>
      <c r="GEP228" s="77"/>
      <c r="GEQ228" s="382"/>
      <c r="GER228" s="382"/>
      <c r="GES228" s="382"/>
      <c r="GET228" s="382"/>
      <c r="GEU228" s="382"/>
      <c r="GEV228" s="382"/>
      <c r="GEW228" s="382"/>
      <c r="GEX228" s="382"/>
      <c r="GEY228" s="382"/>
      <c r="GEZ228" s="382"/>
      <c r="GFA228" s="382"/>
      <c r="GFB228" s="382"/>
      <c r="GFC228" s="77"/>
      <c r="GFD228" s="382"/>
      <c r="GFE228" s="382"/>
      <c r="GFF228" s="77"/>
      <c r="GFG228" s="78"/>
      <c r="GFH228" s="77"/>
      <c r="GFI228" s="382"/>
      <c r="GFJ228" s="382"/>
      <c r="GFK228" s="382"/>
      <c r="GFL228" s="382"/>
      <c r="GFM228" s="382"/>
      <c r="GFN228" s="382"/>
      <c r="GFO228" s="382"/>
      <c r="GFP228" s="382"/>
      <c r="GFQ228" s="382"/>
      <c r="GFR228" s="382"/>
      <c r="GFS228" s="382"/>
      <c r="GFT228" s="382"/>
      <c r="GFU228" s="77"/>
      <c r="GFV228" s="382"/>
      <c r="GFW228" s="382"/>
      <c r="GFX228" s="77"/>
      <c r="GFY228" s="78"/>
      <c r="GFZ228" s="77"/>
      <c r="GGA228" s="382"/>
      <c r="GGB228" s="382"/>
      <c r="GGC228" s="382"/>
      <c r="GGD228" s="382"/>
      <c r="GGE228" s="382"/>
      <c r="GGF228" s="382"/>
      <c r="GGG228" s="382"/>
      <c r="GGH228" s="382"/>
      <c r="GGI228" s="382"/>
      <c r="GGJ228" s="382"/>
      <c r="GGK228" s="382"/>
      <c r="GGL228" s="382"/>
      <c r="GGM228" s="77"/>
      <c r="GGN228" s="382"/>
      <c r="GGO228" s="382"/>
      <c r="GGP228" s="77"/>
      <c r="GGQ228" s="78"/>
      <c r="GGR228" s="77"/>
      <c r="GGS228" s="382"/>
      <c r="GGT228" s="382"/>
      <c r="GGU228" s="382"/>
      <c r="GGV228" s="382"/>
      <c r="GGW228" s="382"/>
      <c r="GGX228" s="382"/>
      <c r="GGY228" s="382"/>
      <c r="GGZ228" s="382"/>
      <c r="GHA228" s="382"/>
      <c r="GHB228" s="382"/>
      <c r="GHC228" s="382"/>
      <c r="GHD228" s="382"/>
      <c r="GHE228" s="77"/>
      <c r="GHF228" s="382"/>
      <c r="GHG228" s="382"/>
      <c r="GHH228" s="77"/>
      <c r="GHI228" s="78"/>
      <c r="GHJ228" s="77"/>
      <c r="GHK228" s="382"/>
      <c r="GHL228" s="382"/>
      <c r="GHM228" s="382"/>
      <c r="GHN228" s="382"/>
      <c r="GHO228" s="382"/>
      <c r="GHP228" s="382"/>
      <c r="GHQ228" s="382"/>
      <c r="GHR228" s="382"/>
      <c r="GHS228" s="382"/>
      <c r="GHT228" s="382"/>
      <c r="GHU228" s="382"/>
      <c r="GHV228" s="382"/>
      <c r="GHW228" s="77"/>
      <c r="GHX228" s="382"/>
      <c r="GHY228" s="382"/>
      <c r="GHZ228" s="77"/>
      <c r="GIA228" s="78"/>
      <c r="GIB228" s="77"/>
      <c r="GIC228" s="382"/>
      <c r="GID228" s="382"/>
      <c r="GIE228" s="382"/>
      <c r="GIF228" s="382"/>
      <c r="GIG228" s="382"/>
      <c r="GIH228" s="382"/>
      <c r="GII228" s="382"/>
      <c r="GIJ228" s="382"/>
      <c r="GIK228" s="382"/>
      <c r="GIL228" s="382"/>
      <c r="GIM228" s="382"/>
      <c r="GIN228" s="382"/>
      <c r="GIO228" s="77"/>
      <c r="GIP228" s="382"/>
      <c r="GIQ228" s="382"/>
      <c r="GIR228" s="77"/>
      <c r="GIS228" s="78"/>
      <c r="GIT228" s="77"/>
      <c r="GIU228" s="382"/>
      <c r="GIV228" s="382"/>
      <c r="GIW228" s="382"/>
      <c r="GIX228" s="382"/>
      <c r="GIY228" s="382"/>
      <c r="GIZ228" s="382"/>
      <c r="GJA228" s="382"/>
      <c r="GJB228" s="382"/>
      <c r="GJC228" s="382"/>
      <c r="GJD228" s="382"/>
      <c r="GJE228" s="382"/>
      <c r="GJF228" s="382"/>
      <c r="GJG228" s="77"/>
      <c r="GJH228" s="382"/>
      <c r="GJI228" s="382"/>
      <c r="GJJ228" s="77"/>
      <c r="GJK228" s="78"/>
      <c r="GJL228" s="77"/>
      <c r="GJM228" s="382"/>
      <c r="GJN228" s="382"/>
      <c r="GJO228" s="382"/>
      <c r="GJP228" s="382"/>
      <c r="GJQ228" s="382"/>
      <c r="GJR228" s="382"/>
      <c r="GJS228" s="382"/>
      <c r="GJT228" s="382"/>
      <c r="GJU228" s="382"/>
      <c r="GJV228" s="382"/>
      <c r="GJW228" s="382"/>
      <c r="GJX228" s="382"/>
      <c r="GJY228" s="77"/>
      <c r="GJZ228" s="382"/>
      <c r="GKA228" s="382"/>
      <c r="GKB228" s="77"/>
      <c r="GKC228" s="78"/>
      <c r="GKD228" s="77"/>
      <c r="GKE228" s="382"/>
      <c r="GKF228" s="382"/>
      <c r="GKG228" s="382"/>
      <c r="GKH228" s="382"/>
      <c r="GKI228" s="382"/>
      <c r="GKJ228" s="382"/>
      <c r="GKK228" s="382"/>
      <c r="GKL228" s="382"/>
      <c r="GKM228" s="382"/>
      <c r="GKN228" s="382"/>
      <c r="GKO228" s="382"/>
      <c r="GKP228" s="382"/>
      <c r="GKQ228" s="77"/>
      <c r="GKR228" s="382"/>
      <c r="GKS228" s="382"/>
      <c r="GKT228" s="77"/>
      <c r="GKU228" s="78"/>
      <c r="GKV228" s="77"/>
      <c r="GKW228" s="382"/>
      <c r="GKX228" s="382"/>
      <c r="GKY228" s="382"/>
      <c r="GKZ228" s="382"/>
      <c r="GLA228" s="382"/>
      <c r="GLB228" s="382"/>
      <c r="GLC228" s="382"/>
      <c r="GLD228" s="382"/>
      <c r="GLE228" s="382"/>
      <c r="GLF228" s="382"/>
      <c r="GLG228" s="382"/>
      <c r="GLH228" s="382"/>
      <c r="GLI228" s="77"/>
      <c r="GLJ228" s="382"/>
      <c r="GLK228" s="382"/>
      <c r="GLL228" s="77"/>
      <c r="GLM228" s="78"/>
      <c r="GLN228" s="77"/>
      <c r="GLO228" s="382"/>
      <c r="GLP228" s="382"/>
      <c r="GLQ228" s="382"/>
      <c r="GLR228" s="382"/>
      <c r="GLS228" s="382"/>
      <c r="GLT228" s="382"/>
      <c r="GLU228" s="382"/>
      <c r="GLV228" s="382"/>
      <c r="GLW228" s="382"/>
      <c r="GLX228" s="382"/>
      <c r="GLY228" s="382"/>
      <c r="GLZ228" s="382"/>
      <c r="GMA228" s="77"/>
      <c r="GMB228" s="382"/>
      <c r="GMC228" s="382"/>
      <c r="GMD228" s="77"/>
      <c r="GME228" s="78"/>
      <c r="GMF228" s="77"/>
      <c r="GMG228" s="382"/>
      <c r="GMH228" s="382"/>
      <c r="GMI228" s="382"/>
      <c r="GMJ228" s="382"/>
      <c r="GMK228" s="382"/>
      <c r="GML228" s="382"/>
      <c r="GMM228" s="382"/>
      <c r="GMN228" s="382"/>
      <c r="GMO228" s="382"/>
      <c r="GMP228" s="382"/>
      <c r="GMQ228" s="382"/>
      <c r="GMR228" s="382"/>
      <c r="GMS228" s="77"/>
      <c r="GMT228" s="382"/>
      <c r="GMU228" s="382"/>
      <c r="GMV228" s="77"/>
      <c r="GMW228" s="78"/>
      <c r="GMX228" s="77"/>
      <c r="GMY228" s="382"/>
      <c r="GMZ228" s="382"/>
      <c r="GNA228" s="382"/>
      <c r="GNB228" s="382"/>
      <c r="GNC228" s="382"/>
      <c r="GND228" s="382"/>
      <c r="GNE228" s="382"/>
      <c r="GNF228" s="382"/>
      <c r="GNG228" s="382"/>
      <c r="GNH228" s="382"/>
      <c r="GNI228" s="382"/>
      <c r="GNJ228" s="382"/>
      <c r="GNK228" s="77"/>
      <c r="GNL228" s="382"/>
      <c r="GNM228" s="382"/>
      <c r="GNN228" s="77"/>
      <c r="GNO228" s="78"/>
      <c r="GNP228" s="77"/>
      <c r="GNQ228" s="382"/>
      <c r="GNR228" s="382"/>
      <c r="GNS228" s="382"/>
      <c r="GNT228" s="382"/>
      <c r="GNU228" s="382"/>
      <c r="GNV228" s="382"/>
      <c r="GNW228" s="382"/>
      <c r="GNX228" s="382"/>
      <c r="GNY228" s="382"/>
      <c r="GNZ228" s="382"/>
      <c r="GOA228" s="382"/>
      <c r="GOB228" s="382"/>
      <c r="GOC228" s="77"/>
      <c r="GOD228" s="382"/>
      <c r="GOE228" s="382"/>
      <c r="GOF228" s="77"/>
      <c r="GOG228" s="78"/>
      <c r="GOH228" s="77"/>
      <c r="GOI228" s="382"/>
      <c r="GOJ228" s="382"/>
      <c r="GOK228" s="382"/>
      <c r="GOL228" s="382"/>
      <c r="GOM228" s="382"/>
      <c r="GON228" s="382"/>
      <c r="GOO228" s="382"/>
      <c r="GOP228" s="382"/>
      <c r="GOQ228" s="382"/>
      <c r="GOR228" s="382"/>
      <c r="GOS228" s="382"/>
      <c r="GOT228" s="382"/>
      <c r="GOU228" s="77"/>
      <c r="GOV228" s="382"/>
      <c r="GOW228" s="382"/>
      <c r="GOX228" s="77"/>
      <c r="GOY228" s="78"/>
      <c r="GOZ228" s="77"/>
      <c r="GPA228" s="382"/>
      <c r="GPB228" s="382"/>
      <c r="GPC228" s="382"/>
      <c r="GPD228" s="382"/>
      <c r="GPE228" s="382"/>
      <c r="GPF228" s="382"/>
      <c r="GPG228" s="382"/>
      <c r="GPH228" s="382"/>
      <c r="GPI228" s="382"/>
      <c r="GPJ228" s="382"/>
      <c r="GPK228" s="382"/>
      <c r="GPL228" s="382"/>
      <c r="GPM228" s="77"/>
      <c r="GPN228" s="382"/>
      <c r="GPO228" s="382"/>
      <c r="GPP228" s="77"/>
      <c r="GPQ228" s="78"/>
      <c r="GPR228" s="77"/>
      <c r="GPS228" s="382"/>
      <c r="GPT228" s="382"/>
      <c r="GPU228" s="382"/>
      <c r="GPV228" s="382"/>
      <c r="GPW228" s="382"/>
      <c r="GPX228" s="382"/>
      <c r="GPY228" s="382"/>
      <c r="GPZ228" s="382"/>
      <c r="GQA228" s="382"/>
      <c r="GQB228" s="382"/>
      <c r="GQC228" s="382"/>
      <c r="GQD228" s="382"/>
      <c r="GQE228" s="77"/>
      <c r="GQF228" s="382"/>
      <c r="GQG228" s="382"/>
      <c r="GQH228" s="77"/>
      <c r="GQI228" s="78"/>
      <c r="GQJ228" s="77"/>
      <c r="GQK228" s="382"/>
      <c r="GQL228" s="382"/>
      <c r="GQM228" s="382"/>
      <c r="GQN228" s="382"/>
      <c r="GQO228" s="382"/>
      <c r="GQP228" s="382"/>
      <c r="GQQ228" s="382"/>
      <c r="GQR228" s="382"/>
      <c r="GQS228" s="382"/>
      <c r="GQT228" s="382"/>
      <c r="GQU228" s="382"/>
      <c r="GQV228" s="382"/>
      <c r="GQW228" s="77"/>
      <c r="GQX228" s="382"/>
      <c r="GQY228" s="382"/>
      <c r="GQZ228" s="77"/>
      <c r="GRA228" s="78"/>
      <c r="GRB228" s="77"/>
      <c r="GRC228" s="382"/>
      <c r="GRD228" s="382"/>
      <c r="GRE228" s="382"/>
      <c r="GRF228" s="382"/>
      <c r="GRG228" s="382"/>
      <c r="GRH228" s="382"/>
      <c r="GRI228" s="382"/>
      <c r="GRJ228" s="382"/>
      <c r="GRK228" s="382"/>
      <c r="GRL228" s="382"/>
      <c r="GRM228" s="382"/>
      <c r="GRN228" s="382"/>
      <c r="GRO228" s="77"/>
      <c r="GRP228" s="382"/>
      <c r="GRQ228" s="382"/>
      <c r="GRR228" s="77"/>
      <c r="GRS228" s="78"/>
      <c r="GRT228" s="77"/>
      <c r="GRU228" s="382"/>
      <c r="GRV228" s="382"/>
      <c r="GRW228" s="382"/>
      <c r="GRX228" s="382"/>
      <c r="GRY228" s="382"/>
      <c r="GRZ228" s="382"/>
      <c r="GSA228" s="382"/>
      <c r="GSB228" s="382"/>
      <c r="GSC228" s="382"/>
      <c r="GSD228" s="382"/>
      <c r="GSE228" s="382"/>
      <c r="GSF228" s="382"/>
      <c r="GSG228" s="77"/>
      <c r="GSH228" s="382"/>
      <c r="GSI228" s="382"/>
      <c r="GSJ228" s="77"/>
      <c r="GSK228" s="78"/>
      <c r="GSL228" s="77"/>
      <c r="GSM228" s="382"/>
      <c r="GSN228" s="382"/>
      <c r="GSO228" s="382"/>
      <c r="GSP228" s="382"/>
      <c r="GSQ228" s="382"/>
      <c r="GSR228" s="382"/>
      <c r="GSS228" s="382"/>
      <c r="GST228" s="382"/>
      <c r="GSU228" s="382"/>
      <c r="GSV228" s="382"/>
      <c r="GSW228" s="382"/>
      <c r="GSX228" s="382"/>
      <c r="GSY228" s="77"/>
      <c r="GSZ228" s="382"/>
      <c r="GTA228" s="382"/>
      <c r="GTB228" s="77"/>
      <c r="GTC228" s="78"/>
      <c r="GTD228" s="77"/>
      <c r="GTE228" s="382"/>
      <c r="GTF228" s="382"/>
      <c r="GTG228" s="382"/>
      <c r="GTH228" s="382"/>
      <c r="GTI228" s="382"/>
      <c r="GTJ228" s="382"/>
      <c r="GTK228" s="382"/>
      <c r="GTL228" s="382"/>
      <c r="GTM228" s="382"/>
      <c r="GTN228" s="382"/>
      <c r="GTO228" s="382"/>
      <c r="GTP228" s="382"/>
      <c r="GTQ228" s="77"/>
      <c r="GTR228" s="382"/>
      <c r="GTS228" s="382"/>
      <c r="GTT228" s="77"/>
      <c r="GTU228" s="78"/>
      <c r="GTV228" s="77"/>
      <c r="GTW228" s="382"/>
      <c r="GTX228" s="382"/>
      <c r="GTY228" s="382"/>
      <c r="GTZ228" s="382"/>
      <c r="GUA228" s="382"/>
      <c r="GUB228" s="382"/>
      <c r="GUC228" s="382"/>
      <c r="GUD228" s="382"/>
      <c r="GUE228" s="382"/>
      <c r="GUF228" s="382"/>
      <c r="GUG228" s="382"/>
      <c r="GUH228" s="382"/>
      <c r="GUI228" s="77"/>
      <c r="GUJ228" s="382"/>
      <c r="GUK228" s="382"/>
      <c r="GUL228" s="77"/>
      <c r="GUM228" s="78"/>
      <c r="GUN228" s="77"/>
      <c r="GUO228" s="382"/>
      <c r="GUP228" s="382"/>
      <c r="GUQ228" s="382"/>
      <c r="GUR228" s="382"/>
      <c r="GUS228" s="382"/>
      <c r="GUT228" s="382"/>
      <c r="GUU228" s="382"/>
      <c r="GUV228" s="382"/>
      <c r="GUW228" s="382"/>
      <c r="GUX228" s="382"/>
      <c r="GUY228" s="382"/>
      <c r="GUZ228" s="382"/>
      <c r="GVA228" s="77"/>
      <c r="GVB228" s="382"/>
      <c r="GVC228" s="382"/>
      <c r="GVD228" s="77"/>
      <c r="GVE228" s="78"/>
      <c r="GVF228" s="77"/>
      <c r="GVG228" s="382"/>
      <c r="GVH228" s="382"/>
      <c r="GVI228" s="382"/>
      <c r="GVJ228" s="382"/>
      <c r="GVK228" s="382"/>
      <c r="GVL228" s="382"/>
      <c r="GVM228" s="382"/>
      <c r="GVN228" s="382"/>
      <c r="GVO228" s="382"/>
      <c r="GVP228" s="382"/>
      <c r="GVQ228" s="382"/>
      <c r="GVR228" s="382"/>
      <c r="GVS228" s="77"/>
      <c r="GVT228" s="382"/>
      <c r="GVU228" s="382"/>
      <c r="GVV228" s="77"/>
      <c r="GVW228" s="78"/>
      <c r="GVX228" s="77"/>
      <c r="GVY228" s="382"/>
      <c r="GVZ228" s="382"/>
      <c r="GWA228" s="382"/>
      <c r="GWB228" s="382"/>
      <c r="GWC228" s="382"/>
      <c r="GWD228" s="382"/>
      <c r="GWE228" s="382"/>
      <c r="GWF228" s="382"/>
      <c r="GWG228" s="382"/>
      <c r="GWH228" s="382"/>
      <c r="GWI228" s="382"/>
      <c r="GWJ228" s="382"/>
      <c r="GWK228" s="77"/>
      <c r="GWL228" s="382"/>
      <c r="GWM228" s="382"/>
      <c r="GWN228" s="77"/>
      <c r="GWO228" s="78"/>
      <c r="GWP228" s="77"/>
      <c r="GWQ228" s="382"/>
      <c r="GWR228" s="382"/>
      <c r="GWS228" s="382"/>
      <c r="GWT228" s="382"/>
      <c r="GWU228" s="382"/>
      <c r="GWV228" s="382"/>
      <c r="GWW228" s="382"/>
      <c r="GWX228" s="382"/>
      <c r="GWY228" s="382"/>
      <c r="GWZ228" s="382"/>
      <c r="GXA228" s="382"/>
      <c r="GXB228" s="382"/>
      <c r="GXC228" s="77"/>
      <c r="GXD228" s="382"/>
      <c r="GXE228" s="382"/>
      <c r="GXF228" s="77"/>
      <c r="GXG228" s="78"/>
      <c r="GXH228" s="77"/>
      <c r="GXI228" s="382"/>
      <c r="GXJ228" s="382"/>
      <c r="GXK228" s="382"/>
      <c r="GXL228" s="382"/>
      <c r="GXM228" s="382"/>
      <c r="GXN228" s="382"/>
      <c r="GXO228" s="382"/>
      <c r="GXP228" s="382"/>
      <c r="GXQ228" s="382"/>
      <c r="GXR228" s="382"/>
      <c r="GXS228" s="382"/>
      <c r="GXT228" s="382"/>
      <c r="GXU228" s="77"/>
      <c r="GXV228" s="382"/>
      <c r="GXW228" s="382"/>
      <c r="GXX228" s="77"/>
      <c r="GXY228" s="78"/>
      <c r="GXZ228" s="77"/>
      <c r="GYA228" s="382"/>
      <c r="GYB228" s="382"/>
      <c r="GYC228" s="382"/>
      <c r="GYD228" s="382"/>
      <c r="GYE228" s="382"/>
      <c r="GYF228" s="382"/>
      <c r="GYG228" s="382"/>
      <c r="GYH228" s="382"/>
      <c r="GYI228" s="382"/>
      <c r="GYJ228" s="382"/>
      <c r="GYK228" s="382"/>
      <c r="GYL228" s="382"/>
      <c r="GYM228" s="77"/>
      <c r="GYN228" s="382"/>
      <c r="GYO228" s="382"/>
      <c r="GYP228" s="77"/>
      <c r="GYQ228" s="78"/>
      <c r="GYR228" s="77"/>
      <c r="GYS228" s="382"/>
      <c r="GYT228" s="382"/>
      <c r="GYU228" s="382"/>
      <c r="GYV228" s="382"/>
      <c r="GYW228" s="382"/>
      <c r="GYX228" s="382"/>
      <c r="GYY228" s="382"/>
      <c r="GYZ228" s="382"/>
      <c r="GZA228" s="382"/>
      <c r="GZB228" s="382"/>
      <c r="GZC228" s="382"/>
      <c r="GZD228" s="382"/>
      <c r="GZE228" s="77"/>
      <c r="GZF228" s="382"/>
      <c r="GZG228" s="382"/>
      <c r="GZH228" s="77"/>
      <c r="GZI228" s="78"/>
      <c r="GZJ228" s="77"/>
      <c r="GZK228" s="382"/>
      <c r="GZL228" s="382"/>
      <c r="GZM228" s="382"/>
      <c r="GZN228" s="382"/>
      <c r="GZO228" s="382"/>
      <c r="GZP228" s="382"/>
      <c r="GZQ228" s="382"/>
      <c r="GZR228" s="382"/>
      <c r="GZS228" s="382"/>
      <c r="GZT228" s="382"/>
      <c r="GZU228" s="382"/>
      <c r="GZV228" s="382"/>
      <c r="GZW228" s="77"/>
      <c r="GZX228" s="382"/>
      <c r="GZY228" s="382"/>
      <c r="GZZ228" s="77"/>
      <c r="HAA228" s="78"/>
      <c r="HAB228" s="77"/>
      <c r="HAC228" s="382"/>
      <c r="HAD228" s="382"/>
      <c r="HAE228" s="382"/>
      <c r="HAF228" s="382"/>
      <c r="HAG228" s="382"/>
      <c r="HAH228" s="382"/>
      <c r="HAI228" s="382"/>
      <c r="HAJ228" s="382"/>
      <c r="HAK228" s="382"/>
      <c r="HAL228" s="382"/>
      <c r="HAM228" s="382"/>
      <c r="HAN228" s="382"/>
      <c r="HAO228" s="77"/>
      <c r="HAP228" s="382"/>
      <c r="HAQ228" s="382"/>
      <c r="HAR228" s="77"/>
      <c r="HAS228" s="78"/>
      <c r="HAT228" s="77"/>
      <c r="HAU228" s="382"/>
      <c r="HAV228" s="382"/>
      <c r="HAW228" s="382"/>
      <c r="HAX228" s="382"/>
      <c r="HAY228" s="382"/>
      <c r="HAZ228" s="382"/>
      <c r="HBA228" s="382"/>
      <c r="HBB228" s="382"/>
      <c r="HBC228" s="382"/>
      <c r="HBD228" s="382"/>
      <c r="HBE228" s="382"/>
      <c r="HBF228" s="382"/>
      <c r="HBG228" s="77"/>
      <c r="HBH228" s="382"/>
      <c r="HBI228" s="382"/>
      <c r="HBJ228" s="77"/>
      <c r="HBK228" s="78"/>
      <c r="HBL228" s="77"/>
      <c r="HBM228" s="382"/>
      <c r="HBN228" s="382"/>
      <c r="HBO228" s="382"/>
      <c r="HBP228" s="382"/>
      <c r="HBQ228" s="382"/>
      <c r="HBR228" s="382"/>
      <c r="HBS228" s="382"/>
      <c r="HBT228" s="382"/>
      <c r="HBU228" s="382"/>
      <c r="HBV228" s="382"/>
      <c r="HBW228" s="382"/>
      <c r="HBX228" s="382"/>
      <c r="HBY228" s="77"/>
      <c r="HBZ228" s="382"/>
      <c r="HCA228" s="382"/>
      <c r="HCB228" s="77"/>
      <c r="HCC228" s="78"/>
      <c r="HCD228" s="77"/>
      <c r="HCE228" s="382"/>
      <c r="HCF228" s="382"/>
      <c r="HCG228" s="382"/>
      <c r="HCH228" s="382"/>
      <c r="HCI228" s="382"/>
      <c r="HCJ228" s="382"/>
      <c r="HCK228" s="382"/>
      <c r="HCL228" s="382"/>
      <c r="HCM228" s="382"/>
      <c r="HCN228" s="382"/>
      <c r="HCO228" s="382"/>
      <c r="HCP228" s="382"/>
      <c r="HCQ228" s="77"/>
      <c r="HCR228" s="382"/>
      <c r="HCS228" s="382"/>
      <c r="HCT228" s="77"/>
      <c r="HCU228" s="78"/>
      <c r="HCV228" s="77"/>
      <c r="HCW228" s="382"/>
      <c r="HCX228" s="382"/>
      <c r="HCY228" s="382"/>
      <c r="HCZ228" s="382"/>
      <c r="HDA228" s="382"/>
      <c r="HDB228" s="382"/>
      <c r="HDC228" s="382"/>
      <c r="HDD228" s="382"/>
      <c r="HDE228" s="382"/>
      <c r="HDF228" s="382"/>
      <c r="HDG228" s="382"/>
      <c r="HDH228" s="382"/>
      <c r="HDI228" s="77"/>
      <c r="HDJ228" s="382"/>
      <c r="HDK228" s="382"/>
      <c r="HDL228" s="77"/>
      <c r="HDM228" s="78"/>
      <c r="HDN228" s="77"/>
      <c r="HDO228" s="382"/>
      <c r="HDP228" s="382"/>
      <c r="HDQ228" s="382"/>
      <c r="HDR228" s="382"/>
      <c r="HDS228" s="382"/>
      <c r="HDT228" s="382"/>
      <c r="HDU228" s="382"/>
      <c r="HDV228" s="382"/>
      <c r="HDW228" s="382"/>
      <c r="HDX228" s="382"/>
      <c r="HDY228" s="382"/>
      <c r="HDZ228" s="382"/>
      <c r="HEA228" s="77"/>
      <c r="HEB228" s="382"/>
      <c r="HEC228" s="382"/>
      <c r="HED228" s="77"/>
      <c r="HEE228" s="78"/>
      <c r="HEF228" s="77"/>
      <c r="HEG228" s="382"/>
      <c r="HEH228" s="382"/>
      <c r="HEI228" s="382"/>
      <c r="HEJ228" s="382"/>
      <c r="HEK228" s="382"/>
      <c r="HEL228" s="382"/>
      <c r="HEM228" s="382"/>
      <c r="HEN228" s="382"/>
      <c r="HEO228" s="382"/>
      <c r="HEP228" s="382"/>
      <c r="HEQ228" s="382"/>
      <c r="HER228" s="382"/>
      <c r="HES228" s="77"/>
      <c r="HET228" s="382"/>
      <c r="HEU228" s="382"/>
      <c r="HEV228" s="77"/>
      <c r="HEW228" s="78"/>
      <c r="HEX228" s="77"/>
      <c r="HEY228" s="382"/>
      <c r="HEZ228" s="382"/>
      <c r="HFA228" s="382"/>
      <c r="HFB228" s="382"/>
      <c r="HFC228" s="382"/>
      <c r="HFD228" s="382"/>
      <c r="HFE228" s="382"/>
      <c r="HFF228" s="382"/>
      <c r="HFG228" s="382"/>
      <c r="HFH228" s="382"/>
      <c r="HFI228" s="382"/>
      <c r="HFJ228" s="382"/>
      <c r="HFK228" s="77"/>
      <c r="HFL228" s="382"/>
      <c r="HFM228" s="382"/>
      <c r="HFN228" s="77"/>
      <c r="HFO228" s="78"/>
      <c r="HFP228" s="77"/>
      <c r="HFQ228" s="382"/>
      <c r="HFR228" s="382"/>
      <c r="HFS228" s="382"/>
      <c r="HFT228" s="382"/>
      <c r="HFU228" s="382"/>
      <c r="HFV228" s="382"/>
      <c r="HFW228" s="382"/>
      <c r="HFX228" s="382"/>
      <c r="HFY228" s="382"/>
      <c r="HFZ228" s="382"/>
      <c r="HGA228" s="382"/>
      <c r="HGB228" s="382"/>
      <c r="HGC228" s="77"/>
      <c r="HGD228" s="382"/>
      <c r="HGE228" s="382"/>
      <c r="HGF228" s="77"/>
      <c r="HGG228" s="78"/>
      <c r="HGH228" s="77"/>
      <c r="HGI228" s="382"/>
      <c r="HGJ228" s="382"/>
      <c r="HGK228" s="382"/>
      <c r="HGL228" s="382"/>
      <c r="HGM228" s="382"/>
      <c r="HGN228" s="382"/>
      <c r="HGO228" s="382"/>
      <c r="HGP228" s="382"/>
      <c r="HGQ228" s="382"/>
      <c r="HGR228" s="382"/>
      <c r="HGS228" s="382"/>
      <c r="HGT228" s="382"/>
      <c r="HGU228" s="77"/>
      <c r="HGV228" s="382"/>
      <c r="HGW228" s="382"/>
      <c r="HGX228" s="77"/>
      <c r="HGY228" s="78"/>
      <c r="HGZ228" s="77"/>
      <c r="HHA228" s="382"/>
      <c r="HHB228" s="382"/>
      <c r="HHC228" s="382"/>
      <c r="HHD228" s="382"/>
      <c r="HHE228" s="382"/>
      <c r="HHF228" s="382"/>
      <c r="HHG228" s="382"/>
      <c r="HHH228" s="382"/>
      <c r="HHI228" s="382"/>
      <c r="HHJ228" s="382"/>
      <c r="HHK228" s="382"/>
      <c r="HHL228" s="382"/>
      <c r="HHM228" s="77"/>
      <c r="HHN228" s="382"/>
      <c r="HHO228" s="382"/>
      <c r="HHP228" s="77"/>
      <c r="HHQ228" s="78"/>
      <c r="HHR228" s="77"/>
      <c r="HHS228" s="382"/>
      <c r="HHT228" s="382"/>
      <c r="HHU228" s="382"/>
      <c r="HHV228" s="382"/>
      <c r="HHW228" s="382"/>
      <c r="HHX228" s="382"/>
      <c r="HHY228" s="382"/>
      <c r="HHZ228" s="382"/>
      <c r="HIA228" s="382"/>
      <c r="HIB228" s="382"/>
      <c r="HIC228" s="382"/>
      <c r="HID228" s="382"/>
      <c r="HIE228" s="77"/>
      <c r="HIF228" s="382"/>
      <c r="HIG228" s="382"/>
      <c r="HIH228" s="77"/>
      <c r="HII228" s="78"/>
      <c r="HIJ228" s="77"/>
      <c r="HIK228" s="382"/>
      <c r="HIL228" s="382"/>
      <c r="HIM228" s="382"/>
      <c r="HIN228" s="382"/>
      <c r="HIO228" s="382"/>
      <c r="HIP228" s="382"/>
      <c r="HIQ228" s="382"/>
      <c r="HIR228" s="382"/>
      <c r="HIS228" s="382"/>
      <c r="HIT228" s="382"/>
      <c r="HIU228" s="382"/>
      <c r="HIV228" s="382"/>
      <c r="HIW228" s="77"/>
      <c r="HIX228" s="382"/>
      <c r="HIY228" s="382"/>
      <c r="HIZ228" s="77"/>
      <c r="HJA228" s="78"/>
      <c r="HJB228" s="77"/>
      <c r="HJC228" s="382"/>
      <c r="HJD228" s="382"/>
      <c r="HJE228" s="382"/>
      <c r="HJF228" s="382"/>
      <c r="HJG228" s="382"/>
      <c r="HJH228" s="382"/>
      <c r="HJI228" s="382"/>
      <c r="HJJ228" s="382"/>
      <c r="HJK228" s="382"/>
      <c r="HJL228" s="382"/>
      <c r="HJM228" s="382"/>
      <c r="HJN228" s="382"/>
      <c r="HJO228" s="77"/>
      <c r="HJP228" s="382"/>
      <c r="HJQ228" s="382"/>
      <c r="HJR228" s="77"/>
      <c r="HJS228" s="78"/>
      <c r="HJT228" s="77"/>
      <c r="HJU228" s="382"/>
      <c r="HJV228" s="382"/>
      <c r="HJW228" s="382"/>
      <c r="HJX228" s="382"/>
      <c r="HJY228" s="382"/>
      <c r="HJZ228" s="382"/>
      <c r="HKA228" s="382"/>
      <c r="HKB228" s="382"/>
      <c r="HKC228" s="382"/>
      <c r="HKD228" s="382"/>
      <c r="HKE228" s="382"/>
      <c r="HKF228" s="382"/>
      <c r="HKG228" s="77"/>
      <c r="HKH228" s="382"/>
      <c r="HKI228" s="382"/>
      <c r="HKJ228" s="77"/>
      <c r="HKK228" s="78"/>
      <c r="HKL228" s="77"/>
      <c r="HKM228" s="382"/>
      <c r="HKN228" s="382"/>
      <c r="HKO228" s="382"/>
      <c r="HKP228" s="382"/>
      <c r="HKQ228" s="382"/>
      <c r="HKR228" s="382"/>
      <c r="HKS228" s="382"/>
      <c r="HKT228" s="382"/>
      <c r="HKU228" s="382"/>
      <c r="HKV228" s="382"/>
      <c r="HKW228" s="382"/>
      <c r="HKX228" s="382"/>
      <c r="HKY228" s="77"/>
      <c r="HKZ228" s="382"/>
      <c r="HLA228" s="382"/>
      <c r="HLB228" s="77"/>
      <c r="HLC228" s="78"/>
      <c r="HLD228" s="77"/>
      <c r="HLE228" s="382"/>
      <c r="HLF228" s="382"/>
      <c r="HLG228" s="382"/>
      <c r="HLH228" s="382"/>
      <c r="HLI228" s="382"/>
      <c r="HLJ228" s="382"/>
      <c r="HLK228" s="382"/>
      <c r="HLL228" s="382"/>
      <c r="HLM228" s="382"/>
      <c r="HLN228" s="382"/>
      <c r="HLO228" s="382"/>
      <c r="HLP228" s="382"/>
      <c r="HLQ228" s="77"/>
      <c r="HLR228" s="382"/>
      <c r="HLS228" s="382"/>
      <c r="HLT228" s="77"/>
      <c r="HLU228" s="78"/>
      <c r="HLV228" s="77"/>
      <c r="HLW228" s="382"/>
      <c r="HLX228" s="382"/>
      <c r="HLY228" s="382"/>
      <c r="HLZ228" s="382"/>
      <c r="HMA228" s="382"/>
      <c r="HMB228" s="382"/>
      <c r="HMC228" s="382"/>
      <c r="HMD228" s="382"/>
      <c r="HME228" s="382"/>
      <c r="HMF228" s="382"/>
      <c r="HMG228" s="382"/>
      <c r="HMH228" s="382"/>
      <c r="HMI228" s="77"/>
      <c r="HMJ228" s="382"/>
      <c r="HMK228" s="382"/>
      <c r="HML228" s="77"/>
      <c r="HMM228" s="78"/>
      <c r="HMN228" s="77"/>
      <c r="HMO228" s="382"/>
      <c r="HMP228" s="382"/>
      <c r="HMQ228" s="382"/>
      <c r="HMR228" s="382"/>
      <c r="HMS228" s="382"/>
      <c r="HMT228" s="382"/>
      <c r="HMU228" s="382"/>
      <c r="HMV228" s="382"/>
      <c r="HMW228" s="382"/>
      <c r="HMX228" s="382"/>
      <c r="HMY228" s="382"/>
      <c r="HMZ228" s="382"/>
      <c r="HNA228" s="77"/>
      <c r="HNB228" s="382"/>
      <c r="HNC228" s="382"/>
      <c r="HND228" s="77"/>
      <c r="HNE228" s="78"/>
      <c r="HNF228" s="77"/>
      <c r="HNG228" s="382"/>
      <c r="HNH228" s="382"/>
      <c r="HNI228" s="382"/>
      <c r="HNJ228" s="382"/>
      <c r="HNK228" s="382"/>
      <c r="HNL228" s="382"/>
      <c r="HNM228" s="382"/>
      <c r="HNN228" s="382"/>
      <c r="HNO228" s="382"/>
      <c r="HNP228" s="382"/>
      <c r="HNQ228" s="382"/>
      <c r="HNR228" s="382"/>
      <c r="HNS228" s="77"/>
      <c r="HNT228" s="382"/>
      <c r="HNU228" s="382"/>
      <c r="HNV228" s="77"/>
      <c r="HNW228" s="78"/>
      <c r="HNX228" s="77"/>
      <c r="HNY228" s="382"/>
      <c r="HNZ228" s="382"/>
      <c r="HOA228" s="382"/>
      <c r="HOB228" s="382"/>
      <c r="HOC228" s="382"/>
      <c r="HOD228" s="382"/>
      <c r="HOE228" s="382"/>
      <c r="HOF228" s="382"/>
      <c r="HOG228" s="382"/>
      <c r="HOH228" s="382"/>
      <c r="HOI228" s="382"/>
      <c r="HOJ228" s="382"/>
      <c r="HOK228" s="77"/>
      <c r="HOL228" s="382"/>
      <c r="HOM228" s="382"/>
      <c r="HON228" s="77"/>
      <c r="HOO228" s="78"/>
      <c r="HOP228" s="77"/>
      <c r="HOQ228" s="382"/>
      <c r="HOR228" s="382"/>
      <c r="HOS228" s="382"/>
      <c r="HOT228" s="382"/>
      <c r="HOU228" s="382"/>
      <c r="HOV228" s="382"/>
      <c r="HOW228" s="382"/>
      <c r="HOX228" s="382"/>
      <c r="HOY228" s="382"/>
      <c r="HOZ228" s="382"/>
      <c r="HPA228" s="382"/>
      <c r="HPB228" s="382"/>
      <c r="HPC228" s="77"/>
      <c r="HPD228" s="382"/>
      <c r="HPE228" s="382"/>
      <c r="HPF228" s="77"/>
      <c r="HPG228" s="78"/>
      <c r="HPH228" s="77"/>
      <c r="HPI228" s="382"/>
      <c r="HPJ228" s="382"/>
      <c r="HPK228" s="382"/>
      <c r="HPL228" s="382"/>
      <c r="HPM228" s="382"/>
      <c r="HPN228" s="382"/>
      <c r="HPO228" s="382"/>
      <c r="HPP228" s="382"/>
      <c r="HPQ228" s="382"/>
      <c r="HPR228" s="382"/>
      <c r="HPS228" s="382"/>
      <c r="HPT228" s="382"/>
      <c r="HPU228" s="77"/>
      <c r="HPV228" s="382"/>
      <c r="HPW228" s="382"/>
      <c r="HPX228" s="77"/>
      <c r="HPY228" s="78"/>
      <c r="HPZ228" s="77"/>
      <c r="HQA228" s="382"/>
      <c r="HQB228" s="382"/>
      <c r="HQC228" s="382"/>
      <c r="HQD228" s="382"/>
      <c r="HQE228" s="382"/>
      <c r="HQF228" s="382"/>
      <c r="HQG228" s="382"/>
      <c r="HQH228" s="382"/>
      <c r="HQI228" s="382"/>
      <c r="HQJ228" s="382"/>
      <c r="HQK228" s="382"/>
      <c r="HQL228" s="382"/>
      <c r="HQM228" s="77"/>
      <c r="HQN228" s="382"/>
      <c r="HQO228" s="382"/>
      <c r="HQP228" s="77"/>
      <c r="HQQ228" s="78"/>
      <c r="HQR228" s="77"/>
      <c r="HQS228" s="382"/>
      <c r="HQT228" s="382"/>
      <c r="HQU228" s="382"/>
      <c r="HQV228" s="382"/>
      <c r="HQW228" s="382"/>
      <c r="HQX228" s="382"/>
      <c r="HQY228" s="382"/>
      <c r="HQZ228" s="382"/>
      <c r="HRA228" s="382"/>
      <c r="HRB228" s="382"/>
      <c r="HRC228" s="382"/>
      <c r="HRD228" s="382"/>
      <c r="HRE228" s="77"/>
      <c r="HRF228" s="382"/>
      <c r="HRG228" s="382"/>
      <c r="HRH228" s="77"/>
      <c r="HRI228" s="78"/>
      <c r="HRJ228" s="77"/>
      <c r="HRK228" s="382"/>
      <c r="HRL228" s="382"/>
      <c r="HRM228" s="382"/>
      <c r="HRN228" s="382"/>
      <c r="HRO228" s="382"/>
      <c r="HRP228" s="382"/>
      <c r="HRQ228" s="382"/>
      <c r="HRR228" s="382"/>
      <c r="HRS228" s="382"/>
      <c r="HRT228" s="382"/>
      <c r="HRU228" s="382"/>
      <c r="HRV228" s="382"/>
      <c r="HRW228" s="77"/>
      <c r="HRX228" s="382"/>
      <c r="HRY228" s="382"/>
      <c r="HRZ228" s="77"/>
      <c r="HSA228" s="78"/>
      <c r="HSB228" s="77"/>
      <c r="HSC228" s="382"/>
      <c r="HSD228" s="382"/>
      <c r="HSE228" s="382"/>
      <c r="HSF228" s="382"/>
      <c r="HSG228" s="382"/>
      <c r="HSH228" s="382"/>
      <c r="HSI228" s="382"/>
      <c r="HSJ228" s="382"/>
      <c r="HSK228" s="382"/>
      <c r="HSL228" s="382"/>
      <c r="HSM228" s="382"/>
      <c r="HSN228" s="382"/>
      <c r="HSO228" s="77"/>
      <c r="HSP228" s="382"/>
      <c r="HSQ228" s="382"/>
      <c r="HSR228" s="77"/>
      <c r="HSS228" s="78"/>
      <c r="HST228" s="77"/>
      <c r="HSU228" s="382"/>
      <c r="HSV228" s="382"/>
      <c r="HSW228" s="382"/>
      <c r="HSX228" s="382"/>
      <c r="HSY228" s="382"/>
      <c r="HSZ228" s="382"/>
      <c r="HTA228" s="382"/>
      <c r="HTB228" s="382"/>
      <c r="HTC228" s="382"/>
      <c r="HTD228" s="382"/>
      <c r="HTE228" s="382"/>
      <c r="HTF228" s="382"/>
      <c r="HTG228" s="77"/>
      <c r="HTH228" s="382"/>
      <c r="HTI228" s="382"/>
      <c r="HTJ228" s="77"/>
      <c r="HTK228" s="78"/>
      <c r="HTL228" s="77"/>
      <c r="HTM228" s="382"/>
      <c r="HTN228" s="382"/>
      <c r="HTO228" s="382"/>
      <c r="HTP228" s="382"/>
      <c r="HTQ228" s="382"/>
      <c r="HTR228" s="382"/>
      <c r="HTS228" s="382"/>
      <c r="HTT228" s="382"/>
      <c r="HTU228" s="382"/>
      <c r="HTV228" s="382"/>
      <c r="HTW228" s="382"/>
      <c r="HTX228" s="382"/>
      <c r="HTY228" s="77"/>
      <c r="HTZ228" s="382"/>
      <c r="HUA228" s="382"/>
      <c r="HUB228" s="77"/>
      <c r="HUC228" s="78"/>
      <c r="HUD228" s="77"/>
      <c r="HUE228" s="382"/>
      <c r="HUF228" s="382"/>
      <c r="HUG228" s="382"/>
      <c r="HUH228" s="382"/>
      <c r="HUI228" s="382"/>
      <c r="HUJ228" s="382"/>
      <c r="HUK228" s="382"/>
      <c r="HUL228" s="382"/>
      <c r="HUM228" s="382"/>
      <c r="HUN228" s="382"/>
      <c r="HUO228" s="382"/>
      <c r="HUP228" s="382"/>
      <c r="HUQ228" s="77"/>
      <c r="HUR228" s="382"/>
      <c r="HUS228" s="382"/>
      <c r="HUT228" s="77"/>
      <c r="HUU228" s="78"/>
      <c r="HUV228" s="77"/>
      <c r="HUW228" s="382"/>
      <c r="HUX228" s="382"/>
      <c r="HUY228" s="382"/>
      <c r="HUZ228" s="382"/>
      <c r="HVA228" s="382"/>
      <c r="HVB228" s="382"/>
      <c r="HVC228" s="382"/>
      <c r="HVD228" s="382"/>
      <c r="HVE228" s="382"/>
      <c r="HVF228" s="382"/>
      <c r="HVG228" s="382"/>
      <c r="HVH228" s="382"/>
      <c r="HVI228" s="77"/>
      <c r="HVJ228" s="382"/>
      <c r="HVK228" s="382"/>
      <c r="HVL228" s="77"/>
      <c r="HVM228" s="78"/>
      <c r="HVN228" s="77"/>
      <c r="HVO228" s="382"/>
      <c r="HVP228" s="382"/>
      <c r="HVQ228" s="382"/>
      <c r="HVR228" s="382"/>
      <c r="HVS228" s="382"/>
      <c r="HVT228" s="382"/>
      <c r="HVU228" s="382"/>
      <c r="HVV228" s="382"/>
      <c r="HVW228" s="382"/>
      <c r="HVX228" s="382"/>
      <c r="HVY228" s="382"/>
      <c r="HVZ228" s="382"/>
      <c r="HWA228" s="77"/>
      <c r="HWB228" s="382"/>
      <c r="HWC228" s="382"/>
      <c r="HWD228" s="77"/>
      <c r="HWE228" s="78"/>
      <c r="HWF228" s="77"/>
      <c r="HWG228" s="382"/>
      <c r="HWH228" s="382"/>
      <c r="HWI228" s="382"/>
      <c r="HWJ228" s="382"/>
      <c r="HWK228" s="382"/>
      <c r="HWL228" s="382"/>
      <c r="HWM228" s="382"/>
      <c r="HWN228" s="382"/>
      <c r="HWO228" s="382"/>
      <c r="HWP228" s="382"/>
      <c r="HWQ228" s="382"/>
      <c r="HWR228" s="382"/>
      <c r="HWS228" s="77"/>
      <c r="HWT228" s="382"/>
      <c r="HWU228" s="382"/>
      <c r="HWV228" s="77"/>
      <c r="HWW228" s="78"/>
      <c r="HWX228" s="77"/>
      <c r="HWY228" s="382"/>
      <c r="HWZ228" s="382"/>
      <c r="HXA228" s="382"/>
      <c r="HXB228" s="382"/>
      <c r="HXC228" s="382"/>
      <c r="HXD228" s="382"/>
      <c r="HXE228" s="382"/>
      <c r="HXF228" s="382"/>
      <c r="HXG228" s="382"/>
      <c r="HXH228" s="382"/>
      <c r="HXI228" s="382"/>
      <c r="HXJ228" s="382"/>
      <c r="HXK228" s="77"/>
      <c r="HXL228" s="382"/>
      <c r="HXM228" s="382"/>
      <c r="HXN228" s="77"/>
      <c r="HXO228" s="78"/>
      <c r="HXP228" s="77"/>
      <c r="HXQ228" s="382"/>
      <c r="HXR228" s="382"/>
      <c r="HXS228" s="382"/>
      <c r="HXT228" s="382"/>
      <c r="HXU228" s="382"/>
      <c r="HXV228" s="382"/>
      <c r="HXW228" s="382"/>
      <c r="HXX228" s="382"/>
      <c r="HXY228" s="382"/>
      <c r="HXZ228" s="382"/>
      <c r="HYA228" s="382"/>
      <c r="HYB228" s="382"/>
      <c r="HYC228" s="77"/>
      <c r="HYD228" s="382"/>
      <c r="HYE228" s="382"/>
      <c r="HYF228" s="77"/>
      <c r="HYG228" s="78"/>
      <c r="HYH228" s="77"/>
      <c r="HYI228" s="382"/>
      <c r="HYJ228" s="382"/>
      <c r="HYK228" s="382"/>
      <c r="HYL228" s="382"/>
      <c r="HYM228" s="382"/>
      <c r="HYN228" s="382"/>
      <c r="HYO228" s="382"/>
      <c r="HYP228" s="382"/>
      <c r="HYQ228" s="382"/>
      <c r="HYR228" s="382"/>
      <c r="HYS228" s="382"/>
      <c r="HYT228" s="382"/>
      <c r="HYU228" s="77"/>
      <c r="HYV228" s="382"/>
      <c r="HYW228" s="382"/>
      <c r="HYX228" s="77"/>
      <c r="HYY228" s="78"/>
      <c r="HYZ228" s="77"/>
      <c r="HZA228" s="382"/>
      <c r="HZB228" s="382"/>
      <c r="HZC228" s="382"/>
      <c r="HZD228" s="382"/>
      <c r="HZE228" s="382"/>
      <c r="HZF228" s="382"/>
      <c r="HZG228" s="382"/>
      <c r="HZH228" s="382"/>
      <c r="HZI228" s="382"/>
      <c r="HZJ228" s="382"/>
      <c r="HZK228" s="382"/>
      <c r="HZL228" s="382"/>
      <c r="HZM228" s="77"/>
      <c r="HZN228" s="382"/>
      <c r="HZO228" s="382"/>
      <c r="HZP228" s="77"/>
      <c r="HZQ228" s="78"/>
      <c r="HZR228" s="77"/>
      <c r="HZS228" s="382"/>
      <c r="HZT228" s="382"/>
      <c r="HZU228" s="382"/>
      <c r="HZV228" s="382"/>
      <c r="HZW228" s="382"/>
      <c r="HZX228" s="382"/>
      <c r="HZY228" s="382"/>
      <c r="HZZ228" s="382"/>
      <c r="IAA228" s="382"/>
      <c r="IAB228" s="382"/>
      <c r="IAC228" s="382"/>
      <c r="IAD228" s="382"/>
      <c r="IAE228" s="77"/>
      <c r="IAF228" s="382"/>
      <c r="IAG228" s="382"/>
      <c r="IAH228" s="77"/>
      <c r="IAI228" s="78"/>
      <c r="IAJ228" s="77"/>
      <c r="IAK228" s="382"/>
      <c r="IAL228" s="382"/>
      <c r="IAM228" s="382"/>
      <c r="IAN228" s="382"/>
      <c r="IAO228" s="382"/>
      <c r="IAP228" s="382"/>
      <c r="IAQ228" s="382"/>
      <c r="IAR228" s="382"/>
      <c r="IAS228" s="382"/>
      <c r="IAT228" s="382"/>
      <c r="IAU228" s="382"/>
      <c r="IAV228" s="382"/>
      <c r="IAW228" s="77"/>
      <c r="IAX228" s="382"/>
      <c r="IAY228" s="382"/>
      <c r="IAZ228" s="77"/>
      <c r="IBA228" s="78"/>
      <c r="IBB228" s="77"/>
      <c r="IBC228" s="382"/>
      <c r="IBD228" s="382"/>
      <c r="IBE228" s="382"/>
      <c r="IBF228" s="382"/>
      <c r="IBG228" s="382"/>
      <c r="IBH228" s="382"/>
      <c r="IBI228" s="382"/>
      <c r="IBJ228" s="382"/>
      <c r="IBK228" s="382"/>
      <c r="IBL228" s="382"/>
      <c r="IBM228" s="382"/>
      <c r="IBN228" s="382"/>
      <c r="IBO228" s="77"/>
      <c r="IBP228" s="382"/>
      <c r="IBQ228" s="382"/>
      <c r="IBR228" s="77"/>
      <c r="IBS228" s="78"/>
      <c r="IBT228" s="77"/>
      <c r="IBU228" s="382"/>
      <c r="IBV228" s="382"/>
      <c r="IBW228" s="382"/>
      <c r="IBX228" s="382"/>
      <c r="IBY228" s="382"/>
      <c r="IBZ228" s="382"/>
      <c r="ICA228" s="382"/>
      <c r="ICB228" s="382"/>
      <c r="ICC228" s="382"/>
      <c r="ICD228" s="382"/>
      <c r="ICE228" s="382"/>
      <c r="ICF228" s="382"/>
      <c r="ICG228" s="77"/>
      <c r="ICH228" s="382"/>
      <c r="ICI228" s="382"/>
      <c r="ICJ228" s="77"/>
      <c r="ICK228" s="78"/>
      <c r="ICL228" s="77"/>
      <c r="ICM228" s="382"/>
      <c r="ICN228" s="382"/>
      <c r="ICO228" s="382"/>
      <c r="ICP228" s="382"/>
      <c r="ICQ228" s="382"/>
      <c r="ICR228" s="382"/>
      <c r="ICS228" s="382"/>
      <c r="ICT228" s="382"/>
      <c r="ICU228" s="382"/>
      <c r="ICV228" s="382"/>
      <c r="ICW228" s="382"/>
      <c r="ICX228" s="382"/>
      <c r="ICY228" s="77"/>
      <c r="ICZ228" s="382"/>
      <c r="IDA228" s="382"/>
      <c r="IDB228" s="77"/>
      <c r="IDC228" s="78"/>
      <c r="IDD228" s="77"/>
      <c r="IDE228" s="382"/>
      <c r="IDF228" s="382"/>
      <c r="IDG228" s="382"/>
      <c r="IDH228" s="382"/>
      <c r="IDI228" s="382"/>
      <c r="IDJ228" s="382"/>
      <c r="IDK228" s="382"/>
      <c r="IDL228" s="382"/>
      <c r="IDM228" s="382"/>
      <c r="IDN228" s="382"/>
      <c r="IDO228" s="382"/>
      <c r="IDP228" s="382"/>
      <c r="IDQ228" s="77"/>
      <c r="IDR228" s="382"/>
      <c r="IDS228" s="382"/>
      <c r="IDT228" s="77"/>
      <c r="IDU228" s="78"/>
      <c r="IDV228" s="77"/>
      <c r="IDW228" s="382"/>
      <c r="IDX228" s="382"/>
      <c r="IDY228" s="382"/>
      <c r="IDZ228" s="382"/>
      <c r="IEA228" s="382"/>
      <c r="IEB228" s="382"/>
      <c r="IEC228" s="382"/>
      <c r="IED228" s="382"/>
      <c r="IEE228" s="382"/>
      <c r="IEF228" s="382"/>
      <c r="IEG228" s="382"/>
      <c r="IEH228" s="382"/>
      <c r="IEI228" s="77"/>
      <c r="IEJ228" s="382"/>
      <c r="IEK228" s="382"/>
      <c r="IEL228" s="77"/>
      <c r="IEM228" s="78"/>
      <c r="IEN228" s="77"/>
      <c r="IEO228" s="382"/>
      <c r="IEP228" s="382"/>
      <c r="IEQ228" s="382"/>
      <c r="IER228" s="382"/>
      <c r="IES228" s="382"/>
      <c r="IET228" s="382"/>
      <c r="IEU228" s="382"/>
      <c r="IEV228" s="382"/>
      <c r="IEW228" s="382"/>
      <c r="IEX228" s="382"/>
      <c r="IEY228" s="382"/>
      <c r="IEZ228" s="382"/>
      <c r="IFA228" s="77"/>
      <c r="IFB228" s="382"/>
      <c r="IFC228" s="382"/>
      <c r="IFD228" s="77"/>
      <c r="IFE228" s="78"/>
      <c r="IFF228" s="77"/>
      <c r="IFG228" s="382"/>
      <c r="IFH228" s="382"/>
      <c r="IFI228" s="382"/>
      <c r="IFJ228" s="382"/>
      <c r="IFK228" s="382"/>
      <c r="IFL228" s="382"/>
      <c r="IFM228" s="382"/>
      <c r="IFN228" s="382"/>
      <c r="IFO228" s="382"/>
      <c r="IFP228" s="382"/>
      <c r="IFQ228" s="382"/>
      <c r="IFR228" s="382"/>
      <c r="IFS228" s="77"/>
      <c r="IFT228" s="382"/>
      <c r="IFU228" s="382"/>
      <c r="IFV228" s="77"/>
      <c r="IFW228" s="78"/>
      <c r="IFX228" s="77"/>
      <c r="IFY228" s="382"/>
      <c r="IFZ228" s="382"/>
      <c r="IGA228" s="382"/>
      <c r="IGB228" s="382"/>
      <c r="IGC228" s="382"/>
      <c r="IGD228" s="382"/>
      <c r="IGE228" s="382"/>
      <c r="IGF228" s="382"/>
      <c r="IGG228" s="382"/>
      <c r="IGH228" s="382"/>
      <c r="IGI228" s="382"/>
      <c r="IGJ228" s="382"/>
      <c r="IGK228" s="77"/>
      <c r="IGL228" s="382"/>
      <c r="IGM228" s="382"/>
      <c r="IGN228" s="77"/>
      <c r="IGO228" s="78"/>
      <c r="IGP228" s="77"/>
      <c r="IGQ228" s="382"/>
      <c r="IGR228" s="382"/>
      <c r="IGS228" s="382"/>
      <c r="IGT228" s="382"/>
      <c r="IGU228" s="382"/>
      <c r="IGV228" s="382"/>
      <c r="IGW228" s="382"/>
      <c r="IGX228" s="382"/>
      <c r="IGY228" s="382"/>
      <c r="IGZ228" s="382"/>
      <c r="IHA228" s="382"/>
      <c r="IHB228" s="382"/>
      <c r="IHC228" s="77"/>
      <c r="IHD228" s="382"/>
      <c r="IHE228" s="382"/>
      <c r="IHF228" s="77"/>
      <c r="IHG228" s="78"/>
      <c r="IHH228" s="77"/>
      <c r="IHI228" s="382"/>
      <c r="IHJ228" s="382"/>
      <c r="IHK228" s="382"/>
      <c r="IHL228" s="382"/>
      <c r="IHM228" s="382"/>
      <c r="IHN228" s="382"/>
      <c r="IHO228" s="382"/>
      <c r="IHP228" s="382"/>
      <c r="IHQ228" s="382"/>
      <c r="IHR228" s="382"/>
      <c r="IHS228" s="382"/>
      <c r="IHT228" s="382"/>
      <c r="IHU228" s="77"/>
      <c r="IHV228" s="382"/>
      <c r="IHW228" s="382"/>
      <c r="IHX228" s="77"/>
      <c r="IHY228" s="78"/>
      <c r="IHZ228" s="77"/>
      <c r="IIA228" s="382"/>
      <c r="IIB228" s="382"/>
      <c r="IIC228" s="382"/>
      <c r="IID228" s="382"/>
      <c r="IIE228" s="382"/>
      <c r="IIF228" s="382"/>
      <c r="IIG228" s="382"/>
      <c r="IIH228" s="382"/>
      <c r="III228" s="382"/>
      <c r="IIJ228" s="382"/>
      <c r="IIK228" s="382"/>
      <c r="IIL228" s="382"/>
      <c r="IIM228" s="77"/>
      <c r="IIN228" s="382"/>
      <c r="IIO228" s="382"/>
      <c r="IIP228" s="77"/>
      <c r="IIQ228" s="78"/>
      <c r="IIR228" s="77"/>
      <c r="IIS228" s="382"/>
      <c r="IIT228" s="382"/>
      <c r="IIU228" s="382"/>
      <c r="IIV228" s="382"/>
      <c r="IIW228" s="382"/>
      <c r="IIX228" s="382"/>
      <c r="IIY228" s="382"/>
      <c r="IIZ228" s="382"/>
      <c r="IJA228" s="382"/>
      <c r="IJB228" s="382"/>
      <c r="IJC228" s="382"/>
      <c r="IJD228" s="382"/>
      <c r="IJE228" s="77"/>
      <c r="IJF228" s="382"/>
      <c r="IJG228" s="382"/>
      <c r="IJH228" s="77"/>
      <c r="IJI228" s="78"/>
      <c r="IJJ228" s="77"/>
      <c r="IJK228" s="382"/>
      <c r="IJL228" s="382"/>
      <c r="IJM228" s="382"/>
      <c r="IJN228" s="382"/>
      <c r="IJO228" s="382"/>
      <c r="IJP228" s="382"/>
      <c r="IJQ228" s="382"/>
      <c r="IJR228" s="382"/>
      <c r="IJS228" s="382"/>
      <c r="IJT228" s="382"/>
      <c r="IJU228" s="382"/>
      <c r="IJV228" s="382"/>
      <c r="IJW228" s="77"/>
      <c r="IJX228" s="382"/>
      <c r="IJY228" s="382"/>
      <c r="IJZ228" s="77"/>
      <c r="IKA228" s="78"/>
      <c r="IKB228" s="77"/>
      <c r="IKC228" s="382"/>
      <c r="IKD228" s="382"/>
      <c r="IKE228" s="382"/>
      <c r="IKF228" s="382"/>
      <c r="IKG228" s="382"/>
      <c r="IKH228" s="382"/>
      <c r="IKI228" s="382"/>
      <c r="IKJ228" s="382"/>
      <c r="IKK228" s="382"/>
      <c r="IKL228" s="382"/>
      <c r="IKM228" s="382"/>
      <c r="IKN228" s="382"/>
      <c r="IKO228" s="77"/>
      <c r="IKP228" s="382"/>
      <c r="IKQ228" s="382"/>
      <c r="IKR228" s="77"/>
      <c r="IKS228" s="78"/>
      <c r="IKT228" s="77"/>
      <c r="IKU228" s="382"/>
      <c r="IKV228" s="382"/>
      <c r="IKW228" s="382"/>
      <c r="IKX228" s="382"/>
      <c r="IKY228" s="382"/>
      <c r="IKZ228" s="382"/>
      <c r="ILA228" s="382"/>
      <c r="ILB228" s="382"/>
      <c r="ILC228" s="382"/>
      <c r="ILD228" s="382"/>
      <c r="ILE228" s="382"/>
      <c r="ILF228" s="382"/>
      <c r="ILG228" s="77"/>
      <c r="ILH228" s="382"/>
      <c r="ILI228" s="382"/>
      <c r="ILJ228" s="77"/>
      <c r="ILK228" s="78"/>
      <c r="ILL228" s="77"/>
      <c r="ILM228" s="382"/>
      <c r="ILN228" s="382"/>
      <c r="ILO228" s="382"/>
      <c r="ILP228" s="382"/>
      <c r="ILQ228" s="382"/>
      <c r="ILR228" s="382"/>
      <c r="ILS228" s="382"/>
      <c r="ILT228" s="382"/>
      <c r="ILU228" s="382"/>
      <c r="ILV228" s="382"/>
      <c r="ILW228" s="382"/>
      <c r="ILX228" s="382"/>
      <c r="ILY228" s="77"/>
      <c r="ILZ228" s="382"/>
      <c r="IMA228" s="382"/>
      <c r="IMB228" s="77"/>
      <c r="IMC228" s="78"/>
      <c r="IMD228" s="77"/>
      <c r="IME228" s="382"/>
      <c r="IMF228" s="382"/>
      <c r="IMG228" s="382"/>
      <c r="IMH228" s="382"/>
      <c r="IMI228" s="382"/>
      <c r="IMJ228" s="382"/>
      <c r="IMK228" s="382"/>
      <c r="IML228" s="382"/>
      <c r="IMM228" s="382"/>
      <c r="IMN228" s="382"/>
      <c r="IMO228" s="382"/>
      <c r="IMP228" s="382"/>
      <c r="IMQ228" s="77"/>
      <c r="IMR228" s="382"/>
      <c r="IMS228" s="382"/>
      <c r="IMT228" s="77"/>
      <c r="IMU228" s="78"/>
      <c r="IMV228" s="77"/>
      <c r="IMW228" s="382"/>
      <c r="IMX228" s="382"/>
      <c r="IMY228" s="382"/>
      <c r="IMZ228" s="382"/>
      <c r="INA228" s="382"/>
      <c r="INB228" s="382"/>
      <c r="INC228" s="382"/>
      <c r="IND228" s="382"/>
      <c r="INE228" s="382"/>
      <c r="INF228" s="382"/>
      <c r="ING228" s="382"/>
      <c r="INH228" s="382"/>
      <c r="INI228" s="77"/>
      <c r="INJ228" s="382"/>
      <c r="INK228" s="382"/>
      <c r="INL228" s="77"/>
      <c r="INM228" s="78"/>
      <c r="INN228" s="77"/>
      <c r="INO228" s="382"/>
      <c r="INP228" s="382"/>
      <c r="INQ228" s="382"/>
      <c r="INR228" s="382"/>
      <c r="INS228" s="382"/>
      <c r="INT228" s="382"/>
      <c r="INU228" s="382"/>
      <c r="INV228" s="382"/>
      <c r="INW228" s="382"/>
      <c r="INX228" s="382"/>
      <c r="INY228" s="382"/>
      <c r="INZ228" s="382"/>
      <c r="IOA228" s="77"/>
      <c r="IOB228" s="382"/>
      <c r="IOC228" s="382"/>
      <c r="IOD228" s="77"/>
      <c r="IOE228" s="78"/>
      <c r="IOF228" s="77"/>
      <c r="IOG228" s="382"/>
      <c r="IOH228" s="382"/>
      <c r="IOI228" s="382"/>
      <c r="IOJ228" s="382"/>
      <c r="IOK228" s="382"/>
      <c r="IOL228" s="382"/>
      <c r="IOM228" s="382"/>
      <c r="ION228" s="382"/>
      <c r="IOO228" s="382"/>
      <c r="IOP228" s="382"/>
      <c r="IOQ228" s="382"/>
      <c r="IOR228" s="382"/>
      <c r="IOS228" s="77"/>
      <c r="IOT228" s="382"/>
      <c r="IOU228" s="382"/>
      <c r="IOV228" s="77"/>
      <c r="IOW228" s="78"/>
      <c r="IOX228" s="77"/>
      <c r="IOY228" s="382"/>
      <c r="IOZ228" s="382"/>
      <c r="IPA228" s="382"/>
      <c r="IPB228" s="382"/>
      <c r="IPC228" s="382"/>
      <c r="IPD228" s="382"/>
      <c r="IPE228" s="382"/>
      <c r="IPF228" s="382"/>
      <c r="IPG228" s="382"/>
      <c r="IPH228" s="382"/>
      <c r="IPI228" s="382"/>
      <c r="IPJ228" s="382"/>
      <c r="IPK228" s="77"/>
      <c r="IPL228" s="382"/>
      <c r="IPM228" s="382"/>
      <c r="IPN228" s="77"/>
      <c r="IPO228" s="78"/>
      <c r="IPP228" s="77"/>
      <c r="IPQ228" s="382"/>
      <c r="IPR228" s="382"/>
      <c r="IPS228" s="382"/>
      <c r="IPT228" s="382"/>
      <c r="IPU228" s="382"/>
      <c r="IPV228" s="382"/>
      <c r="IPW228" s="382"/>
      <c r="IPX228" s="382"/>
      <c r="IPY228" s="382"/>
      <c r="IPZ228" s="382"/>
      <c r="IQA228" s="382"/>
      <c r="IQB228" s="382"/>
      <c r="IQC228" s="77"/>
      <c r="IQD228" s="382"/>
      <c r="IQE228" s="382"/>
      <c r="IQF228" s="77"/>
      <c r="IQG228" s="78"/>
      <c r="IQH228" s="77"/>
      <c r="IQI228" s="382"/>
      <c r="IQJ228" s="382"/>
      <c r="IQK228" s="382"/>
      <c r="IQL228" s="382"/>
      <c r="IQM228" s="382"/>
      <c r="IQN228" s="382"/>
      <c r="IQO228" s="382"/>
      <c r="IQP228" s="382"/>
      <c r="IQQ228" s="382"/>
      <c r="IQR228" s="382"/>
      <c r="IQS228" s="382"/>
      <c r="IQT228" s="382"/>
      <c r="IQU228" s="77"/>
      <c r="IQV228" s="382"/>
      <c r="IQW228" s="382"/>
      <c r="IQX228" s="77"/>
      <c r="IQY228" s="78"/>
      <c r="IQZ228" s="77"/>
      <c r="IRA228" s="382"/>
      <c r="IRB228" s="382"/>
      <c r="IRC228" s="382"/>
      <c r="IRD228" s="382"/>
      <c r="IRE228" s="382"/>
      <c r="IRF228" s="382"/>
      <c r="IRG228" s="382"/>
      <c r="IRH228" s="382"/>
      <c r="IRI228" s="382"/>
      <c r="IRJ228" s="382"/>
      <c r="IRK228" s="382"/>
      <c r="IRL228" s="382"/>
      <c r="IRM228" s="77"/>
      <c r="IRN228" s="382"/>
      <c r="IRO228" s="382"/>
      <c r="IRP228" s="77"/>
      <c r="IRQ228" s="78"/>
      <c r="IRR228" s="77"/>
      <c r="IRS228" s="382"/>
      <c r="IRT228" s="382"/>
      <c r="IRU228" s="382"/>
      <c r="IRV228" s="382"/>
      <c r="IRW228" s="382"/>
      <c r="IRX228" s="382"/>
      <c r="IRY228" s="382"/>
      <c r="IRZ228" s="382"/>
      <c r="ISA228" s="382"/>
      <c r="ISB228" s="382"/>
      <c r="ISC228" s="382"/>
      <c r="ISD228" s="382"/>
      <c r="ISE228" s="77"/>
      <c r="ISF228" s="382"/>
      <c r="ISG228" s="382"/>
      <c r="ISH228" s="77"/>
      <c r="ISI228" s="78"/>
      <c r="ISJ228" s="77"/>
      <c r="ISK228" s="382"/>
      <c r="ISL228" s="382"/>
      <c r="ISM228" s="382"/>
      <c r="ISN228" s="382"/>
      <c r="ISO228" s="382"/>
      <c r="ISP228" s="382"/>
      <c r="ISQ228" s="382"/>
      <c r="ISR228" s="382"/>
      <c r="ISS228" s="382"/>
      <c r="IST228" s="382"/>
      <c r="ISU228" s="382"/>
      <c r="ISV228" s="382"/>
      <c r="ISW228" s="77"/>
      <c r="ISX228" s="382"/>
      <c r="ISY228" s="382"/>
      <c r="ISZ228" s="77"/>
      <c r="ITA228" s="78"/>
      <c r="ITB228" s="77"/>
      <c r="ITC228" s="382"/>
      <c r="ITD228" s="382"/>
      <c r="ITE228" s="382"/>
      <c r="ITF228" s="382"/>
      <c r="ITG228" s="382"/>
      <c r="ITH228" s="382"/>
      <c r="ITI228" s="382"/>
      <c r="ITJ228" s="382"/>
      <c r="ITK228" s="382"/>
      <c r="ITL228" s="382"/>
      <c r="ITM228" s="382"/>
      <c r="ITN228" s="382"/>
      <c r="ITO228" s="77"/>
      <c r="ITP228" s="382"/>
      <c r="ITQ228" s="382"/>
      <c r="ITR228" s="77"/>
      <c r="ITS228" s="78"/>
      <c r="ITT228" s="77"/>
      <c r="ITU228" s="382"/>
      <c r="ITV228" s="382"/>
      <c r="ITW228" s="382"/>
      <c r="ITX228" s="382"/>
      <c r="ITY228" s="382"/>
      <c r="ITZ228" s="382"/>
      <c r="IUA228" s="382"/>
      <c r="IUB228" s="382"/>
      <c r="IUC228" s="382"/>
      <c r="IUD228" s="382"/>
      <c r="IUE228" s="382"/>
      <c r="IUF228" s="382"/>
      <c r="IUG228" s="77"/>
      <c r="IUH228" s="382"/>
      <c r="IUI228" s="382"/>
      <c r="IUJ228" s="77"/>
      <c r="IUK228" s="78"/>
      <c r="IUL228" s="77"/>
      <c r="IUM228" s="382"/>
      <c r="IUN228" s="382"/>
      <c r="IUO228" s="382"/>
      <c r="IUP228" s="382"/>
      <c r="IUQ228" s="382"/>
      <c r="IUR228" s="382"/>
      <c r="IUS228" s="382"/>
      <c r="IUT228" s="382"/>
      <c r="IUU228" s="382"/>
      <c r="IUV228" s="382"/>
      <c r="IUW228" s="382"/>
      <c r="IUX228" s="382"/>
      <c r="IUY228" s="77"/>
      <c r="IUZ228" s="382"/>
      <c r="IVA228" s="382"/>
      <c r="IVB228" s="77"/>
      <c r="IVC228" s="78"/>
      <c r="IVD228" s="77"/>
      <c r="IVE228" s="382"/>
      <c r="IVF228" s="382"/>
      <c r="IVG228" s="382"/>
      <c r="IVH228" s="382"/>
      <c r="IVI228" s="382"/>
      <c r="IVJ228" s="382"/>
      <c r="IVK228" s="382"/>
      <c r="IVL228" s="382"/>
      <c r="IVM228" s="382"/>
      <c r="IVN228" s="382"/>
      <c r="IVO228" s="382"/>
      <c r="IVP228" s="382"/>
      <c r="IVQ228" s="77"/>
      <c r="IVR228" s="382"/>
      <c r="IVS228" s="382"/>
      <c r="IVT228" s="77"/>
      <c r="IVU228" s="78"/>
      <c r="IVV228" s="77"/>
      <c r="IVW228" s="382"/>
      <c r="IVX228" s="382"/>
      <c r="IVY228" s="382"/>
      <c r="IVZ228" s="382"/>
      <c r="IWA228" s="382"/>
      <c r="IWB228" s="382"/>
      <c r="IWC228" s="382"/>
      <c r="IWD228" s="382"/>
      <c r="IWE228" s="382"/>
      <c r="IWF228" s="382"/>
      <c r="IWG228" s="382"/>
      <c r="IWH228" s="382"/>
      <c r="IWI228" s="77"/>
      <c r="IWJ228" s="382"/>
      <c r="IWK228" s="382"/>
      <c r="IWL228" s="77"/>
      <c r="IWM228" s="78"/>
      <c r="IWN228" s="77"/>
      <c r="IWO228" s="382"/>
      <c r="IWP228" s="382"/>
      <c r="IWQ228" s="382"/>
      <c r="IWR228" s="382"/>
      <c r="IWS228" s="382"/>
      <c r="IWT228" s="382"/>
      <c r="IWU228" s="382"/>
      <c r="IWV228" s="382"/>
      <c r="IWW228" s="382"/>
      <c r="IWX228" s="382"/>
      <c r="IWY228" s="382"/>
      <c r="IWZ228" s="382"/>
      <c r="IXA228" s="77"/>
      <c r="IXB228" s="382"/>
      <c r="IXC228" s="382"/>
      <c r="IXD228" s="77"/>
      <c r="IXE228" s="78"/>
      <c r="IXF228" s="77"/>
      <c r="IXG228" s="382"/>
      <c r="IXH228" s="382"/>
      <c r="IXI228" s="382"/>
      <c r="IXJ228" s="382"/>
      <c r="IXK228" s="382"/>
      <c r="IXL228" s="382"/>
      <c r="IXM228" s="382"/>
      <c r="IXN228" s="382"/>
      <c r="IXO228" s="382"/>
      <c r="IXP228" s="382"/>
      <c r="IXQ228" s="382"/>
      <c r="IXR228" s="382"/>
      <c r="IXS228" s="77"/>
      <c r="IXT228" s="382"/>
      <c r="IXU228" s="382"/>
      <c r="IXV228" s="77"/>
      <c r="IXW228" s="78"/>
      <c r="IXX228" s="77"/>
      <c r="IXY228" s="382"/>
      <c r="IXZ228" s="382"/>
      <c r="IYA228" s="382"/>
      <c r="IYB228" s="382"/>
      <c r="IYC228" s="382"/>
      <c r="IYD228" s="382"/>
      <c r="IYE228" s="382"/>
      <c r="IYF228" s="382"/>
      <c r="IYG228" s="382"/>
      <c r="IYH228" s="382"/>
      <c r="IYI228" s="382"/>
      <c r="IYJ228" s="382"/>
      <c r="IYK228" s="77"/>
      <c r="IYL228" s="382"/>
      <c r="IYM228" s="382"/>
      <c r="IYN228" s="77"/>
      <c r="IYO228" s="78"/>
      <c r="IYP228" s="77"/>
      <c r="IYQ228" s="382"/>
      <c r="IYR228" s="382"/>
      <c r="IYS228" s="382"/>
      <c r="IYT228" s="382"/>
      <c r="IYU228" s="382"/>
      <c r="IYV228" s="382"/>
      <c r="IYW228" s="382"/>
      <c r="IYX228" s="382"/>
      <c r="IYY228" s="382"/>
      <c r="IYZ228" s="382"/>
      <c r="IZA228" s="382"/>
      <c r="IZB228" s="382"/>
      <c r="IZC228" s="77"/>
      <c r="IZD228" s="382"/>
      <c r="IZE228" s="382"/>
      <c r="IZF228" s="77"/>
      <c r="IZG228" s="78"/>
      <c r="IZH228" s="77"/>
      <c r="IZI228" s="382"/>
      <c r="IZJ228" s="382"/>
      <c r="IZK228" s="382"/>
      <c r="IZL228" s="382"/>
      <c r="IZM228" s="382"/>
      <c r="IZN228" s="382"/>
      <c r="IZO228" s="382"/>
      <c r="IZP228" s="382"/>
      <c r="IZQ228" s="382"/>
      <c r="IZR228" s="382"/>
      <c r="IZS228" s="382"/>
      <c r="IZT228" s="382"/>
      <c r="IZU228" s="77"/>
      <c r="IZV228" s="382"/>
      <c r="IZW228" s="382"/>
      <c r="IZX228" s="77"/>
      <c r="IZY228" s="78"/>
      <c r="IZZ228" s="77"/>
      <c r="JAA228" s="382"/>
      <c r="JAB228" s="382"/>
      <c r="JAC228" s="382"/>
      <c r="JAD228" s="382"/>
      <c r="JAE228" s="382"/>
      <c r="JAF228" s="382"/>
      <c r="JAG228" s="382"/>
      <c r="JAH228" s="382"/>
      <c r="JAI228" s="382"/>
      <c r="JAJ228" s="382"/>
      <c r="JAK228" s="382"/>
      <c r="JAL228" s="382"/>
      <c r="JAM228" s="77"/>
      <c r="JAN228" s="382"/>
      <c r="JAO228" s="382"/>
      <c r="JAP228" s="77"/>
      <c r="JAQ228" s="78"/>
      <c r="JAR228" s="77"/>
      <c r="JAS228" s="382"/>
      <c r="JAT228" s="382"/>
      <c r="JAU228" s="382"/>
      <c r="JAV228" s="382"/>
      <c r="JAW228" s="382"/>
      <c r="JAX228" s="382"/>
      <c r="JAY228" s="382"/>
      <c r="JAZ228" s="382"/>
      <c r="JBA228" s="382"/>
      <c r="JBB228" s="382"/>
      <c r="JBC228" s="382"/>
      <c r="JBD228" s="382"/>
      <c r="JBE228" s="77"/>
      <c r="JBF228" s="382"/>
      <c r="JBG228" s="382"/>
      <c r="JBH228" s="77"/>
      <c r="JBI228" s="78"/>
      <c r="JBJ228" s="77"/>
      <c r="JBK228" s="382"/>
      <c r="JBL228" s="382"/>
      <c r="JBM228" s="382"/>
      <c r="JBN228" s="382"/>
      <c r="JBO228" s="382"/>
      <c r="JBP228" s="382"/>
      <c r="JBQ228" s="382"/>
      <c r="JBR228" s="382"/>
      <c r="JBS228" s="382"/>
      <c r="JBT228" s="382"/>
      <c r="JBU228" s="382"/>
      <c r="JBV228" s="382"/>
      <c r="JBW228" s="77"/>
      <c r="JBX228" s="382"/>
      <c r="JBY228" s="382"/>
      <c r="JBZ228" s="77"/>
      <c r="JCA228" s="78"/>
      <c r="JCB228" s="77"/>
      <c r="JCC228" s="382"/>
      <c r="JCD228" s="382"/>
      <c r="JCE228" s="382"/>
      <c r="JCF228" s="382"/>
      <c r="JCG228" s="382"/>
      <c r="JCH228" s="382"/>
      <c r="JCI228" s="382"/>
      <c r="JCJ228" s="382"/>
      <c r="JCK228" s="382"/>
      <c r="JCL228" s="382"/>
      <c r="JCM228" s="382"/>
      <c r="JCN228" s="382"/>
      <c r="JCO228" s="77"/>
      <c r="JCP228" s="382"/>
      <c r="JCQ228" s="382"/>
      <c r="JCR228" s="77"/>
      <c r="JCS228" s="78"/>
      <c r="JCT228" s="77"/>
      <c r="JCU228" s="382"/>
      <c r="JCV228" s="382"/>
      <c r="JCW228" s="382"/>
      <c r="JCX228" s="382"/>
      <c r="JCY228" s="382"/>
      <c r="JCZ228" s="382"/>
      <c r="JDA228" s="382"/>
      <c r="JDB228" s="382"/>
      <c r="JDC228" s="382"/>
      <c r="JDD228" s="382"/>
      <c r="JDE228" s="382"/>
      <c r="JDF228" s="382"/>
      <c r="JDG228" s="77"/>
      <c r="JDH228" s="382"/>
      <c r="JDI228" s="382"/>
      <c r="JDJ228" s="77"/>
      <c r="JDK228" s="78"/>
      <c r="JDL228" s="77"/>
      <c r="JDM228" s="382"/>
      <c r="JDN228" s="382"/>
      <c r="JDO228" s="382"/>
      <c r="JDP228" s="382"/>
      <c r="JDQ228" s="382"/>
      <c r="JDR228" s="382"/>
      <c r="JDS228" s="382"/>
      <c r="JDT228" s="382"/>
      <c r="JDU228" s="382"/>
      <c r="JDV228" s="382"/>
      <c r="JDW228" s="382"/>
      <c r="JDX228" s="382"/>
      <c r="JDY228" s="77"/>
      <c r="JDZ228" s="382"/>
      <c r="JEA228" s="382"/>
      <c r="JEB228" s="77"/>
      <c r="JEC228" s="78"/>
      <c r="JED228" s="77"/>
      <c r="JEE228" s="382"/>
      <c r="JEF228" s="382"/>
      <c r="JEG228" s="382"/>
      <c r="JEH228" s="382"/>
      <c r="JEI228" s="382"/>
      <c r="JEJ228" s="382"/>
      <c r="JEK228" s="382"/>
      <c r="JEL228" s="382"/>
      <c r="JEM228" s="382"/>
      <c r="JEN228" s="382"/>
      <c r="JEO228" s="382"/>
      <c r="JEP228" s="382"/>
      <c r="JEQ228" s="77"/>
      <c r="JER228" s="382"/>
      <c r="JES228" s="382"/>
      <c r="JET228" s="77"/>
      <c r="JEU228" s="78"/>
      <c r="JEV228" s="77"/>
      <c r="JEW228" s="382"/>
      <c r="JEX228" s="382"/>
      <c r="JEY228" s="382"/>
      <c r="JEZ228" s="382"/>
      <c r="JFA228" s="382"/>
      <c r="JFB228" s="382"/>
      <c r="JFC228" s="382"/>
      <c r="JFD228" s="382"/>
      <c r="JFE228" s="382"/>
      <c r="JFF228" s="382"/>
      <c r="JFG228" s="382"/>
      <c r="JFH228" s="382"/>
      <c r="JFI228" s="77"/>
      <c r="JFJ228" s="382"/>
      <c r="JFK228" s="382"/>
      <c r="JFL228" s="77"/>
      <c r="JFM228" s="78"/>
      <c r="JFN228" s="77"/>
      <c r="JFO228" s="382"/>
      <c r="JFP228" s="382"/>
      <c r="JFQ228" s="382"/>
      <c r="JFR228" s="382"/>
      <c r="JFS228" s="382"/>
      <c r="JFT228" s="382"/>
      <c r="JFU228" s="382"/>
      <c r="JFV228" s="382"/>
      <c r="JFW228" s="382"/>
      <c r="JFX228" s="382"/>
      <c r="JFY228" s="382"/>
      <c r="JFZ228" s="382"/>
      <c r="JGA228" s="77"/>
      <c r="JGB228" s="382"/>
      <c r="JGC228" s="382"/>
      <c r="JGD228" s="77"/>
      <c r="JGE228" s="78"/>
      <c r="JGF228" s="77"/>
      <c r="JGG228" s="382"/>
      <c r="JGH228" s="382"/>
      <c r="JGI228" s="382"/>
      <c r="JGJ228" s="382"/>
      <c r="JGK228" s="382"/>
      <c r="JGL228" s="382"/>
      <c r="JGM228" s="382"/>
      <c r="JGN228" s="382"/>
      <c r="JGO228" s="382"/>
      <c r="JGP228" s="382"/>
      <c r="JGQ228" s="382"/>
      <c r="JGR228" s="382"/>
      <c r="JGS228" s="77"/>
      <c r="JGT228" s="382"/>
      <c r="JGU228" s="382"/>
      <c r="JGV228" s="77"/>
      <c r="JGW228" s="78"/>
      <c r="JGX228" s="77"/>
      <c r="JGY228" s="382"/>
      <c r="JGZ228" s="382"/>
      <c r="JHA228" s="382"/>
      <c r="JHB228" s="382"/>
      <c r="JHC228" s="382"/>
      <c r="JHD228" s="382"/>
      <c r="JHE228" s="382"/>
      <c r="JHF228" s="382"/>
      <c r="JHG228" s="382"/>
      <c r="JHH228" s="382"/>
      <c r="JHI228" s="382"/>
      <c r="JHJ228" s="382"/>
      <c r="JHK228" s="77"/>
      <c r="JHL228" s="382"/>
      <c r="JHM228" s="382"/>
      <c r="JHN228" s="77"/>
      <c r="JHO228" s="78"/>
      <c r="JHP228" s="77"/>
      <c r="JHQ228" s="382"/>
      <c r="JHR228" s="382"/>
      <c r="JHS228" s="382"/>
      <c r="JHT228" s="382"/>
      <c r="JHU228" s="382"/>
      <c r="JHV228" s="382"/>
      <c r="JHW228" s="382"/>
      <c r="JHX228" s="382"/>
      <c r="JHY228" s="382"/>
      <c r="JHZ228" s="382"/>
      <c r="JIA228" s="382"/>
      <c r="JIB228" s="382"/>
      <c r="JIC228" s="77"/>
      <c r="JID228" s="382"/>
      <c r="JIE228" s="382"/>
      <c r="JIF228" s="77"/>
      <c r="JIG228" s="78"/>
      <c r="JIH228" s="77"/>
      <c r="JII228" s="382"/>
      <c r="JIJ228" s="382"/>
      <c r="JIK228" s="382"/>
      <c r="JIL228" s="382"/>
      <c r="JIM228" s="382"/>
      <c r="JIN228" s="382"/>
      <c r="JIO228" s="382"/>
      <c r="JIP228" s="382"/>
      <c r="JIQ228" s="382"/>
      <c r="JIR228" s="382"/>
      <c r="JIS228" s="382"/>
      <c r="JIT228" s="382"/>
      <c r="JIU228" s="77"/>
      <c r="JIV228" s="382"/>
      <c r="JIW228" s="382"/>
      <c r="JIX228" s="77"/>
      <c r="JIY228" s="78"/>
      <c r="JIZ228" s="77"/>
      <c r="JJA228" s="382"/>
      <c r="JJB228" s="382"/>
      <c r="JJC228" s="382"/>
      <c r="JJD228" s="382"/>
      <c r="JJE228" s="382"/>
      <c r="JJF228" s="382"/>
      <c r="JJG228" s="382"/>
      <c r="JJH228" s="382"/>
      <c r="JJI228" s="382"/>
      <c r="JJJ228" s="382"/>
      <c r="JJK228" s="382"/>
      <c r="JJL228" s="382"/>
      <c r="JJM228" s="77"/>
      <c r="JJN228" s="382"/>
      <c r="JJO228" s="382"/>
      <c r="JJP228" s="77"/>
      <c r="JJQ228" s="78"/>
      <c r="JJR228" s="77"/>
      <c r="JJS228" s="382"/>
      <c r="JJT228" s="382"/>
      <c r="JJU228" s="382"/>
      <c r="JJV228" s="382"/>
      <c r="JJW228" s="382"/>
      <c r="JJX228" s="382"/>
      <c r="JJY228" s="382"/>
      <c r="JJZ228" s="382"/>
      <c r="JKA228" s="382"/>
      <c r="JKB228" s="382"/>
      <c r="JKC228" s="382"/>
      <c r="JKD228" s="382"/>
      <c r="JKE228" s="77"/>
      <c r="JKF228" s="382"/>
      <c r="JKG228" s="382"/>
      <c r="JKH228" s="77"/>
      <c r="JKI228" s="78"/>
      <c r="JKJ228" s="77"/>
      <c r="JKK228" s="382"/>
      <c r="JKL228" s="382"/>
      <c r="JKM228" s="382"/>
      <c r="JKN228" s="382"/>
      <c r="JKO228" s="382"/>
      <c r="JKP228" s="382"/>
      <c r="JKQ228" s="382"/>
      <c r="JKR228" s="382"/>
      <c r="JKS228" s="382"/>
      <c r="JKT228" s="382"/>
      <c r="JKU228" s="382"/>
      <c r="JKV228" s="382"/>
      <c r="JKW228" s="77"/>
      <c r="JKX228" s="382"/>
      <c r="JKY228" s="382"/>
      <c r="JKZ228" s="77"/>
      <c r="JLA228" s="78"/>
      <c r="JLB228" s="77"/>
      <c r="JLC228" s="382"/>
      <c r="JLD228" s="382"/>
      <c r="JLE228" s="382"/>
      <c r="JLF228" s="382"/>
      <c r="JLG228" s="382"/>
      <c r="JLH228" s="382"/>
      <c r="JLI228" s="382"/>
      <c r="JLJ228" s="382"/>
      <c r="JLK228" s="382"/>
      <c r="JLL228" s="382"/>
      <c r="JLM228" s="382"/>
      <c r="JLN228" s="382"/>
      <c r="JLO228" s="77"/>
      <c r="JLP228" s="382"/>
      <c r="JLQ228" s="382"/>
      <c r="JLR228" s="77"/>
      <c r="JLS228" s="78"/>
      <c r="JLT228" s="77"/>
      <c r="JLU228" s="382"/>
      <c r="JLV228" s="382"/>
      <c r="JLW228" s="382"/>
      <c r="JLX228" s="382"/>
      <c r="JLY228" s="382"/>
      <c r="JLZ228" s="382"/>
      <c r="JMA228" s="382"/>
      <c r="JMB228" s="382"/>
      <c r="JMC228" s="382"/>
      <c r="JMD228" s="382"/>
      <c r="JME228" s="382"/>
      <c r="JMF228" s="382"/>
      <c r="JMG228" s="77"/>
      <c r="JMH228" s="382"/>
      <c r="JMI228" s="382"/>
      <c r="JMJ228" s="77"/>
      <c r="JMK228" s="78"/>
      <c r="JML228" s="77"/>
      <c r="JMM228" s="382"/>
      <c r="JMN228" s="382"/>
      <c r="JMO228" s="382"/>
      <c r="JMP228" s="382"/>
      <c r="JMQ228" s="382"/>
      <c r="JMR228" s="382"/>
      <c r="JMS228" s="382"/>
      <c r="JMT228" s="382"/>
      <c r="JMU228" s="382"/>
      <c r="JMV228" s="382"/>
      <c r="JMW228" s="382"/>
      <c r="JMX228" s="382"/>
      <c r="JMY228" s="77"/>
      <c r="JMZ228" s="382"/>
      <c r="JNA228" s="382"/>
      <c r="JNB228" s="77"/>
      <c r="JNC228" s="78"/>
      <c r="JND228" s="77"/>
      <c r="JNE228" s="382"/>
      <c r="JNF228" s="382"/>
      <c r="JNG228" s="382"/>
      <c r="JNH228" s="382"/>
      <c r="JNI228" s="382"/>
      <c r="JNJ228" s="382"/>
      <c r="JNK228" s="382"/>
      <c r="JNL228" s="382"/>
      <c r="JNM228" s="382"/>
      <c r="JNN228" s="382"/>
      <c r="JNO228" s="382"/>
      <c r="JNP228" s="382"/>
      <c r="JNQ228" s="77"/>
      <c r="JNR228" s="382"/>
      <c r="JNS228" s="382"/>
      <c r="JNT228" s="77"/>
      <c r="JNU228" s="78"/>
      <c r="JNV228" s="77"/>
      <c r="JNW228" s="382"/>
      <c r="JNX228" s="382"/>
      <c r="JNY228" s="382"/>
      <c r="JNZ228" s="382"/>
      <c r="JOA228" s="382"/>
      <c r="JOB228" s="382"/>
      <c r="JOC228" s="382"/>
      <c r="JOD228" s="382"/>
      <c r="JOE228" s="382"/>
      <c r="JOF228" s="382"/>
      <c r="JOG228" s="382"/>
      <c r="JOH228" s="382"/>
      <c r="JOI228" s="77"/>
      <c r="JOJ228" s="382"/>
      <c r="JOK228" s="382"/>
      <c r="JOL228" s="77"/>
      <c r="JOM228" s="78"/>
      <c r="JON228" s="77"/>
      <c r="JOO228" s="382"/>
      <c r="JOP228" s="382"/>
      <c r="JOQ228" s="382"/>
      <c r="JOR228" s="382"/>
      <c r="JOS228" s="382"/>
      <c r="JOT228" s="382"/>
      <c r="JOU228" s="382"/>
      <c r="JOV228" s="382"/>
      <c r="JOW228" s="382"/>
      <c r="JOX228" s="382"/>
      <c r="JOY228" s="382"/>
      <c r="JOZ228" s="382"/>
      <c r="JPA228" s="77"/>
      <c r="JPB228" s="382"/>
      <c r="JPC228" s="382"/>
      <c r="JPD228" s="77"/>
      <c r="JPE228" s="78"/>
      <c r="JPF228" s="77"/>
      <c r="JPG228" s="382"/>
      <c r="JPH228" s="382"/>
      <c r="JPI228" s="382"/>
      <c r="JPJ228" s="382"/>
      <c r="JPK228" s="382"/>
      <c r="JPL228" s="382"/>
      <c r="JPM228" s="382"/>
      <c r="JPN228" s="382"/>
      <c r="JPO228" s="382"/>
      <c r="JPP228" s="382"/>
      <c r="JPQ228" s="382"/>
      <c r="JPR228" s="382"/>
      <c r="JPS228" s="77"/>
      <c r="JPT228" s="382"/>
      <c r="JPU228" s="382"/>
      <c r="JPV228" s="77"/>
      <c r="JPW228" s="78"/>
      <c r="JPX228" s="77"/>
      <c r="JPY228" s="382"/>
      <c r="JPZ228" s="382"/>
      <c r="JQA228" s="382"/>
      <c r="JQB228" s="382"/>
      <c r="JQC228" s="382"/>
      <c r="JQD228" s="382"/>
      <c r="JQE228" s="382"/>
      <c r="JQF228" s="382"/>
      <c r="JQG228" s="382"/>
      <c r="JQH228" s="382"/>
      <c r="JQI228" s="382"/>
      <c r="JQJ228" s="382"/>
      <c r="JQK228" s="77"/>
      <c r="JQL228" s="382"/>
      <c r="JQM228" s="382"/>
      <c r="JQN228" s="77"/>
      <c r="JQO228" s="78"/>
      <c r="JQP228" s="77"/>
      <c r="JQQ228" s="382"/>
      <c r="JQR228" s="382"/>
      <c r="JQS228" s="382"/>
      <c r="JQT228" s="382"/>
      <c r="JQU228" s="382"/>
      <c r="JQV228" s="382"/>
      <c r="JQW228" s="382"/>
      <c r="JQX228" s="382"/>
      <c r="JQY228" s="382"/>
      <c r="JQZ228" s="382"/>
      <c r="JRA228" s="382"/>
      <c r="JRB228" s="382"/>
      <c r="JRC228" s="77"/>
      <c r="JRD228" s="382"/>
      <c r="JRE228" s="382"/>
      <c r="JRF228" s="77"/>
      <c r="JRG228" s="78"/>
      <c r="JRH228" s="77"/>
      <c r="JRI228" s="382"/>
      <c r="JRJ228" s="382"/>
      <c r="JRK228" s="382"/>
      <c r="JRL228" s="382"/>
      <c r="JRM228" s="382"/>
      <c r="JRN228" s="382"/>
      <c r="JRO228" s="382"/>
      <c r="JRP228" s="382"/>
      <c r="JRQ228" s="382"/>
      <c r="JRR228" s="382"/>
      <c r="JRS228" s="382"/>
      <c r="JRT228" s="382"/>
      <c r="JRU228" s="77"/>
      <c r="JRV228" s="382"/>
      <c r="JRW228" s="382"/>
      <c r="JRX228" s="77"/>
      <c r="JRY228" s="78"/>
      <c r="JRZ228" s="77"/>
      <c r="JSA228" s="382"/>
      <c r="JSB228" s="382"/>
      <c r="JSC228" s="382"/>
      <c r="JSD228" s="382"/>
      <c r="JSE228" s="382"/>
      <c r="JSF228" s="382"/>
      <c r="JSG228" s="382"/>
      <c r="JSH228" s="382"/>
      <c r="JSI228" s="382"/>
      <c r="JSJ228" s="382"/>
      <c r="JSK228" s="382"/>
      <c r="JSL228" s="382"/>
      <c r="JSM228" s="77"/>
      <c r="JSN228" s="382"/>
      <c r="JSO228" s="382"/>
      <c r="JSP228" s="77"/>
      <c r="JSQ228" s="78"/>
      <c r="JSR228" s="77"/>
      <c r="JSS228" s="382"/>
      <c r="JST228" s="382"/>
      <c r="JSU228" s="382"/>
      <c r="JSV228" s="382"/>
      <c r="JSW228" s="382"/>
      <c r="JSX228" s="382"/>
      <c r="JSY228" s="382"/>
      <c r="JSZ228" s="382"/>
      <c r="JTA228" s="382"/>
      <c r="JTB228" s="382"/>
      <c r="JTC228" s="382"/>
      <c r="JTD228" s="382"/>
      <c r="JTE228" s="77"/>
      <c r="JTF228" s="382"/>
      <c r="JTG228" s="382"/>
      <c r="JTH228" s="77"/>
      <c r="JTI228" s="78"/>
      <c r="JTJ228" s="77"/>
      <c r="JTK228" s="382"/>
      <c r="JTL228" s="382"/>
      <c r="JTM228" s="382"/>
      <c r="JTN228" s="382"/>
      <c r="JTO228" s="382"/>
      <c r="JTP228" s="382"/>
      <c r="JTQ228" s="382"/>
      <c r="JTR228" s="382"/>
      <c r="JTS228" s="382"/>
      <c r="JTT228" s="382"/>
      <c r="JTU228" s="382"/>
      <c r="JTV228" s="382"/>
      <c r="JTW228" s="77"/>
      <c r="JTX228" s="382"/>
      <c r="JTY228" s="382"/>
      <c r="JTZ228" s="77"/>
      <c r="JUA228" s="78"/>
      <c r="JUB228" s="77"/>
      <c r="JUC228" s="382"/>
      <c r="JUD228" s="382"/>
      <c r="JUE228" s="382"/>
      <c r="JUF228" s="382"/>
      <c r="JUG228" s="382"/>
      <c r="JUH228" s="382"/>
      <c r="JUI228" s="382"/>
      <c r="JUJ228" s="382"/>
      <c r="JUK228" s="382"/>
      <c r="JUL228" s="382"/>
      <c r="JUM228" s="382"/>
      <c r="JUN228" s="382"/>
      <c r="JUO228" s="77"/>
      <c r="JUP228" s="382"/>
      <c r="JUQ228" s="382"/>
      <c r="JUR228" s="77"/>
      <c r="JUS228" s="78"/>
      <c r="JUT228" s="77"/>
      <c r="JUU228" s="382"/>
      <c r="JUV228" s="382"/>
      <c r="JUW228" s="382"/>
      <c r="JUX228" s="382"/>
      <c r="JUY228" s="382"/>
      <c r="JUZ228" s="382"/>
      <c r="JVA228" s="382"/>
      <c r="JVB228" s="382"/>
      <c r="JVC228" s="382"/>
      <c r="JVD228" s="382"/>
      <c r="JVE228" s="382"/>
      <c r="JVF228" s="382"/>
      <c r="JVG228" s="77"/>
      <c r="JVH228" s="382"/>
      <c r="JVI228" s="382"/>
      <c r="JVJ228" s="77"/>
      <c r="JVK228" s="78"/>
      <c r="JVL228" s="77"/>
      <c r="JVM228" s="382"/>
      <c r="JVN228" s="382"/>
      <c r="JVO228" s="382"/>
      <c r="JVP228" s="382"/>
      <c r="JVQ228" s="382"/>
      <c r="JVR228" s="382"/>
      <c r="JVS228" s="382"/>
      <c r="JVT228" s="382"/>
      <c r="JVU228" s="382"/>
      <c r="JVV228" s="382"/>
      <c r="JVW228" s="382"/>
      <c r="JVX228" s="382"/>
      <c r="JVY228" s="77"/>
      <c r="JVZ228" s="382"/>
      <c r="JWA228" s="382"/>
      <c r="JWB228" s="77"/>
      <c r="JWC228" s="78"/>
      <c r="JWD228" s="77"/>
      <c r="JWE228" s="382"/>
      <c r="JWF228" s="382"/>
      <c r="JWG228" s="382"/>
      <c r="JWH228" s="382"/>
      <c r="JWI228" s="382"/>
      <c r="JWJ228" s="382"/>
      <c r="JWK228" s="382"/>
      <c r="JWL228" s="382"/>
      <c r="JWM228" s="382"/>
      <c r="JWN228" s="382"/>
      <c r="JWO228" s="382"/>
      <c r="JWP228" s="382"/>
      <c r="JWQ228" s="77"/>
      <c r="JWR228" s="382"/>
      <c r="JWS228" s="382"/>
      <c r="JWT228" s="77"/>
      <c r="JWU228" s="78"/>
      <c r="JWV228" s="77"/>
      <c r="JWW228" s="382"/>
      <c r="JWX228" s="382"/>
      <c r="JWY228" s="382"/>
      <c r="JWZ228" s="382"/>
      <c r="JXA228" s="382"/>
      <c r="JXB228" s="382"/>
      <c r="JXC228" s="382"/>
      <c r="JXD228" s="382"/>
      <c r="JXE228" s="382"/>
      <c r="JXF228" s="382"/>
      <c r="JXG228" s="382"/>
      <c r="JXH228" s="382"/>
      <c r="JXI228" s="77"/>
      <c r="JXJ228" s="382"/>
      <c r="JXK228" s="382"/>
      <c r="JXL228" s="77"/>
      <c r="JXM228" s="78"/>
      <c r="JXN228" s="77"/>
      <c r="JXO228" s="382"/>
      <c r="JXP228" s="382"/>
      <c r="JXQ228" s="382"/>
      <c r="JXR228" s="382"/>
      <c r="JXS228" s="382"/>
      <c r="JXT228" s="382"/>
      <c r="JXU228" s="382"/>
      <c r="JXV228" s="382"/>
      <c r="JXW228" s="382"/>
      <c r="JXX228" s="382"/>
      <c r="JXY228" s="382"/>
      <c r="JXZ228" s="382"/>
      <c r="JYA228" s="77"/>
      <c r="JYB228" s="382"/>
      <c r="JYC228" s="382"/>
      <c r="JYD228" s="77"/>
      <c r="JYE228" s="78"/>
      <c r="JYF228" s="77"/>
      <c r="JYG228" s="382"/>
      <c r="JYH228" s="382"/>
      <c r="JYI228" s="382"/>
      <c r="JYJ228" s="382"/>
      <c r="JYK228" s="382"/>
      <c r="JYL228" s="382"/>
      <c r="JYM228" s="382"/>
      <c r="JYN228" s="382"/>
      <c r="JYO228" s="382"/>
      <c r="JYP228" s="382"/>
      <c r="JYQ228" s="382"/>
      <c r="JYR228" s="382"/>
      <c r="JYS228" s="77"/>
      <c r="JYT228" s="382"/>
      <c r="JYU228" s="382"/>
      <c r="JYV228" s="77"/>
      <c r="JYW228" s="78"/>
      <c r="JYX228" s="77"/>
      <c r="JYY228" s="382"/>
      <c r="JYZ228" s="382"/>
      <c r="JZA228" s="382"/>
      <c r="JZB228" s="382"/>
      <c r="JZC228" s="382"/>
      <c r="JZD228" s="382"/>
      <c r="JZE228" s="382"/>
      <c r="JZF228" s="382"/>
      <c r="JZG228" s="382"/>
      <c r="JZH228" s="382"/>
      <c r="JZI228" s="382"/>
      <c r="JZJ228" s="382"/>
      <c r="JZK228" s="77"/>
      <c r="JZL228" s="382"/>
      <c r="JZM228" s="382"/>
      <c r="JZN228" s="77"/>
      <c r="JZO228" s="78"/>
      <c r="JZP228" s="77"/>
      <c r="JZQ228" s="382"/>
      <c r="JZR228" s="382"/>
      <c r="JZS228" s="382"/>
      <c r="JZT228" s="382"/>
      <c r="JZU228" s="382"/>
      <c r="JZV228" s="382"/>
      <c r="JZW228" s="382"/>
      <c r="JZX228" s="382"/>
      <c r="JZY228" s="382"/>
      <c r="JZZ228" s="382"/>
      <c r="KAA228" s="382"/>
      <c r="KAB228" s="382"/>
      <c r="KAC228" s="77"/>
      <c r="KAD228" s="382"/>
      <c r="KAE228" s="382"/>
      <c r="KAF228" s="77"/>
      <c r="KAG228" s="78"/>
      <c r="KAH228" s="77"/>
      <c r="KAI228" s="382"/>
      <c r="KAJ228" s="382"/>
      <c r="KAK228" s="382"/>
      <c r="KAL228" s="382"/>
      <c r="KAM228" s="382"/>
      <c r="KAN228" s="382"/>
      <c r="KAO228" s="382"/>
      <c r="KAP228" s="382"/>
      <c r="KAQ228" s="382"/>
      <c r="KAR228" s="382"/>
      <c r="KAS228" s="382"/>
      <c r="KAT228" s="382"/>
      <c r="KAU228" s="77"/>
      <c r="KAV228" s="382"/>
      <c r="KAW228" s="382"/>
      <c r="KAX228" s="77"/>
      <c r="KAY228" s="78"/>
      <c r="KAZ228" s="77"/>
      <c r="KBA228" s="382"/>
      <c r="KBB228" s="382"/>
      <c r="KBC228" s="382"/>
      <c r="KBD228" s="382"/>
      <c r="KBE228" s="382"/>
      <c r="KBF228" s="382"/>
      <c r="KBG228" s="382"/>
      <c r="KBH228" s="382"/>
      <c r="KBI228" s="382"/>
      <c r="KBJ228" s="382"/>
      <c r="KBK228" s="382"/>
      <c r="KBL228" s="382"/>
      <c r="KBM228" s="77"/>
      <c r="KBN228" s="382"/>
      <c r="KBO228" s="382"/>
      <c r="KBP228" s="77"/>
      <c r="KBQ228" s="78"/>
      <c r="KBR228" s="77"/>
      <c r="KBS228" s="382"/>
      <c r="KBT228" s="382"/>
      <c r="KBU228" s="382"/>
      <c r="KBV228" s="382"/>
      <c r="KBW228" s="382"/>
      <c r="KBX228" s="382"/>
      <c r="KBY228" s="382"/>
      <c r="KBZ228" s="382"/>
      <c r="KCA228" s="382"/>
      <c r="KCB228" s="382"/>
      <c r="KCC228" s="382"/>
      <c r="KCD228" s="382"/>
      <c r="KCE228" s="77"/>
      <c r="KCF228" s="382"/>
      <c r="KCG228" s="382"/>
      <c r="KCH228" s="77"/>
      <c r="KCI228" s="78"/>
      <c r="KCJ228" s="77"/>
      <c r="KCK228" s="382"/>
      <c r="KCL228" s="382"/>
      <c r="KCM228" s="382"/>
      <c r="KCN228" s="382"/>
      <c r="KCO228" s="382"/>
      <c r="KCP228" s="382"/>
      <c r="KCQ228" s="382"/>
      <c r="KCR228" s="382"/>
      <c r="KCS228" s="382"/>
      <c r="KCT228" s="382"/>
      <c r="KCU228" s="382"/>
      <c r="KCV228" s="382"/>
      <c r="KCW228" s="77"/>
      <c r="KCX228" s="382"/>
      <c r="KCY228" s="382"/>
      <c r="KCZ228" s="77"/>
      <c r="KDA228" s="78"/>
      <c r="KDB228" s="77"/>
      <c r="KDC228" s="382"/>
      <c r="KDD228" s="382"/>
      <c r="KDE228" s="382"/>
      <c r="KDF228" s="382"/>
      <c r="KDG228" s="382"/>
      <c r="KDH228" s="382"/>
      <c r="KDI228" s="382"/>
      <c r="KDJ228" s="382"/>
      <c r="KDK228" s="382"/>
      <c r="KDL228" s="382"/>
      <c r="KDM228" s="382"/>
      <c r="KDN228" s="382"/>
      <c r="KDO228" s="77"/>
      <c r="KDP228" s="382"/>
      <c r="KDQ228" s="382"/>
      <c r="KDR228" s="77"/>
      <c r="KDS228" s="78"/>
      <c r="KDT228" s="77"/>
      <c r="KDU228" s="382"/>
      <c r="KDV228" s="382"/>
      <c r="KDW228" s="382"/>
      <c r="KDX228" s="382"/>
      <c r="KDY228" s="382"/>
      <c r="KDZ228" s="382"/>
      <c r="KEA228" s="382"/>
      <c r="KEB228" s="382"/>
      <c r="KEC228" s="382"/>
      <c r="KED228" s="382"/>
      <c r="KEE228" s="382"/>
      <c r="KEF228" s="382"/>
      <c r="KEG228" s="77"/>
      <c r="KEH228" s="382"/>
      <c r="KEI228" s="382"/>
      <c r="KEJ228" s="77"/>
      <c r="KEK228" s="78"/>
      <c r="KEL228" s="77"/>
      <c r="KEM228" s="382"/>
      <c r="KEN228" s="382"/>
      <c r="KEO228" s="382"/>
      <c r="KEP228" s="382"/>
      <c r="KEQ228" s="382"/>
      <c r="KER228" s="382"/>
      <c r="KES228" s="382"/>
      <c r="KET228" s="382"/>
      <c r="KEU228" s="382"/>
      <c r="KEV228" s="382"/>
      <c r="KEW228" s="382"/>
      <c r="KEX228" s="382"/>
      <c r="KEY228" s="77"/>
      <c r="KEZ228" s="382"/>
      <c r="KFA228" s="382"/>
      <c r="KFB228" s="77"/>
      <c r="KFC228" s="78"/>
      <c r="KFD228" s="77"/>
      <c r="KFE228" s="382"/>
      <c r="KFF228" s="382"/>
      <c r="KFG228" s="382"/>
      <c r="KFH228" s="382"/>
      <c r="KFI228" s="382"/>
      <c r="KFJ228" s="382"/>
      <c r="KFK228" s="382"/>
      <c r="KFL228" s="382"/>
      <c r="KFM228" s="382"/>
      <c r="KFN228" s="382"/>
      <c r="KFO228" s="382"/>
      <c r="KFP228" s="382"/>
      <c r="KFQ228" s="77"/>
      <c r="KFR228" s="382"/>
      <c r="KFS228" s="382"/>
      <c r="KFT228" s="77"/>
      <c r="KFU228" s="78"/>
      <c r="KFV228" s="77"/>
      <c r="KFW228" s="382"/>
      <c r="KFX228" s="382"/>
      <c r="KFY228" s="382"/>
      <c r="KFZ228" s="382"/>
      <c r="KGA228" s="382"/>
      <c r="KGB228" s="382"/>
      <c r="KGC228" s="382"/>
      <c r="KGD228" s="382"/>
      <c r="KGE228" s="382"/>
      <c r="KGF228" s="382"/>
      <c r="KGG228" s="382"/>
      <c r="KGH228" s="382"/>
      <c r="KGI228" s="77"/>
      <c r="KGJ228" s="382"/>
      <c r="KGK228" s="382"/>
      <c r="KGL228" s="77"/>
      <c r="KGM228" s="78"/>
      <c r="KGN228" s="77"/>
      <c r="KGO228" s="382"/>
      <c r="KGP228" s="382"/>
      <c r="KGQ228" s="382"/>
      <c r="KGR228" s="382"/>
      <c r="KGS228" s="382"/>
      <c r="KGT228" s="382"/>
      <c r="KGU228" s="382"/>
      <c r="KGV228" s="382"/>
      <c r="KGW228" s="382"/>
      <c r="KGX228" s="382"/>
      <c r="KGY228" s="382"/>
      <c r="KGZ228" s="382"/>
      <c r="KHA228" s="77"/>
      <c r="KHB228" s="382"/>
      <c r="KHC228" s="382"/>
      <c r="KHD228" s="77"/>
      <c r="KHE228" s="78"/>
      <c r="KHF228" s="77"/>
      <c r="KHG228" s="382"/>
      <c r="KHH228" s="382"/>
      <c r="KHI228" s="382"/>
      <c r="KHJ228" s="382"/>
      <c r="KHK228" s="382"/>
      <c r="KHL228" s="382"/>
      <c r="KHM228" s="382"/>
      <c r="KHN228" s="382"/>
      <c r="KHO228" s="382"/>
      <c r="KHP228" s="382"/>
      <c r="KHQ228" s="382"/>
      <c r="KHR228" s="382"/>
      <c r="KHS228" s="77"/>
      <c r="KHT228" s="382"/>
      <c r="KHU228" s="382"/>
      <c r="KHV228" s="77"/>
      <c r="KHW228" s="78"/>
      <c r="KHX228" s="77"/>
      <c r="KHY228" s="382"/>
      <c r="KHZ228" s="382"/>
      <c r="KIA228" s="382"/>
      <c r="KIB228" s="382"/>
      <c r="KIC228" s="382"/>
      <c r="KID228" s="382"/>
      <c r="KIE228" s="382"/>
      <c r="KIF228" s="382"/>
      <c r="KIG228" s="382"/>
      <c r="KIH228" s="382"/>
      <c r="KII228" s="382"/>
      <c r="KIJ228" s="382"/>
      <c r="KIK228" s="77"/>
      <c r="KIL228" s="382"/>
      <c r="KIM228" s="382"/>
      <c r="KIN228" s="77"/>
      <c r="KIO228" s="78"/>
      <c r="KIP228" s="77"/>
      <c r="KIQ228" s="382"/>
      <c r="KIR228" s="382"/>
      <c r="KIS228" s="382"/>
      <c r="KIT228" s="382"/>
      <c r="KIU228" s="382"/>
      <c r="KIV228" s="382"/>
      <c r="KIW228" s="382"/>
      <c r="KIX228" s="382"/>
      <c r="KIY228" s="382"/>
      <c r="KIZ228" s="382"/>
      <c r="KJA228" s="382"/>
      <c r="KJB228" s="382"/>
      <c r="KJC228" s="77"/>
      <c r="KJD228" s="382"/>
      <c r="KJE228" s="382"/>
      <c r="KJF228" s="77"/>
      <c r="KJG228" s="78"/>
      <c r="KJH228" s="77"/>
      <c r="KJI228" s="382"/>
      <c r="KJJ228" s="382"/>
      <c r="KJK228" s="382"/>
      <c r="KJL228" s="382"/>
      <c r="KJM228" s="382"/>
      <c r="KJN228" s="382"/>
      <c r="KJO228" s="382"/>
      <c r="KJP228" s="382"/>
      <c r="KJQ228" s="382"/>
      <c r="KJR228" s="382"/>
      <c r="KJS228" s="382"/>
      <c r="KJT228" s="382"/>
      <c r="KJU228" s="77"/>
      <c r="KJV228" s="382"/>
      <c r="KJW228" s="382"/>
      <c r="KJX228" s="77"/>
      <c r="KJY228" s="78"/>
      <c r="KJZ228" s="77"/>
      <c r="KKA228" s="382"/>
      <c r="KKB228" s="382"/>
      <c r="KKC228" s="382"/>
      <c r="KKD228" s="382"/>
      <c r="KKE228" s="382"/>
      <c r="KKF228" s="382"/>
      <c r="KKG228" s="382"/>
      <c r="KKH228" s="382"/>
      <c r="KKI228" s="382"/>
      <c r="KKJ228" s="382"/>
      <c r="KKK228" s="382"/>
      <c r="KKL228" s="382"/>
      <c r="KKM228" s="77"/>
      <c r="KKN228" s="382"/>
      <c r="KKO228" s="382"/>
      <c r="KKP228" s="77"/>
      <c r="KKQ228" s="78"/>
      <c r="KKR228" s="77"/>
      <c r="KKS228" s="382"/>
      <c r="KKT228" s="382"/>
      <c r="KKU228" s="382"/>
      <c r="KKV228" s="382"/>
      <c r="KKW228" s="382"/>
      <c r="KKX228" s="382"/>
      <c r="KKY228" s="382"/>
      <c r="KKZ228" s="382"/>
      <c r="KLA228" s="382"/>
      <c r="KLB228" s="382"/>
      <c r="KLC228" s="382"/>
      <c r="KLD228" s="382"/>
      <c r="KLE228" s="77"/>
      <c r="KLF228" s="382"/>
      <c r="KLG228" s="382"/>
      <c r="KLH228" s="77"/>
      <c r="KLI228" s="78"/>
      <c r="KLJ228" s="77"/>
      <c r="KLK228" s="382"/>
      <c r="KLL228" s="382"/>
      <c r="KLM228" s="382"/>
      <c r="KLN228" s="382"/>
      <c r="KLO228" s="382"/>
      <c r="KLP228" s="382"/>
      <c r="KLQ228" s="382"/>
      <c r="KLR228" s="382"/>
      <c r="KLS228" s="382"/>
      <c r="KLT228" s="382"/>
      <c r="KLU228" s="382"/>
      <c r="KLV228" s="382"/>
      <c r="KLW228" s="77"/>
      <c r="KLX228" s="382"/>
      <c r="KLY228" s="382"/>
      <c r="KLZ228" s="77"/>
      <c r="KMA228" s="78"/>
      <c r="KMB228" s="77"/>
      <c r="KMC228" s="382"/>
      <c r="KMD228" s="382"/>
      <c r="KME228" s="382"/>
      <c r="KMF228" s="382"/>
      <c r="KMG228" s="382"/>
      <c r="KMH228" s="382"/>
      <c r="KMI228" s="382"/>
      <c r="KMJ228" s="382"/>
      <c r="KMK228" s="382"/>
      <c r="KML228" s="382"/>
      <c r="KMM228" s="382"/>
      <c r="KMN228" s="382"/>
      <c r="KMO228" s="77"/>
      <c r="KMP228" s="382"/>
      <c r="KMQ228" s="382"/>
      <c r="KMR228" s="77"/>
      <c r="KMS228" s="78"/>
      <c r="KMT228" s="77"/>
      <c r="KMU228" s="382"/>
      <c r="KMV228" s="382"/>
      <c r="KMW228" s="382"/>
      <c r="KMX228" s="382"/>
      <c r="KMY228" s="382"/>
      <c r="KMZ228" s="382"/>
      <c r="KNA228" s="382"/>
      <c r="KNB228" s="382"/>
      <c r="KNC228" s="382"/>
      <c r="KND228" s="382"/>
      <c r="KNE228" s="382"/>
      <c r="KNF228" s="382"/>
      <c r="KNG228" s="77"/>
      <c r="KNH228" s="382"/>
      <c r="KNI228" s="382"/>
      <c r="KNJ228" s="77"/>
      <c r="KNK228" s="78"/>
      <c r="KNL228" s="77"/>
      <c r="KNM228" s="382"/>
      <c r="KNN228" s="382"/>
      <c r="KNO228" s="382"/>
      <c r="KNP228" s="382"/>
      <c r="KNQ228" s="382"/>
      <c r="KNR228" s="382"/>
      <c r="KNS228" s="382"/>
      <c r="KNT228" s="382"/>
      <c r="KNU228" s="382"/>
      <c r="KNV228" s="382"/>
      <c r="KNW228" s="382"/>
      <c r="KNX228" s="382"/>
      <c r="KNY228" s="77"/>
      <c r="KNZ228" s="382"/>
      <c r="KOA228" s="382"/>
      <c r="KOB228" s="77"/>
      <c r="KOC228" s="78"/>
      <c r="KOD228" s="77"/>
      <c r="KOE228" s="382"/>
      <c r="KOF228" s="382"/>
      <c r="KOG228" s="382"/>
      <c r="KOH228" s="382"/>
      <c r="KOI228" s="382"/>
      <c r="KOJ228" s="382"/>
      <c r="KOK228" s="382"/>
      <c r="KOL228" s="382"/>
      <c r="KOM228" s="382"/>
      <c r="KON228" s="382"/>
      <c r="KOO228" s="382"/>
      <c r="KOP228" s="382"/>
      <c r="KOQ228" s="77"/>
      <c r="KOR228" s="382"/>
      <c r="KOS228" s="382"/>
      <c r="KOT228" s="77"/>
      <c r="KOU228" s="78"/>
      <c r="KOV228" s="77"/>
      <c r="KOW228" s="382"/>
      <c r="KOX228" s="382"/>
      <c r="KOY228" s="382"/>
      <c r="KOZ228" s="382"/>
      <c r="KPA228" s="382"/>
      <c r="KPB228" s="382"/>
      <c r="KPC228" s="382"/>
      <c r="KPD228" s="382"/>
      <c r="KPE228" s="382"/>
      <c r="KPF228" s="382"/>
      <c r="KPG228" s="382"/>
      <c r="KPH228" s="382"/>
      <c r="KPI228" s="77"/>
      <c r="KPJ228" s="382"/>
      <c r="KPK228" s="382"/>
      <c r="KPL228" s="77"/>
      <c r="KPM228" s="78"/>
      <c r="KPN228" s="77"/>
      <c r="KPO228" s="382"/>
      <c r="KPP228" s="382"/>
      <c r="KPQ228" s="382"/>
      <c r="KPR228" s="382"/>
      <c r="KPS228" s="382"/>
      <c r="KPT228" s="382"/>
      <c r="KPU228" s="382"/>
      <c r="KPV228" s="382"/>
      <c r="KPW228" s="382"/>
      <c r="KPX228" s="382"/>
      <c r="KPY228" s="382"/>
      <c r="KPZ228" s="382"/>
      <c r="KQA228" s="77"/>
      <c r="KQB228" s="382"/>
      <c r="KQC228" s="382"/>
      <c r="KQD228" s="77"/>
      <c r="KQE228" s="78"/>
      <c r="KQF228" s="77"/>
      <c r="KQG228" s="382"/>
      <c r="KQH228" s="382"/>
      <c r="KQI228" s="382"/>
      <c r="KQJ228" s="382"/>
      <c r="KQK228" s="382"/>
      <c r="KQL228" s="382"/>
      <c r="KQM228" s="382"/>
      <c r="KQN228" s="382"/>
      <c r="KQO228" s="382"/>
      <c r="KQP228" s="382"/>
      <c r="KQQ228" s="382"/>
      <c r="KQR228" s="382"/>
      <c r="KQS228" s="77"/>
      <c r="KQT228" s="382"/>
      <c r="KQU228" s="382"/>
      <c r="KQV228" s="77"/>
      <c r="KQW228" s="78"/>
      <c r="KQX228" s="77"/>
      <c r="KQY228" s="382"/>
      <c r="KQZ228" s="382"/>
      <c r="KRA228" s="382"/>
      <c r="KRB228" s="382"/>
      <c r="KRC228" s="382"/>
      <c r="KRD228" s="382"/>
      <c r="KRE228" s="382"/>
      <c r="KRF228" s="382"/>
      <c r="KRG228" s="382"/>
      <c r="KRH228" s="382"/>
      <c r="KRI228" s="382"/>
      <c r="KRJ228" s="382"/>
      <c r="KRK228" s="77"/>
      <c r="KRL228" s="382"/>
      <c r="KRM228" s="382"/>
      <c r="KRN228" s="77"/>
      <c r="KRO228" s="78"/>
      <c r="KRP228" s="77"/>
      <c r="KRQ228" s="382"/>
      <c r="KRR228" s="382"/>
      <c r="KRS228" s="382"/>
      <c r="KRT228" s="382"/>
      <c r="KRU228" s="382"/>
      <c r="KRV228" s="382"/>
      <c r="KRW228" s="382"/>
      <c r="KRX228" s="382"/>
      <c r="KRY228" s="382"/>
      <c r="KRZ228" s="382"/>
      <c r="KSA228" s="382"/>
      <c r="KSB228" s="382"/>
      <c r="KSC228" s="77"/>
      <c r="KSD228" s="382"/>
      <c r="KSE228" s="382"/>
      <c r="KSF228" s="77"/>
      <c r="KSG228" s="78"/>
      <c r="KSH228" s="77"/>
      <c r="KSI228" s="382"/>
      <c r="KSJ228" s="382"/>
      <c r="KSK228" s="382"/>
      <c r="KSL228" s="382"/>
      <c r="KSM228" s="382"/>
      <c r="KSN228" s="382"/>
      <c r="KSO228" s="382"/>
      <c r="KSP228" s="382"/>
      <c r="KSQ228" s="382"/>
      <c r="KSR228" s="382"/>
      <c r="KSS228" s="382"/>
      <c r="KST228" s="382"/>
      <c r="KSU228" s="77"/>
      <c r="KSV228" s="382"/>
      <c r="KSW228" s="382"/>
      <c r="KSX228" s="77"/>
      <c r="KSY228" s="78"/>
      <c r="KSZ228" s="77"/>
      <c r="KTA228" s="382"/>
      <c r="KTB228" s="382"/>
      <c r="KTC228" s="382"/>
      <c r="KTD228" s="382"/>
      <c r="KTE228" s="382"/>
      <c r="KTF228" s="382"/>
      <c r="KTG228" s="382"/>
      <c r="KTH228" s="382"/>
      <c r="KTI228" s="382"/>
      <c r="KTJ228" s="382"/>
      <c r="KTK228" s="382"/>
      <c r="KTL228" s="382"/>
      <c r="KTM228" s="77"/>
      <c r="KTN228" s="382"/>
      <c r="KTO228" s="382"/>
      <c r="KTP228" s="77"/>
      <c r="KTQ228" s="78"/>
      <c r="KTR228" s="77"/>
      <c r="KTS228" s="382"/>
      <c r="KTT228" s="382"/>
      <c r="KTU228" s="382"/>
      <c r="KTV228" s="382"/>
      <c r="KTW228" s="382"/>
      <c r="KTX228" s="382"/>
      <c r="KTY228" s="382"/>
      <c r="KTZ228" s="382"/>
      <c r="KUA228" s="382"/>
      <c r="KUB228" s="382"/>
      <c r="KUC228" s="382"/>
      <c r="KUD228" s="382"/>
      <c r="KUE228" s="77"/>
      <c r="KUF228" s="382"/>
      <c r="KUG228" s="382"/>
      <c r="KUH228" s="77"/>
      <c r="KUI228" s="78"/>
      <c r="KUJ228" s="77"/>
      <c r="KUK228" s="382"/>
      <c r="KUL228" s="382"/>
      <c r="KUM228" s="382"/>
      <c r="KUN228" s="382"/>
      <c r="KUO228" s="382"/>
      <c r="KUP228" s="382"/>
      <c r="KUQ228" s="382"/>
      <c r="KUR228" s="382"/>
      <c r="KUS228" s="382"/>
      <c r="KUT228" s="382"/>
      <c r="KUU228" s="382"/>
      <c r="KUV228" s="382"/>
      <c r="KUW228" s="77"/>
      <c r="KUX228" s="382"/>
      <c r="KUY228" s="382"/>
      <c r="KUZ228" s="77"/>
      <c r="KVA228" s="78"/>
      <c r="KVB228" s="77"/>
      <c r="KVC228" s="382"/>
      <c r="KVD228" s="382"/>
      <c r="KVE228" s="382"/>
      <c r="KVF228" s="382"/>
      <c r="KVG228" s="382"/>
      <c r="KVH228" s="382"/>
      <c r="KVI228" s="382"/>
      <c r="KVJ228" s="382"/>
      <c r="KVK228" s="382"/>
      <c r="KVL228" s="382"/>
      <c r="KVM228" s="382"/>
      <c r="KVN228" s="382"/>
      <c r="KVO228" s="77"/>
      <c r="KVP228" s="382"/>
      <c r="KVQ228" s="382"/>
      <c r="KVR228" s="77"/>
      <c r="KVS228" s="78"/>
      <c r="KVT228" s="77"/>
      <c r="KVU228" s="382"/>
      <c r="KVV228" s="382"/>
      <c r="KVW228" s="382"/>
      <c r="KVX228" s="382"/>
      <c r="KVY228" s="382"/>
      <c r="KVZ228" s="382"/>
      <c r="KWA228" s="382"/>
      <c r="KWB228" s="382"/>
      <c r="KWC228" s="382"/>
      <c r="KWD228" s="382"/>
      <c r="KWE228" s="382"/>
      <c r="KWF228" s="382"/>
      <c r="KWG228" s="77"/>
      <c r="KWH228" s="382"/>
      <c r="KWI228" s="382"/>
      <c r="KWJ228" s="77"/>
      <c r="KWK228" s="78"/>
      <c r="KWL228" s="77"/>
      <c r="KWM228" s="382"/>
      <c r="KWN228" s="382"/>
      <c r="KWO228" s="382"/>
      <c r="KWP228" s="382"/>
      <c r="KWQ228" s="382"/>
      <c r="KWR228" s="382"/>
      <c r="KWS228" s="382"/>
      <c r="KWT228" s="382"/>
      <c r="KWU228" s="382"/>
      <c r="KWV228" s="382"/>
      <c r="KWW228" s="382"/>
      <c r="KWX228" s="382"/>
      <c r="KWY228" s="77"/>
      <c r="KWZ228" s="382"/>
      <c r="KXA228" s="382"/>
      <c r="KXB228" s="77"/>
      <c r="KXC228" s="78"/>
      <c r="KXD228" s="77"/>
      <c r="KXE228" s="382"/>
      <c r="KXF228" s="382"/>
      <c r="KXG228" s="382"/>
      <c r="KXH228" s="382"/>
      <c r="KXI228" s="382"/>
      <c r="KXJ228" s="382"/>
      <c r="KXK228" s="382"/>
      <c r="KXL228" s="382"/>
      <c r="KXM228" s="382"/>
      <c r="KXN228" s="382"/>
      <c r="KXO228" s="382"/>
      <c r="KXP228" s="382"/>
      <c r="KXQ228" s="77"/>
      <c r="KXR228" s="382"/>
      <c r="KXS228" s="382"/>
      <c r="KXT228" s="77"/>
      <c r="KXU228" s="78"/>
      <c r="KXV228" s="77"/>
      <c r="KXW228" s="382"/>
      <c r="KXX228" s="382"/>
      <c r="KXY228" s="382"/>
      <c r="KXZ228" s="382"/>
      <c r="KYA228" s="382"/>
      <c r="KYB228" s="382"/>
      <c r="KYC228" s="382"/>
      <c r="KYD228" s="382"/>
      <c r="KYE228" s="382"/>
      <c r="KYF228" s="382"/>
      <c r="KYG228" s="382"/>
      <c r="KYH228" s="382"/>
      <c r="KYI228" s="77"/>
      <c r="KYJ228" s="382"/>
      <c r="KYK228" s="382"/>
      <c r="KYL228" s="77"/>
      <c r="KYM228" s="78"/>
      <c r="KYN228" s="77"/>
      <c r="KYO228" s="382"/>
      <c r="KYP228" s="382"/>
      <c r="KYQ228" s="382"/>
      <c r="KYR228" s="382"/>
      <c r="KYS228" s="382"/>
      <c r="KYT228" s="382"/>
      <c r="KYU228" s="382"/>
      <c r="KYV228" s="382"/>
      <c r="KYW228" s="382"/>
      <c r="KYX228" s="382"/>
      <c r="KYY228" s="382"/>
      <c r="KYZ228" s="382"/>
      <c r="KZA228" s="77"/>
      <c r="KZB228" s="382"/>
      <c r="KZC228" s="382"/>
      <c r="KZD228" s="77"/>
      <c r="KZE228" s="78"/>
      <c r="KZF228" s="77"/>
      <c r="KZG228" s="382"/>
      <c r="KZH228" s="382"/>
      <c r="KZI228" s="382"/>
      <c r="KZJ228" s="382"/>
      <c r="KZK228" s="382"/>
      <c r="KZL228" s="382"/>
      <c r="KZM228" s="382"/>
      <c r="KZN228" s="382"/>
      <c r="KZO228" s="382"/>
      <c r="KZP228" s="382"/>
      <c r="KZQ228" s="382"/>
      <c r="KZR228" s="382"/>
      <c r="KZS228" s="77"/>
      <c r="KZT228" s="382"/>
      <c r="KZU228" s="382"/>
      <c r="KZV228" s="77"/>
      <c r="KZW228" s="78"/>
      <c r="KZX228" s="77"/>
      <c r="KZY228" s="382"/>
      <c r="KZZ228" s="382"/>
      <c r="LAA228" s="382"/>
      <c r="LAB228" s="382"/>
      <c r="LAC228" s="382"/>
      <c r="LAD228" s="382"/>
      <c r="LAE228" s="382"/>
      <c r="LAF228" s="382"/>
      <c r="LAG228" s="382"/>
      <c r="LAH228" s="382"/>
      <c r="LAI228" s="382"/>
      <c r="LAJ228" s="382"/>
      <c r="LAK228" s="77"/>
      <c r="LAL228" s="382"/>
      <c r="LAM228" s="382"/>
      <c r="LAN228" s="77"/>
      <c r="LAO228" s="78"/>
      <c r="LAP228" s="77"/>
      <c r="LAQ228" s="382"/>
      <c r="LAR228" s="382"/>
      <c r="LAS228" s="382"/>
      <c r="LAT228" s="382"/>
      <c r="LAU228" s="382"/>
      <c r="LAV228" s="382"/>
      <c r="LAW228" s="382"/>
      <c r="LAX228" s="382"/>
      <c r="LAY228" s="382"/>
      <c r="LAZ228" s="382"/>
      <c r="LBA228" s="382"/>
      <c r="LBB228" s="382"/>
      <c r="LBC228" s="77"/>
      <c r="LBD228" s="382"/>
      <c r="LBE228" s="382"/>
      <c r="LBF228" s="77"/>
      <c r="LBG228" s="78"/>
      <c r="LBH228" s="77"/>
      <c r="LBI228" s="382"/>
      <c r="LBJ228" s="382"/>
      <c r="LBK228" s="382"/>
      <c r="LBL228" s="382"/>
      <c r="LBM228" s="382"/>
      <c r="LBN228" s="382"/>
      <c r="LBO228" s="382"/>
      <c r="LBP228" s="382"/>
      <c r="LBQ228" s="382"/>
      <c r="LBR228" s="382"/>
      <c r="LBS228" s="382"/>
      <c r="LBT228" s="382"/>
      <c r="LBU228" s="77"/>
      <c r="LBV228" s="382"/>
      <c r="LBW228" s="382"/>
      <c r="LBX228" s="77"/>
      <c r="LBY228" s="78"/>
      <c r="LBZ228" s="77"/>
      <c r="LCA228" s="382"/>
      <c r="LCB228" s="382"/>
      <c r="LCC228" s="382"/>
      <c r="LCD228" s="382"/>
      <c r="LCE228" s="382"/>
      <c r="LCF228" s="382"/>
      <c r="LCG228" s="382"/>
      <c r="LCH228" s="382"/>
      <c r="LCI228" s="382"/>
      <c r="LCJ228" s="382"/>
      <c r="LCK228" s="382"/>
      <c r="LCL228" s="382"/>
      <c r="LCM228" s="77"/>
      <c r="LCN228" s="382"/>
      <c r="LCO228" s="382"/>
      <c r="LCP228" s="77"/>
      <c r="LCQ228" s="78"/>
      <c r="LCR228" s="77"/>
      <c r="LCS228" s="382"/>
      <c r="LCT228" s="382"/>
      <c r="LCU228" s="382"/>
      <c r="LCV228" s="382"/>
      <c r="LCW228" s="382"/>
      <c r="LCX228" s="382"/>
      <c r="LCY228" s="382"/>
      <c r="LCZ228" s="382"/>
      <c r="LDA228" s="382"/>
      <c r="LDB228" s="382"/>
      <c r="LDC228" s="382"/>
      <c r="LDD228" s="382"/>
      <c r="LDE228" s="77"/>
      <c r="LDF228" s="382"/>
      <c r="LDG228" s="382"/>
      <c r="LDH228" s="77"/>
      <c r="LDI228" s="78"/>
      <c r="LDJ228" s="77"/>
      <c r="LDK228" s="382"/>
      <c r="LDL228" s="382"/>
      <c r="LDM228" s="382"/>
      <c r="LDN228" s="382"/>
      <c r="LDO228" s="382"/>
      <c r="LDP228" s="382"/>
      <c r="LDQ228" s="382"/>
      <c r="LDR228" s="382"/>
      <c r="LDS228" s="382"/>
      <c r="LDT228" s="382"/>
      <c r="LDU228" s="382"/>
      <c r="LDV228" s="382"/>
      <c r="LDW228" s="77"/>
      <c r="LDX228" s="382"/>
      <c r="LDY228" s="382"/>
      <c r="LDZ228" s="77"/>
      <c r="LEA228" s="78"/>
      <c r="LEB228" s="77"/>
      <c r="LEC228" s="382"/>
      <c r="LED228" s="382"/>
      <c r="LEE228" s="382"/>
      <c r="LEF228" s="382"/>
      <c r="LEG228" s="382"/>
      <c r="LEH228" s="382"/>
      <c r="LEI228" s="382"/>
      <c r="LEJ228" s="382"/>
      <c r="LEK228" s="382"/>
      <c r="LEL228" s="382"/>
      <c r="LEM228" s="382"/>
      <c r="LEN228" s="382"/>
      <c r="LEO228" s="77"/>
      <c r="LEP228" s="382"/>
      <c r="LEQ228" s="382"/>
      <c r="LER228" s="77"/>
      <c r="LES228" s="78"/>
      <c r="LET228" s="77"/>
      <c r="LEU228" s="382"/>
      <c r="LEV228" s="382"/>
      <c r="LEW228" s="382"/>
      <c r="LEX228" s="382"/>
      <c r="LEY228" s="382"/>
      <c r="LEZ228" s="382"/>
      <c r="LFA228" s="382"/>
      <c r="LFB228" s="382"/>
      <c r="LFC228" s="382"/>
      <c r="LFD228" s="382"/>
      <c r="LFE228" s="382"/>
      <c r="LFF228" s="382"/>
      <c r="LFG228" s="77"/>
      <c r="LFH228" s="382"/>
      <c r="LFI228" s="382"/>
      <c r="LFJ228" s="77"/>
      <c r="LFK228" s="78"/>
      <c r="LFL228" s="77"/>
      <c r="LFM228" s="382"/>
      <c r="LFN228" s="382"/>
      <c r="LFO228" s="382"/>
      <c r="LFP228" s="382"/>
      <c r="LFQ228" s="382"/>
      <c r="LFR228" s="382"/>
      <c r="LFS228" s="382"/>
      <c r="LFT228" s="382"/>
      <c r="LFU228" s="382"/>
      <c r="LFV228" s="382"/>
      <c r="LFW228" s="382"/>
      <c r="LFX228" s="382"/>
      <c r="LFY228" s="77"/>
      <c r="LFZ228" s="382"/>
      <c r="LGA228" s="382"/>
      <c r="LGB228" s="77"/>
      <c r="LGC228" s="78"/>
      <c r="LGD228" s="77"/>
      <c r="LGE228" s="382"/>
      <c r="LGF228" s="382"/>
      <c r="LGG228" s="382"/>
      <c r="LGH228" s="382"/>
      <c r="LGI228" s="382"/>
      <c r="LGJ228" s="382"/>
      <c r="LGK228" s="382"/>
      <c r="LGL228" s="382"/>
      <c r="LGM228" s="382"/>
      <c r="LGN228" s="382"/>
      <c r="LGO228" s="382"/>
      <c r="LGP228" s="382"/>
      <c r="LGQ228" s="77"/>
      <c r="LGR228" s="382"/>
      <c r="LGS228" s="382"/>
      <c r="LGT228" s="77"/>
      <c r="LGU228" s="78"/>
      <c r="LGV228" s="77"/>
      <c r="LGW228" s="382"/>
      <c r="LGX228" s="382"/>
      <c r="LGY228" s="382"/>
      <c r="LGZ228" s="382"/>
      <c r="LHA228" s="382"/>
      <c r="LHB228" s="382"/>
      <c r="LHC228" s="382"/>
      <c r="LHD228" s="382"/>
      <c r="LHE228" s="382"/>
      <c r="LHF228" s="382"/>
      <c r="LHG228" s="382"/>
      <c r="LHH228" s="382"/>
      <c r="LHI228" s="77"/>
      <c r="LHJ228" s="382"/>
      <c r="LHK228" s="382"/>
      <c r="LHL228" s="77"/>
      <c r="LHM228" s="78"/>
      <c r="LHN228" s="77"/>
      <c r="LHO228" s="382"/>
      <c r="LHP228" s="382"/>
      <c r="LHQ228" s="382"/>
      <c r="LHR228" s="382"/>
      <c r="LHS228" s="382"/>
      <c r="LHT228" s="382"/>
      <c r="LHU228" s="382"/>
      <c r="LHV228" s="382"/>
      <c r="LHW228" s="382"/>
      <c r="LHX228" s="382"/>
      <c r="LHY228" s="382"/>
      <c r="LHZ228" s="382"/>
      <c r="LIA228" s="77"/>
      <c r="LIB228" s="382"/>
      <c r="LIC228" s="382"/>
      <c r="LID228" s="77"/>
      <c r="LIE228" s="78"/>
      <c r="LIF228" s="77"/>
      <c r="LIG228" s="382"/>
      <c r="LIH228" s="382"/>
      <c r="LII228" s="382"/>
      <c r="LIJ228" s="382"/>
      <c r="LIK228" s="382"/>
      <c r="LIL228" s="382"/>
      <c r="LIM228" s="382"/>
      <c r="LIN228" s="382"/>
      <c r="LIO228" s="382"/>
      <c r="LIP228" s="382"/>
      <c r="LIQ228" s="382"/>
      <c r="LIR228" s="382"/>
      <c r="LIS228" s="77"/>
      <c r="LIT228" s="382"/>
      <c r="LIU228" s="382"/>
      <c r="LIV228" s="77"/>
      <c r="LIW228" s="78"/>
      <c r="LIX228" s="77"/>
      <c r="LIY228" s="382"/>
      <c r="LIZ228" s="382"/>
      <c r="LJA228" s="382"/>
      <c r="LJB228" s="382"/>
      <c r="LJC228" s="382"/>
      <c r="LJD228" s="382"/>
      <c r="LJE228" s="382"/>
      <c r="LJF228" s="382"/>
      <c r="LJG228" s="382"/>
      <c r="LJH228" s="382"/>
      <c r="LJI228" s="382"/>
      <c r="LJJ228" s="382"/>
      <c r="LJK228" s="77"/>
      <c r="LJL228" s="382"/>
      <c r="LJM228" s="382"/>
      <c r="LJN228" s="77"/>
      <c r="LJO228" s="78"/>
      <c r="LJP228" s="77"/>
      <c r="LJQ228" s="382"/>
      <c r="LJR228" s="382"/>
      <c r="LJS228" s="382"/>
      <c r="LJT228" s="382"/>
      <c r="LJU228" s="382"/>
      <c r="LJV228" s="382"/>
      <c r="LJW228" s="382"/>
      <c r="LJX228" s="382"/>
      <c r="LJY228" s="382"/>
      <c r="LJZ228" s="382"/>
      <c r="LKA228" s="382"/>
      <c r="LKB228" s="382"/>
      <c r="LKC228" s="77"/>
      <c r="LKD228" s="382"/>
      <c r="LKE228" s="382"/>
      <c r="LKF228" s="77"/>
      <c r="LKG228" s="78"/>
      <c r="LKH228" s="77"/>
      <c r="LKI228" s="382"/>
      <c r="LKJ228" s="382"/>
      <c r="LKK228" s="382"/>
      <c r="LKL228" s="382"/>
      <c r="LKM228" s="382"/>
      <c r="LKN228" s="382"/>
      <c r="LKO228" s="382"/>
      <c r="LKP228" s="382"/>
      <c r="LKQ228" s="382"/>
      <c r="LKR228" s="382"/>
      <c r="LKS228" s="382"/>
      <c r="LKT228" s="382"/>
      <c r="LKU228" s="77"/>
      <c r="LKV228" s="382"/>
      <c r="LKW228" s="382"/>
      <c r="LKX228" s="77"/>
      <c r="LKY228" s="78"/>
      <c r="LKZ228" s="77"/>
      <c r="LLA228" s="382"/>
      <c r="LLB228" s="382"/>
      <c r="LLC228" s="382"/>
      <c r="LLD228" s="382"/>
      <c r="LLE228" s="382"/>
      <c r="LLF228" s="382"/>
      <c r="LLG228" s="382"/>
      <c r="LLH228" s="382"/>
      <c r="LLI228" s="382"/>
      <c r="LLJ228" s="382"/>
      <c r="LLK228" s="382"/>
      <c r="LLL228" s="382"/>
      <c r="LLM228" s="77"/>
      <c r="LLN228" s="382"/>
      <c r="LLO228" s="382"/>
      <c r="LLP228" s="77"/>
      <c r="LLQ228" s="78"/>
      <c r="LLR228" s="77"/>
      <c r="LLS228" s="382"/>
      <c r="LLT228" s="382"/>
      <c r="LLU228" s="382"/>
      <c r="LLV228" s="382"/>
      <c r="LLW228" s="382"/>
      <c r="LLX228" s="382"/>
      <c r="LLY228" s="382"/>
      <c r="LLZ228" s="382"/>
      <c r="LMA228" s="382"/>
      <c r="LMB228" s="382"/>
      <c r="LMC228" s="382"/>
      <c r="LMD228" s="382"/>
      <c r="LME228" s="77"/>
      <c r="LMF228" s="382"/>
      <c r="LMG228" s="382"/>
      <c r="LMH228" s="77"/>
      <c r="LMI228" s="78"/>
      <c r="LMJ228" s="77"/>
      <c r="LMK228" s="382"/>
      <c r="LML228" s="382"/>
      <c r="LMM228" s="382"/>
      <c r="LMN228" s="382"/>
      <c r="LMO228" s="382"/>
      <c r="LMP228" s="382"/>
      <c r="LMQ228" s="382"/>
      <c r="LMR228" s="382"/>
      <c r="LMS228" s="382"/>
      <c r="LMT228" s="382"/>
      <c r="LMU228" s="382"/>
      <c r="LMV228" s="382"/>
      <c r="LMW228" s="77"/>
      <c r="LMX228" s="382"/>
      <c r="LMY228" s="382"/>
      <c r="LMZ228" s="77"/>
      <c r="LNA228" s="78"/>
      <c r="LNB228" s="77"/>
      <c r="LNC228" s="382"/>
      <c r="LND228" s="382"/>
      <c r="LNE228" s="382"/>
      <c r="LNF228" s="382"/>
      <c r="LNG228" s="382"/>
      <c r="LNH228" s="382"/>
      <c r="LNI228" s="382"/>
      <c r="LNJ228" s="382"/>
      <c r="LNK228" s="382"/>
      <c r="LNL228" s="382"/>
      <c r="LNM228" s="382"/>
      <c r="LNN228" s="382"/>
      <c r="LNO228" s="77"/>
      <c r="LNP228" s="382"/>
      <c r="LNQ228" s="382"/>
      <c r="LNR228" s="77"/>
      <c r="LNS228" s="78"/>
      <c r="LNT228" s="77"/>
      <c r="LNU228" s="382"/>
      <c r="LNV228" s="382"/>
      <c r="LNW228" s="382"/>
      <c r="LNX228" s="382"/>
      <c r="LNY228" s="382"/>
      <c r="LNZ228" s="382"/>
      <c r="LOA228" s="382"/>
      <c r="LOB228" s="382"/>
      <c r="LOC228" s="382"/>
      <c r="LOD228" s="382"/>
      <c r="LOE228" s="382"/>
      <c r="LOF228" s="382"/>
      <c r="LOG228" s="77"/>
      <c r="LOH228" s="382"/>
      <c r="LOI228" s="382"/>
      <c r="LOJ228" s="77"/>
      <c r="LOK228" s="78"/>
      <c r="LOL228" s="77"/>
      <c r="LOM228" s="382"/>
      <c r="LON228" s="382"/>
      <c r="LOO228" s="382"/>
      <c r="LOP228" s="382"/>
      <c r="LOQ228" s="382"/>
      <c r="LOR228" s="382"/>
      <c r="LOS228" s="382"/>
      <c r="LOT228" s="382"/>
      <c r="LOU228" s="382"/>
      <c r="LOV228" s="382"/>
      <c r="LOW228" s="382"/>
      <c r="LOX228" s="382"/>
      <c r="LOY228" s="77"/>
      <c r="LOZ228" s="382"/>
      <c r="LPA228" s="382"/>
      <c r="LPB228" s="77"/>
      <c r="LPC228" s="78"/>
      <c r="LPD228" s="77"/>
      <c r="LPE228" s="382"/>
      <c r="LPF228" s="382"/>
      <c r="LPG228" s="382"/>
      <c r="LPH228" s="382"/>
      <c r="LPI228" s="382"/>
      <c r="LPJ228" s="382"/>
      <c r="LPK228" s="382"/>
      <c r="LPL228" s="382"/>
      <c r="LPM228" s="382"/>
      <c r="LPN228" s="382"/>
      <c r="LPO228" s="382"/>
      <c r="LPP228" s="382"/>
      <c r="LPQ228" s="77"/>
      <c r="LPR228" s="382"/>
      <c r="LPS228" s="382"/>
      <c r="LPT228" s="77"/>
      <c r="LPU228" s="78"/>
      <c r="LPV228" s="77"/>
      <c r="LPW228" s="382"/>
      <c r="LPX228" s="382"/>
      <c r="LPY228" s="382"/>
      <c r="LPZ228" s="382"/>
      <c r="LQA228" s="382"/>
      <c r="LQB228" s="382"/>
      <c r="LQC228" s="382"/>
      <c r="LQD228" s="382"/>
      <c r="LQE228" s="382"/>
      <c r="LQF228" s="382"/>
      <c r="LQG228" s="382"/>
      <c r="LQH228" s="382"/>
      <c r="LQI228" s="77"/>
      <c r="LQJ228" s="382"/>
      <c r="LQK228" s="382"/>
      <c r="LQL228" s="77"/>
      <c r="LQM228" s="78"/>
      <c r="LQN228" s="77"/>
      <c r="LQO228" s="382"/>
      <c r="LQP228" s="382"/>
      <c r="LQQ228" s="382"/>
      <c r="LQR228" s="382"/>
      <c r="LQS228" s="382"/>
      <c r="LQT228" s="382"/>
      <c r="LQU228" s="382"/>
      <c r="LQV228" s="382"/>
      <c r="LQW228" s="382"/>
      <c r="LQX228" s="382"/>
      <c r="LQY228" s="382"/>
      <c r="LQZ228" s="382"/>
      <c r="LRA228" s="77"/>
      <c r="LRB228" s="382"/>
      <c r="LRC228" s="382"/>
      <c r="LRD228" s="77"/>
      <c r="LRE228" s="78"/>
      <c r="LRF228" s="77"/>
      <c r="LRG228" s="382"/>
      <c r="LRH228" s="382"/>
      <c r="LRI228" s="382"/>
      <c r="LRJ228" s="382"/>
      <c r="LRK228" s="382"/>
      <c r="LRL228" s="382"/>
      <c r="LRM228" s="382"/>
      <c r="LRN228" s="382"/>
      <c r="LRO228" s="382"/>
      <c r="LRP228" s="382"/>
      <c r="LRQ228" s="382"/>
      <c r="LRR228" s="382"/>
      <c r="LRS228" s="77"/>
      <c r="LRT228" s="382"/>
      <c r="LRU228" s="382"/>
      <c r="LRV228" s="77"/>
      <c r="LRW228" s="78"/>
      <c r="LRX228" s="77"/>
      <c r="LRY228" s="382"/>
      <c r="LRZ228" s="382"/>
      <c r="LSA228" s="382"/>
      <c r="LSB228" s="382"/>
      <c r="LSC228" s="382"/>
      <c r="LSD228" s="382"/>
      <c r="LSE228" s="382"/>
      <c r="LSF228" s="382"/>
      <c r="LSG228" s="382"/>
      <c r="LSH228" s="382"/>
      <c r="LSI228" s="382"/>
      <c r="LSJ228" s="382"/>
      <c r="LSK228" s="77"/>
      <c r="LSL228" s="382"/>
      <c r="LSM228" s="382"/>
      <c r="LSN228" s="77"/>
      <c r="LSO228" s="78"/>
      <c r="LSP228" s="77"/>
      <c r="LSQ228" s="382"/>
      <c r="LSR228" s="382"/>
      <c r="LSS228" s="382"/>
      <c r="LST228" s="382"/>
      <c r="LSU228" s="382"/>
      <c r="LSV228" s="382"/>
      <c r="LSW228" s="382"/>
      <c r="LSX228" s="382"/>
      <c r="LSY228" s="382"/>
      <c r="LSZ228" s="382"/>
      <c r="LTA228" s="382"/>
      <c r="LTB228" s="382"/>
      <c r="LTC228" s="77"/>
      <c r="LTD228" s="382"/>
      <c r="LTE228" s="382"/>
      <c r="LTF228" s="77"/>
      <c r="LTG228" s="78"/>
      <c r="LTH228" s="77"/>
      <c r="LTI228" s="382"/>
      <c r="LTJ228" s="382"/>
      <c r="LTK228" s="382"/>
      <c r="LTL228" s="382"/>
      <c r="LTM228" s="382"/>
      <c r="LTN228" s="382"/>
      <c r="LTO228" s="382"/>
      <c r="LTP228" s="382"/>
      <c r="LTQ228" s="382"/>
      <c r="LTR228" s="382"/>
      <c r="LTS228" s="382"/>
      <c r="LTT228" s="382"/>
      <c r="LTU228" s="77"/>
      <c r="LTV228" s="382"/>
      <c r="LTW228" s="382"/>
      <c r="LTX228" s="77"/>
      <c r="LTY228" s="78"/>
      <c r="LTZ228" s="77"/>
      <c r="LUA228" s="382"/>
      <c r="LUB228" s="382"/>
      <c r="LUC228" s="382"/>
      <c r="LUD228" s="382"/>
      <c r="LUE228" s="382"/>
      <c r="LUF228" s="382"/>
      <c r="LUG228" s="382"/>
      <c r="LUH228" s="382"/>
      <c r="LUI228" s="382"/>
      <c r="LUJ228" s="382"/>
      <c r="LUK228" s="382"/>
      <c r="LUL228" s="382"/>
      <c r="LUM228" s="77"/>
      <c r="LUN228" s="382"/>
      <c r="LUO228" s="382"/>
      <c r="LUP228" s="77"/>
      <c r="LUQ228" s="78"/>
      <c r="LUR228" s="77"/>
      <c r="LUS228" s="382"/>
      <c r="LUT228" s="382"/>
      <c r="LUU228" s="382"/>
      <c r="LUV228" s="382"/>
      <c r="LUW228" s="382"/>
      <c r="LUX228" s="382"/>
      <c r="LUY228" s="382"/>
      <c r="LUZ228" s="382"/>
      <c r="LVA228" s="382"/>
      <c r="LVB228" s="382"/>
      <c r="LVC228" s="382"/>
      <c r="LVD228" s="382"/>
      <c r="LVE228" s="77"/>
      <c r="LVF228" s="382"/>
      <c r="LVG228" s="382"/>
      <c r="LVH228" s="77"/>
      <c r="LVI228" s="78"/>
      <c r="LVJ228" s="77"/>
      <c r="LVK228" s="382"/>
      <c r="LVL228" s="382"/>
      <c r="LVM228" s="382"/>
      <c r="LVN228" s="382"/>
      <c r="LVO228" s="382"/>
      <c r="LVP228" s="382"/>
      <c r="LVQ228" s="382"/>
      <c r="LVR228" s="382"/>
      <c r="LVS228" s="382"/>
      <c r="LVT228" s="382"/>
      <c r="LVU228" s="382"/>
      <c r="LVV228" s="382"/>
      <c r="LVW228" s="77"/>
      <c r="LVX228" s="382"/>
      <c r="LVY228" s="382"/>
      <c r="LVZ228" s="77"/>
      <c r="LWA228" s="78"/>
      <c r="LWB228" s="77"/>
      <c r="LWC228" s="382"/>
      <c r="LWD228" s="382"/>
      <c r="LWE228" s="382"/>
      <c r="LWF228" s="382"/>
      <c r="LWG228" s="382"/>
      <c r="LWH228" s="382"/>
      <c r="LWI228" s="382"/>
      <c r="LWJ228" s="382"/>
      <c r="LWK228" s="382"/>
      <c r="LWL228" s="382"/>
      <c r="LWM228" s="382"/>
      <c r="LWN228" s="382"/>
      <c r="LWO228" s="77"/>
      <c r="LWP228" s="382"/>
      <c r="LWQ228" s="382"/>
      <c r="LWR228" s="77"/>
      <c r="LWS228" s="78"/>
      <c r="LWT228" s="77"/>
      <c r="LWU228" s="382"/>
      <c r="LWV228" s="382"/>
      <c r="LWW228" s="382"/>
      <c r="LWX228" s="382"/>
      <c r="LWY228" s="382"/>
      <c r="LWZ228" s="382"/>
      <c r="LXA228" s="382"/>
      <c r="LXB228" s="382"/>
      <c r="LXC228" s="382"/>
      <c r="LXD228" s="382"/>
      <c r="LXE228" s="382"/>
      <c r="LXF228" s="382"/>
      <c r="LXG228" s="77"/>
      <c r="LXH228" s="382"/>
      <c r="LXI228" s="382"/>
      <c r="LXJ228" s="77"/>
      <c r="LXK228" s="78"/>
      <c r="LXL228" s="77"/>
      <c r="LXM228" s="382"/>
      <c r="LXN228" s="382"/>
      <c r="LXO228" s="382"/>
      <c r="LXP228" s="382"/>
      <c r="LXQ228" s="382"/>
      <c r="LXR228" s="382"/>
      <c r="LXS228" s="382"/>
      <c r="LXT228" s="382"/>
      <c r="LXU228" s="382"/>
      <c r="LXV228" s="382"/>
      <c r="LXW228" s="382"/>
      <c r="LXX228" s="382"/>
      <c r="LXY228" s="77"/>
      <c r="LXZ228" s="382"/>
      <c r="LYA228" s="382"/>
      <c r="LYB228" s="77"/>
      <c r="LYC228" s="78"/>
      <c r="LYD228" s="77"/>
      <c r="LYE228" s="382"/>
      <c r="LYF228" s="382"/>
      <c r="LYG228" s="382"/>
      <c r="LYH228" s="382"/>
      <c r="LYI228" s="382"/>
      <c r="LYJ228" s="382"/>
      <c r="LYK228" s="382"/>
      <c r="LYL228" s="382"/>
      <c r="LYM228" s="382"/>
      <c r="LYN228" s="382"/>
      <c r="LYO228" s="382"/>
      <c r="LYP228" s="382"/>
      <c r="LYQ228" s="77"/>
      <c r="LYR228" s="382"/>
      <c r="LYS228" s="382"/>
      <c r="LYT228" s="77"/>
      <c r="LYU228" s="78"/>
      <c r="LYV228" s="77"/>
      <c r="LYW228" s="382"/>
      <c r="LYX228" s="382"/>
      <c r="LYY228" s="382"/>
      <c r="LYZ228" s="382"/>
      <c r="LZA228" s="382"/>
      <c r="LZB228" s="382"/>
      <c r="LZC228" s="382"/>
      <c r="LZD228" s="382"/>
      <c r="LZE228" s="382"/>
      <c r="LZF228" s="382"/>
      <c r="LZG228" s="382"/>
      <c r="LZH228" s="382"/>
      <c r="LZI228" s="77"/>
      <c r="LZJ228" s="382"/>
      <c r="LZK228" s="382"/>
      <c r="LZL228" s="77"/>
      <c r="LZM228" s="78"/>
      <c r="LZN228" s="77"/>
      <c r="LZO228" s="382"/>
      <c r="LZP228" s="382"/>
      <c r="LZQ228" s="382"/>
      <c r="LZR228" s="382"/>
      <c r="LZS228" s="382"/>
      <c r="LZT228" s="382"/>
      <c r="LZU228" s="382"/>
      <c r="LZV228" s="382"/>
      <c r="LZW228" s="382"/>
      <c r="LZX228" s="382"/>
      <c r="LZY228" s="382"/>
      <c r="LZZ228" s="382"/>
      <c r="MAA228" s="77"/>
      <c r="MAB228" s="382"/>
      <c r="MAC228" s="382"/>
      <c r="MAD228" s="77"/>
      <c r="MAE228" s="78"/>
      <c r="MAF228" s="77"/>
      <c r="MAG228" s="382"/>
      <c r="MAH228" s="382"/>
      <c r="MAI228" s="382"/>
      <c r="MAJ228" s="382"/>
      <c r="MAK228" s="382"/>
      <c r="MAL228" s="382"/>
      <c r="MAM228" s="382"/>
      <c r="MAN228" s="382"/>
      <c r="MAO228" s="382"/>
      <c r="MAP228" s="382"/>
      <c r="MAQ228" s="382"/>
      <c r="MAR228" s="382"/>
      <c r="MAS228" s="77"/>
      <c r="MAT228" s="382"/>
      <c r="MAU228" s="382"/>
      <c r="MAV228" s="77"/>
      <c r="MAW228" s="78"/>
      <c r="MAX228" s="77"/>
      <c r="MAY228" s="382"/>
      <c r="MAZ228" s="382"/>
      <c r="MBA228" s="382"/>
      <c r="MBB228" s="382"/>
      <c r="MBC228" s="382"/>
      <c r="MBD228" s="382"/>
      <c r="MBE228" s="382"/>
      <c r="MBF228" s="382"/>
      <c r="MBG228" s="382"/>
      <c r="MBH228" s="382"/>
      <c r="MBI228" s="382"/>
      <c r="MBJ228" s="382"/>
      <c r="MBK228" s="77"/>
      <c r="MBL228" s="382"/>
      <c r="MBM228" s="382"/>
      <c r="MBN228" s="77"/>
      <c r="MBO228" s="78"/>
      <c r="MBP228" s="77"/>
      <c r="MBQ228" s="382"/>
      <c r="MBR228" s="382"/>
      <c r="MBS228" s="382"/>
      <c r="MBT228" s="382"/>
      <c r="MBU228" s="382"/>
      <c r="MBV228" s="382"/>
      <c r="MBW228" s="382"/>
      <c r="MBX228" s="382"/>
      <c r="MBY228" s="382"/>
      <c r="MBZ228" s="382"/>
      <c r="MCA228" s="382"/>
      <c r="MCB228" s="382"/>
      <c r="MCC228" s="77"/>
      <c r="MCD228" s="382"/>
      <c r="MCE228" s="382"/>
      <c r="MCF228" s="77"/>
      <c r="MCG228" s="78"/>
      <c r="MCH228" s="77"/>
      <c r="MCI228" s="382"/>
      <c r="MCJ228" s="382"/>
      <c r="MCK228" s="382"/>
      <c r="MCL228" s="382"/>
      <c r="MCM228" s="382"/>
      <c r="MCN228" s="382"/>
      <c r="MCO228" s="382"/>
      <c r="MCP228" s="382"/>
      <c r="MCQ228" s="382"/>
      <c r="MCR228" s="382"/>
      <c r="MCS228" s="382"/>
      <c r="MCT228" s="382"/>
      <c r="MCU228" s="77"/>
      <c r="MCV228" s="382"/>
      <c r="MCW228" s="382"/>
      <c r="MCX228" s="77"/>
      <c r="MCY228" s="78"/>
      <c r="MCZ228" s="77"/>
      <c r="MDA228" s="382"/>
      <c r="MDB228" s="382"/>
      <c r="MDC228" s="382"/>
      <c r="MDD228" s="382"/>
      <c r="MDE228" s="382"/>
      <c r="MDF228" s="382"/>
      <c r="MDG228" s="382"/>
      <c r="MDH228" s="382"/>
      <c r="MDI228" s="382"/>
      <c r="MDJ228" s="382"/>
      <c r="MDK228" s="382"/>
      <c r="MDL228" s="382"/>
      <c r="MDM228" s="77"/>
      <c r="MDN228" s="382"/>
      <c r="MDO228" s="382"/>
      <c r="MDP228" s="77"/>
      <c r="MDQ228" s="78"/>
      <c r="MDR228" s="77"/>
      <c r="MDS228" s="382"/>
      <c r="MDT228" s="382"/>
      <c r="MDU228" s="382"/>
      <c r="MDV228" s="382"/>
      <c r="MDW228" s="382"/>
      <c r="MDX228" s="382"/>
      <c r="MDY228" s="382"/>
      <c r="MDZ228" s="382"/>
      <c r="MEA228" s="382"/>
      <c r="MEB228" s="382"/>
      <c r="MEC228" s="382"/>
      <c r="MED228" s="382"/>
      <c r="MEE228" s="77"/>
      <c r="MEF228" s="382"/>
      <c r="MEG228" s="382"/>
      <c r="MEH228" s="77"/>
      <c r="MEI228" s="78"/>
      <c r="MEJ228" s="77"/>
      <c r="MEK228" s="382"/>
      <c r="MEL228" s="382"/>
      <c r="MEM228" s="382"/>
      <c r="MEN228" s="382"/>
      <c r="MEO228" s="382"/>
      <c r="MEP228" s="382"/>
      <c r="MEQ228" s="382"/>
      <c r="MER228" s="382"/>
      <c r="MES228" s="382"/>
      <c r="MET228" s="382"/>
      <c r="MEU228" s="382"/>
      <c r="MEV228" s="382"/>
      <c r="MEW228" s="77"/>
      <c r="MEX228" s="382"/>
      <c r="MEY228" s="382"/>
      <c r="MEZ228" s="77"/>
      <c r="MFA228" s="78"/>
      <c r="MFB228" s="77"/>
      <c r="MFC228" s="382"/>
      <c r="MFD228" s="382"/>
      <c r="MFE228" s="382"/>
      <c r="MFF228" s="382"/>
      <c r="MFG228" s="382"/>
      <c r="MFH228" s="382"/>
      <c r="MFI228" s="382"/>
      <c r="MFJ228" s="382"/>
      <c r="MFK228" s="382"/>
      <c r="MFL228" s="382"/>
      <c r="MFM228" s="382"/>
      <c r="MFN228" s="382"/>
      <c r="MFO228" s="77"/>
      <c r="MFP228" s="382"/>
      <c r="MFQ228" s="382"/>
      <c r="MFR228" s="77"/>
      <c r="MFS228" s="78"/>
      <c r="MFT228" s="77"/>
      <c r="MFU228" s="382"/>
      <c r="MFV228" s="382"/>
      <c r="MFW228" s="382"/>
      <c r="MFX228" s="382"/>
      <c r="MFY228" s="382"/>
      <c r="MFZ228" s="382"/>
      <c r="MGA228" s="382"/>
      <c r="MGB228" s="382"/>
      <c r="MGC228" s="382"/>
      <c r="MGD228" s="382"/>
      <c r="MGE228" s="382"/>
      <c r="MGF228" s="382"/>
      <c r="MGG228" s="77"/>
      <c r="MGH228" s="382"/>
      <c r="MGI228" s="382"/>
      <c r="MGJ228" s="77"/>
      <c r="MGK228" s="78"/>
      <c r="MGL228" s="77"/>
      <c r="MGM228" s="382"/>
      <c r="MGN228" s="382"/>
      <c r="MGO228" s="382"/>
      <c r="MGP228" s="382"/>
      <c r="MGQ228" s="382"/>
      <c r="MGR228" s="382"/>
      <c r="MGS228" s="382"/>
      <c r="MGT228" s="382"/>
      <c r="MGU228" s="382"/>
      <c r="MGV228" s="382"/>
      <c r="MGW228" s="382"/>
      <c r="MGX228" s="382"/>
      <c r="MGY228" s="77"/>
      <c r="MGZ228" s="382"/>
      <c r="MHA228" s="382"/>
      <c r="MHB228" s="77"/>
      <c r="MHC228" s="78"/>
      <c r="MHD228" s="77"/>
      <c r="MHE228" s="382"/>
      <c r="MHF228" s="382"/>
      <c r="MHG228" s="382"/>
      <c r="MHH228" s="382"/>
      <c r="MHI228" s="382"/>
      <c r="MHJ228" s="382"/>
      <c r="MHK228" s="382"/>
      <c r="MHL228" s="382"/>
      <c r="MHM228" s="382"/>
      <c r="MHN228" s="382"/>
      <c r="MHO228" s="382"/>
      <c r="MHP228" s="382"/>
      <c r="MHQ228" s="77"/>
      <c r="MHR228" s="382"/>
      <c r="MHS228" s="382"/>
      <c r="MHT228" s="77"/>
      <c r="MHU228" s="78"/>
      <c r="MHV228" s="77"/>
      <c r="MHW228" s="382"/>
      <c r="MHX228" s="382"/>
      <c r="MHY228" s="382"/>
      <c r="MHZ228" s="382"/>
      <c r="MIA228" s="382"/>
      <c r="MIB228" s="382"/>
      <c r="MIC228" s="382"/>
      <c r="MID228" s="382"/>
      <c r="MIE228" s="382"/>
      <c r="MIF228" s="382"/>
      <c r="MIG228" s="382"/>
      <c r="MIH228" s="382"/>
      <c r="MII228" s="77"/>
      <c r="MIJ228" s="382"/>
      <c r="MIK228" s="382"/>
      <c r="MIL228" s="77"/>
      <c r="MIM228" s="78"/>
      <c r="MIN228" s="77"/>
      <c r="MIO228" s="382"/>
      <c r="MIP228" s="382"/>
      <c r="MIQ228" s="382"/>
      <c r="MIR228" s="382"/>
      <c r="MIS228" s="382"/>
      <c r="MIT228" s="382"/>
      <c r="MIU228" s="382"/>
      <c r="MIV228" s="382"/>
      <c r="MIW228" s="382"/>
      <c r="MIX228" s="382"/>
      <c r="MIY228" s="382"/>
      <c r="MIZ228" s="382"/>
      <c r="MJA228" s="77"/>
      <c r="MJB228" s="382"/>
      <c r="MJC228" s="382"/>
      <c r="MJD228" s="77"/>
      <c r="MJE228" s="78"/>
      <c r="MJF228" s="77"/>
      <c r="MJG228" s="382"/>
      <c r="MJH228" s="382"/>
      <c r="MJI228" s="382"/>
      <c r="MJJ228" s="382"/>
      <c r="MJK228" s="382"/>
      <c r="MJL228" s="382"/>
      <c r="MJM228" s="382"/>
      <c r="MJN228" s="382"/>
      <c r="MJO228" s="382"/>
      <c r="MJP228" s="382"/>
      <c r="MJQ228" s="382"/>
      <c r="MJR228" s="382"/>
      <c r="MJS228" s="77"/>
      <c r="MJT228" s="382"/>
      <c r="MJU228" s="382"/>
      <c r="MJV228" s="77"/>
      <c r="MJW228" s="78"/>
      <c r="MJX228" s="77"/>
      <c r="MJY228" s="382"/>
      <c r="MJZ228" s="382"/>
      <c r="MKA228" s="382"/>
      <c r="MKB228" s="382"/>
      <c r="MKC228" s="382"/>
      <c r="MKD228" s="382"/>
      <c r="MKE228" s="382"/>
      <c r="MKF228" s="382"/>
      <c r="MKG228" s="382"/>
      <c r="MKH228" s="382"/>
      <c r="MKI228" s="382"/>
      <c r="MKJ228" s="382"/>
      <c r="MKK228" s="77"/>
      <c r="MKL228" s="382"/>
      <c r="MKM228" s="382"/>
      <c r="MKN228" s="77"/>
      <c r="MKO228" s="78"/>
      <c r="MKP228" s="77"/>
      <c r="MKQ228" s="382"/>
      <c r="MKR228" s="382"/>
      <c r="MKS228" s="382"/>
      <c r="MKT228" s="382"/>
      <c r="MKU228" s="382"/>
      <c r="MKV228" s="382"/>
      <c r="MKW228" s="382"/>
      <c r="MKX228" s="382"/>
      <c r="MKY228" s="382"/>
      <c r="MKZ228" s="382"/>
      <c r="MLA228" s="382"/>
      <c r="MLB228" s="382"/>
      <c r="MLC228" s="77"/>
      <c r="MLD228" s="382"/>
      <c r="MLE228" s="382"/>
      <c r="MLF228" s="77"/>
      <c r="MLG228" s="78"/>
      <c r="MLH228" s="77"/>
      <c r="MLI228" s="382"/>
      <c r="MLJ228" s="382"/>
      <c r="MLK228" s="382"/>
      <c r="MLL228" s="382"/>
      <c r="MLM228" s="382"/>
      <c r="MLN228" s="382"/>
      <c r="MLO228" s="382"/>
      <c r="MLP228" s="382"/>
      <c r="MLQ228" s="382"/>
      <c r="MLR228" s="382"/>
      <c r="MLS228" s="382"/>
      <c r="MLT228" s="382"/>
      <c r="MLU228" s="77"/>
      <c r="MLV228" s="382"/>
      <c r="MLW228" s="382"/>
      <c r="MLX228" s="77"/>
      <c r="MLY228" s="78"/>
      <c r="MLZ228" s="77"/>
      <c r="MMA228" s="382"/>
      <c r="MMB228" s="382"/>
      <c r="MMC228" s="382"/>
      <c r="MMD228" s="382"/>
      <c r="MME228" s="382"/>
      <c r="MMF228" s="382"/>
      <c r="MMG228" s="382"/>
      <c r="MMH228" s="382"/>
      <c r="MMI228" s="382"/>
      <c r="MMJ228" s="382"/>
      <c r="MMK228" s="382"/>
      <c r="MML228" s="382"/>
      <c r="MMM228" s="77"/>
      <c r="MMN228" s="382"/>
      <c r="MMO228" s="382"/>
      <c r="MMP228" s="77"/>
      <c r="MMQ228" s="78"/>
      <c r="MMR228" s="77"/>
      <c r="MMS228" s="382"/>
      <c r="MMT228" s="382"/>
      <c r="MMU228" s="382"/>
      <c r="MMV228" s="382"/>
      <c r="MMW228" s="382"/>
      <c r="MMX228" s="382"/>
      <c r="MMY228" s="382"/>
      <c r="MMZ228" s="382"/>
      <c r="MNA228" s="382"/>
      <c r="MNB228" s="382"/>
      <c r="MNC228" s="382"/>
      <c r="MND228" s="382"/>
      <c r="MNE228" s="77"/>
      <c r="MNF228" s="382"/>
      <c r="MNG228" s="382"/>
      <c r="MNH228" s="77"/>
      <c r="MNI228" s="78"/>
      <c r="MNJ228" s="77"/>
      <c r="MNK228" s="382"/>
      <c r="MNL228" s="382"/>
      <c r="MNM228" s="382"/>
      <c r="MNN228" s="382"/>
      <c r="MNO228" s="382"/>
      <c r="MNP228" s="382"/>
      <c r="MNQ228" s="382"/>
      <c r="MNR228" s="382"/>
      <c r="MNS228" s="382"/>
      <c r="MNT228" s="382"/>
      <c r="MNU228" s="382"/>
      <c r="MNV228" s="382"/>
      <c r="MNW228" s="77"/>
      <c r="MNX228" s="382"/>
      <c r="MNY228" s="382"/>
      <c r="MNZ228" s="77"/>
      <c r="MOA228" s="78"/>
      <c r="MOB228" s="77"/>
      <c r="MOC228" s="382"/>
      <c r="MOD228" s="382"/>
      <c r="MOE228" s="382"/>
      <c r="MOF228" s="382"/>
      <c r="MOG228" s="382"/>
      <c r="MOH228" s="382"/>
      <c r="MOI228" s="382"/>
      <c r="MOJ228" s="382"/>
      <c r="MOK228" s="382"/>
      <c r="MOL228" s="382"/>
      <c r="MOM228" s="382"/>
      <c r="MON228" s="382"/>
      <c r="MOO228" s="77"/>
      <c r="MOP228" s="382"/>
      <c r="MOQ228" s="382"/>
      <c r="MOR228" s="77"/>
      <c r="MOS228" s="78"/>
      <c r="MOT228" s="77"/>
      <c r="MOU228" s="382"/>
      <c r="MOV228" s="382"/>
      <c r="MOW228" s="382"/>
      <c r="MOX228" s="382"/>
      <c r="MOY228" s="382"/>
      <c r="MOZ228" s="382"/>
      <c r="MPA228" s="382"/>
      <c r="MPB228" s="382"/>
      <c r="MPC228" s="382"/>
      <c r="MPD228" s="382"/>
      <c r="MPE228" s="382"/>
      <c r="MPF228" s="382"/>
      <c r="MPG228" s="77"/>
      <c r="MPH228" s="382"/>
      <c r="MPI228" s="382"/>
      <c r="MPJ228" s="77"/>
      <c r="MPK228" s="78"/>
      <c r="MPL228" s="77"/>
      <c r="MPM228" s="382"/>
      <c r="MPN228" s="382"/>
      <c r="MPO228" s="382"/>
      <c r="MPP228" s="382"/>
      <c r="MPQ228" s="382"/>
      <c r="MPR228" s="382"/>
      <c r="MPS228" s="382"/>
      <c r="MPT228" s="382"/>
      <c r="MPU228" s="382"/>
      <c r="MPV228" s="382"/>
      <c r="MPW228" s="382"/>
      <c r="MPX228" s="382"/>
      <c r="MPY228" s="77"/>
      <c r="MPZ228" s="382"/>
      <c r="MQA228" s="382"/>
      <c r="MQB228" s="77"/>
      <c r="MQC228" s="78"/>
      <c r="MQD228" s="77"/>
      <c r="MQE228" s="382"/>
      <c r="MQF228" s="382"/>
      <c r="MQG228" s="382"/>
      <c r="MQH228" s="382"/>
      <c r="MQI228" s="382"/>
      <c r="MQJ228" s="382"/>
      <c r="MQK228" s="382"/>
      <c r="MQL228" s="382"/>
      <c r="MQM228" s="382"/>
      <c r="MQN228" s="382"/>
      <c r="MQO228" s="382"/>
      <c r="MQP228" s="382"/>
      <c r="MQQ228" s="77"/>
      <c r="MQR228" s="382"/>
      <c r="MQS228" s="382"/>
      <c r="MQT228" s="77"/>
      <c r="MQU228" s="78"/>
      <c r="MQV228" s="77"/>
      <c r="MQW228" s="382"/>
      <c r="MQX228" s="382"/>
      <c r="MQY228" s="382"/>
      <c r="MQZ228" s="382"/>
      <c r="MRA228" s="382"/>
      <c r="MRB228" s="382"/>
      <c r="MRC228" s="382"/>
      <c r="MRD228" s="382"/>
      <c r="MRE228" s="382"/>
      <c r="MRF228" s="382"/>
      <c r="MRG228" s="382"/>
      <c r="MRH228" s="382"/>
      <c r="MRI228" s="77"/>
      <c r="MRJ228" s="382"/>
      <c r="MRK228" s="382"/>
      <c r="MRL228" s="77"/>
      <c r="MRM228" s="78"/>
      <c r="MRN228" s="77"/>
      <c r="MRO228" s="382"/>
      <c r="MRP228" s="382"/>
      <c r="MRQ228" s="382"/>
      <c r="MRR228" s="382"/>
      <c r="MRS228" s="382"/>
      <c r="MRT228" s="382"/>
      <c r="MRU228" s="382"/>
      <c r="MRV228" s="382"/>
      <c r="MRW228" s="382"/>
      <c r="MRX228" s="382"/>
      <c r="MRY228" s="382"/>
      <c r="MRZ228" s="382"/>
      <c r="MSA228" s="77"/>
      <c r="MSB228" s="382"/>
      <c r="MSC228" s="382"/>
      <c r="MSD228" s="77"/>
      <c r="MSE228" s="78"/>
      <c r="MSF228" s="77"/>
      <c r="MSG228" s="382"/>
      <c r="MSH228" s="382"/>
      <c r="MSI228" s="382"/>
      <c r="MSJ228" s="382"/>
      <c r="MSK228" s="382"/>
      <c r="MSL228" s="382"/>
      <c r="MSM228" s="382"/>
      <c r="MSN228" s="382"/>
      <c r="MSO228" s="382"/>
      <c r="MSP228" s="382"/>
      <c r="MSQ228" s="382"/>
      <c r="MSR228" s="382"/>
      <c r="MSS228" s="77"/>
      <c r="MST228" s="382"/>
      <c r="MSU228" s="382"/>
      <c r="MSV228" s="77"/>
      <c r="MSW228" s="78"/>
      <c r="MSX228" s="77"/>
      <c r="MSY228" s="382"/>
      <c r="MSZ228" s="382"/>
      <c r="MTA228" s="382"/>
      <c r="MTB228" s="382"/>
      <c r="MTC228" s="382"/>
      <c r="MTD228" s="382"/>
      <c r="MTE228" s="382"/>
      <c r="MTF228" s="382"/>
      <c r="MTG228" s="382"/>
      <c r="MTH228" s="382"/>
      <c r="MTI228" s="382"/>
      <c r="MTJ228" s="382"/>
      <c r="MTK228" s="77"/>
      <c r="MTL228" s="382"/>
      <c r="MTM228" s="382"/>
      <c r="MTN228" s="77"/>
      <c r="MTO228" s="78"/>
      <c r="MTP228" s="77"/>
      <c r="MTQ228" s="382"/>
      <c r="MTR228" s="382"/>
      <c r="MTS228" s="382"/>
      <c r="MTT228" s="382"/>
      <c r="MTU228" s="382"/>
      <c r="MTV228" s="382"/>
      <c r="MTW228" s="382"/>
      <c r="MTX228" s="382"/>
      <c r="MTY228" s="382"/>
      <c r="MTZ228" s="382"/>
      <c r="MUA228" s="382"/>
      <c r="MUB228" s="382"/>
      <c r="MUC228" s="77"/>
      <c r="MUD228" s="382"/>
      <c r="MUE228" s="382"/>
      <c r="MUF228" s="77"/>
      <c r="MUG228" s="78"/>
      <c r="MUH228" s="77"/>
      <c r="MUI228" s="382"/>
      <c r="MUJ228" s="382"/>
      <c r="MUK228" s="382"/>
      <c r="MUL228" s="382"/>
      <c r="MUM228" s="382"/>
      <c r="MUN228" s="382"/>
      <c r="MUO228" s="382"/>
      <c r="MUP228" s="382"/>
      <c r="MUQ228" s="382"/>
      <c r="MUR228" s="382"/>
      <c r="MUS228" s="382"/>
      <c r="MUT228" s="382"/>
      <c r="MUU228" s="77"/>
      <c r="MUV228" s="382"/>
      <c r="MUW228" s="382"/>
      <c r="MUX228" s="77"/>
      <c r="MUY228" s="78"/>
      <c r="MUZ228" s="77"/>
      <c r="MVA228" s="382"/>
      <c r="MVB228" s="382"/>
      <c r="MVC228" s="382"/>
      <c r="MVD228" s="382"/>
      <c r="MVE228" s="382"/>
      <c r="MVF228" s="382"/>
      <c r="MVG228" s="382"/>
      <c r="MVH228" s="382"/>
      <c r="MVI228" s="382"/>
      <c r="MVJ228" s="382"/>
      <c r="MVK228" s="382"/>
      <c r="MVL228" s="382"/>
      <c r="MVM228" s="77"/>
      <c r="MVN228" s="382"/>
      <c r="MVO228" s="382"/>
      <c r="MVP228" s="77"/>
      <c r="MVQ228" s="78"/>
      <c r="MVR228" s="77"/>
      <c r="MVS228" s="382"/>
      <c r="MVT228" s="382"/>
      <c r="MVU228" s="382"/>
      <c r="MVV228" s="382"/>
      <c r="MVW228" s="382"/>
      <c r="MVX228" s="382"/>
      <c r="MVY228" s="382"/>
      <c r="MVZ228" s="382"/>
      <c r="MWA228" s="382"/>
      <c r="MWB228" s="382"/>
      <c r="MWC228" s="382"/>
      <c r="MWD228" s="382"/>
      <c r="MWE228" s="77"/>
      <c r="MWF228" s="382"/>
      <c r="MWG228" s="382"/>
      <c r="MWH228" s="77"/>
      <c r="MWI228" s="78"/>
      <c r="MWJ228" s="77"/>
      <c r="MWK228" s="382"/>
      <c r="MWL228" s="382"/>
      <c r="MWM228" s="382"/>
      <c r="MWN228" s="382"/>
      <c r="MWO228" s="382"/>
      <c r="MWP228" s="382"/>
      <c r="MWQ228" s="382"/>
      <c r="MWR228" s="382"/>
      <c r="MWS228" s="382"/>
      <c r="MWT228" s="382"/>
      <c r="MWU228" s="382"/>
      <c r="MWV228" s="382"/>
      <c r="MWW228" s="77"/>
      <c r="MWX228" s="382"/>
      <c r="MWY228" s="382"/>
      <c r="MWZ228" s="77"/>
      <c r="MXA228" s="78"/>
      <c r="MXB228" s="77"/>
      <c r="MXC228" s="382"/>
      <c r="MXD228" s="382"/>
      <c r="MXE228" s="382"/>
      <c r="MXF228" s="382"/>
      <c r="MXG228" s="382"/>
      <c r="MXH228" s="382"/>
      <c r="MXI228" s="382"/>
      <c r="MXJ228" s="382"/>
      <c r="MXK228" s="382"/>
      <c r="MXL228" s="382"/>
      <c r="MXM228" s="382"/>
      <c r="MXN228" s="382"/>
      <c r="MXO228" s="77"/>
      <c r="MXP228" s="382"/>
      <c r="MXQ228" s="382"/>
      <c r="MXR228" s="77"/>
      <c r="MXS228" s="78"/>
      <c r="MXT228" s="77"/>
      <c r="MXU228" s="382"/>
      <c r="MXV228" s="382"/>
      <c r="MXW228" s="382"/>
      <c r="MXX228" s="382"/>
      <c r="MXY228" s="382"/>
      <c r="MXZ228" s="382"/>
      <c r="MYA228" s="382"/>
      <c r="MYB228" s="382"/>
      <c r="MYC228" s="382"/>
      <c r="MYD228" s="382"/>
      <c r="MYE228" s="382"/>
      <c r="MYF228" s="382"/>
      <c r="MYG228" s="77"/>
      <c r="MYH228" s="382"/>
      <c r="MYI228" s="382"/>
      <c r="MYJ228" s="77"/>
      <c r="MYK228" s="78"/>
      <c r="MYL228" s="77"/>
      <c r="MYM228" s="382"/>
      <c r="MYN228" s="382"/>
      <c r="MYO228" s="382"/>
      <c r="MYP228" s="382"/>
      <c r="MYQ228" s="382"/>
      <c r="MYR228" s="382"/>
      <c r="MYS228" s="382"/>
      <c r="MYT228" s="382"/>
      <c r="MYU228" s="382"/>
      <c r="MYV228" s="382"/>
      <c r="MYW228" s="382"/>
      <c r="MYX228" s="382"/>
      <c r="MYY228" s="77"/>
      <c r="MYZ228" s="382"/>
      <c r="MZA228" s="382"/>
      <c r="MZB228" s="77"/>
      <c r="MZC228" s="78"/>
      <c r="MZD228" s="77"/>
      <c r="MZE228" s="382"/>
      <c r="MZF228" s="382"/>
      <c r="MZG228" s="382"/>
      <c r="MZH228" s="382"/>
      <c r="MZI228" s="382"/>
      <c r="MZJ228" s="382"/>
      <c r="MZK228" s="382"/>
      <c r="MZL228" s="382"/>
      <c r="MZM228" s="382"/>
      <c r="MZN228" s="382"/>
      <c r="MZO228" s="382"/>
      <c r="MZP228" s="382"/>
      <c r="MZQ228" s="77"/>
      <c r="MZR228" s="382"/>
      <c r="MZS228" s="382"/>
      <c r="MZT228" s="77"/>
      <c r="MZU228" s="78"/>
      <c r="MZV228" s="77"/>
      <c r="MZW228" s="382"/>
      <c r="MZX228" s="382"/>
      <c r="MZY228" s="382"/>
      <c r="MZZ228" s="382"/>
      <c r="NAA228" s="382"/>
      <c r="NAB228" s="382"/>
      <c r="NAC228" s="382"/>
      <c r="NAD228" s="382"/>
      <c r="NAE228" s="382"/>
      <c r="NAF228" s="382"/>
      <c r="NAG228" s="382"/>
      <c r="NAH228" s="382"/>
      <c r="NAI228" s="77"/>
      <c r="NAJ228" s="382"/>
      <c r="NAK228" s="382"/>
      <c r="NAL228" s="77"/>
      <c r="NAM228" s="78"/>
      <c r="NAN228" s="77"/>
      <c r="NAO228" s="382"/>
      <c r="NAP228" s="382"/>
      <c r="NAQ228" s="382"/>
      <c r="NAR228" s="382"/>
      <c r="NAS228" s="382"/>
      <c r="NAT228" s="382"/>
      <c r="NAU228" s="382"/>
      <c r="NAV228" s="382"/>
      <c r="NAW228" s="382"/>
      <c r="NAX228" s="382"/>
      <c r="NAY228" s="382"/>
      <c r="NAZ228" s="382"/>
      <c r="NBA228" s="77"/>
      <c r="NBB228" s="382"/>
      <c r="NBC228" s="382"/>
      <c r="NBD228" s="77"/>
      <c r="NBE228" s="78"/>
      <c r="NBF228" s="77"/>
      <c r="NBG228" s="382"/>
      <c r="NBH228" s="382"/>
      <c r="NBI228" s="382"/>
      <c r="NBJ228" s="382"/>
      <c r="NBK228" s="382"/>
      <c r="NBL228" s="382"/>
      <c r="NBM228" s="382"/>
      <c r="NBN228" s="382"/>
      <c r="NBO228" s="382"/>
      <c r="NBP228" s="382"/>
      <c r="NBQ228" s="382"/>
      <c r="NBR228" s="382"/>
      <c r="NBS228" s="77"/>
      <c r="NBT228" s="382"/>
      <c r="NBU228" s="382"/>
      <c r="NBV228" s="77"/>
      <c r="NBW228" s="78"/>
      <c r="NBX228" s="77"/>
      <c r="NBY228" s="382"/>
      <c r="NBZ228" s="382"/>
      <c r="NCA228" s="382"/>
      <c r="NCB228" s="382"/>
      <c r="NCC228" s="382"/>
      <c r="NCD228" s="382"/>
      <c r="NCE228" s="382"/>
      <c r="NCF228" s="382"/>
      <c r="NCG228" s="382"/>
      <c r="NCH228" s="382"/>
      <c r="NCI228" s="382"/>
      <c r="NCJ228" s="382"/>
      <c r="NCK228" s="77"/>
      <c r="NCL228" s="382"/>
      <c r="NCM228" s="382"/>
      <c r="NCN228" s="77"/>
      <c r="NCO228" s="78"/>
      <c r="NCP228" s="77"/>
      <c r="NCQ228" s="382"/>
      <c r="NCR228" s="382"/>
      <c r="NCS228" s="382"/>
      <c r="NCT228" s="382"/>
      <c r="NCU228" s="382"/>
      <c r="NCV228" s="382"/>
      <c r="NCW228" s="382"/>
      <c r="NCX228" s="382"/>
      <c r="NCY228" s="382"/>
      <c r="NCZ228" s="382"/>
      <c r="NDA228" s="382"/>
      <c r="NDB228" s="382"/>
      <c r="NDC228" s="77"/>
      <c r="NDD228" s="382"/>
      <c r="NDE228" s="382"/>
      <c r="NDF228" s="77"/>
      <c r="NDG228" s="78"/>
      <c r="NDH228" s="77"/>
      <c r="NDI228" s="382"/>
      <c r="NDJ228" s="382"/>
      <c r="NDK228" s="382"/>
      <c r="NDL228" s="382"/>
      <c r="NDM228" s="382"/>
      <c r="NDN228" s="382"/>
      <c r="NDO228" s="382"/>
      <c r="NDP228" s="382"/>
      <c r="NDQ228" s="382"/>
      <c r="NDR228" s="382"/>
      <c r="NDS228" s="382"/>
      <c r="NDT228" s="382"/>
      <c r="NDU228" s="77"/>
      <c r="NDV228" s="382"/>
      <c r="NDW228" s="382"/>
      <c r="NDX228" s="77"/>
      <c r="NDY228" s="78"/>
      <c r="NDZ228" s="77"/>
      <c r="NEA228" s="382"/>
      <c r="NEB228" s="382"/>
      <c r="NEC228" s="382"/>
      <c r="NED228" s="382"/>
      <c r="NEE228" s="382"/>
      <c r="NEF228" s="382"/>
      <c r="NEG228" s="382"/>
      <c r="NEH228" s="382"/>
      <c r="NEI228" s="382"/>
      <c r="NEJ228" s="382"/>
      <c r="NEK228" s="382"/>
      <c r="NEL228" s="382"/>
      <c r="NEM228" s="77"/>
      <c r="NEN228" s="382"/>
      <c r="NEO228" s="382"/>
      <c r="NEP228" s="77"/>
      <c r="NEQ228" s="78"/>
      <c r="NER228" s="77"/>
      <c r="NES228" s="382"/>
      <c r="NET228" s="382"/>
      <c r="NEU228" s="382"/>
      <c r="NEV228" s="382"/>
      <c r="NEW228" s="382"/>
      <c r="NEX228" s="382"/>
      <c r="NEY228" s="382"/>
      <c r="NEZ228" s="382"/>
      <c r="NFA228" s="382"/>
      <c r="NFB228" s="382"/>
      <c r="NFC228" s="382"/>
      <c r="NFD228" s="382"/>
      <c r="NFE228" s="77"/>
      <c r="NFF228" s="382"/>
      <c r="NFG228" s="382"/>
      <c r="NFH228" s="77"/>
      <c r="NFI228" s="78"/>
      <c r="NFJ228" s="77"/>
      <c r="NFK228" s="382"/>
      <c r="NFL228" s="382"/>
      <c r="NFM228" s="382"/>
      <c r="NFN228" s="382"/>
      <c r="NFO228" s="382"/>
      <c r="NFP228" s="382"/>
      <c r="NFQ228" s="382"/>
      <c r="NFR228" s="382"/>
      <c r="NFS228" s="382"/>
      <c r="NFT228" s="382"/>
      <c r="NFU228" s="382"/>
      <c r="NFV228" s="382"/>
      <c r="NFW228" s="77"/>
      <c r="NFX228" s="382"/>
      <c r="NFY228" s="382"/>
      <c r="NFZ228" s="77"/>
      <c r="NGA228" s="78"/>
      <c r="NGB228" s="77"/>
      <c r="NGC228" s="382"/>
      <c r="NGD228" s="382"/>
      <c r="NGE228" s="382"/>
      <c r="NGF228" s="382"/>
      <c r="NGG228" s="382"/>
      <c r="NGH228" s="382"/>
      <c r="NGI228" s="382"/>
      <c r="NGJ228" s="382"/>
      <c r="NGK228" s="382"/>
      <c r="NGL228" s="382"/>
      <c r="NGM228" s="382"/>
      <c r="NGN228" s="382"/>
      <c r="NGO228" s="77"/>
      <c r="NGP228" s="382"/>
      <c r="NGQ228" s="382"/>
      <c r="NGR228" s="77"/>
      <c r="NGS228" s="78"/>
      <c r="NGT228" s="77"/>
      <c r="NGU228" s="382"/>
      <c r="NGV228" s="382"/>
      <c r="NGW228" s="382"/>
      <c r="NGX228" s="382"/>
      <c r="NGY228" s="382"/>
      <c r="NGZ228" s="382"/>
      <c r="NHA228" s="382"/>
      <c r="NHB228" s="382"/>
      <c r="NHC228" s="382"/>
      <c r="NHD228" s="382"/>
      <c r="NHE228" s="382"/>
      <c r="NHF228" s="382"/>
      <c r="NHG228" s="77"/>
      <c r="NHH228" s="382"/>
      <c r="NHI228" s="382"/>
      <c r="NHJ228" s="77"/>
      <c r="NHK228" s="78"/>
      <c r="NHL228" s="77"/>
      <c r="NHM228" s="382"/>
      <c r="NHN228" s="382"/>
      <c r="NHO228" s="382"/>
      <c r="NHP228" s="382"/>
      <c r="NHQ228" s="382"/>
      <c r="NHR228" s="382"/>
      <c r="NHS228" s="382"/>
      <c r="NHT228" s="382"/>
      <c r="NHU228" s="382"/>
      <c r="NHV228" s="382"/>
      <c r="NHW228" s="382"/>
      <c r="NHX228" s="382"/>
      <c r="NHY228" s="77"/>
      <c r="NHZ228" s="382"/>
      <c r="NIA228" s="382"/>
      <c r="NIB228" s="77"/>
      <c r="NIC228" s="78"/>
      <c r="NID228" s="77"/>
      <c r="NIE228" s="382"/>
      <c r="NIF228" s="382"/>
      <c r="NIG228" s="382"/>
      <c r="NIH228" s="382"/>
      <c r="NII228" s="382"/>
      <c r="NIJ228" s="382"/>
      <c r="NIK228" s="382"/>
      <c r="NIL228" s="382"/>
      <c r="NIM228" s="382"/>
      <c r="NIN228" s="382"/>
      <c r="NIO228" s="382"/>
      <c r="NIP228" s="382"/>
      <c r="NIQ228" s="77"/>
      <c r="NIR228" s="382"/>
      <c r="NIS228" s="382"/>
      <c r="NIT228" s="77"/>
      <c r="NIU228" s="78"/>
      <c r="NIV228" s="77"/>
      <c r="NIW228" s="382"/>
      <c r="NIX228" s="382"/>
      <c r="NIY228" s="382"/>
      <c r="NIZ228" s="382"/>
      <c r="NJA228" s="382"/>
      <c r="NJB228" s="382"/>
      <c r="NJC228" s="382"/>
      <c r="NJD228" s="382"/>
      <c r="NJE228" s="382"/>
      <c r="NJF228" s="382"/>
      <c r="NJG228" s="382"/>
      <c r="NJH228" s="382"/>
      <c r="NJI228" s="77"/>
      <c r="NJJ228" s="382"/>
      <c r="NJK228" s="382"/>
      <c r="NJL228" s="77"/>
      <c r="NJM228" s="78"/>
      <c r="NJN228" s="77"/>
      <c r="NJO228" s="382"/>
      <c r="NJP228" s="382"/>
      <c r="NJQ228" s="382"/>
      <c r="NJR228" s="382"/>
      <c r="NJS228" s="382"/>
      <c r="NJT228" s="382"/>
      <c r="NJU228" s="382"/>
      <c r="NJV228" s="382"/>
      <c r="NJW228" s="382"/>
      <c r="NJX228" s="382"/>
      <c r="NJY228" s="382"/>
      <c r="NJZ228" s="382"/>
      <c r="NKA228" s="77"/>
      <c r="NKB228" s="382"/>
      <c r="NKC228" s="382"/>
      <c r="NKD228" s="77"/>
      <c r="NKE228" s="78"/>
      <c r="NKF228" s="77"/>
      <c r="NKG228" s="382"/>
      <c r="NKH228" s="382"/>
      <c r="NKI228" s="382"/>
      <c r="NKJ228" s="382"/>
      <c r="NKK228" s="382"/>
      <c r="NKL228" s="382"/>
      <c r="NKM228" s="382"/>
      <c r="NKN228" s="382"/>
      <c r="NKO228" s="382"/>
      <c r="NKP228" s="382"/>
      <c r="NKQ228" s="382"/>
      <c r="NKR228" s="382"/>
      <c r="NKS228" s="77"/>
      <c r="NKT228" s="382"/>
      <c r="NKU228" s="382"/>
      <c r="NKV228" s="77"/>
      <c r="NKW228" s="78"/>
      <c r="NKX228" s="77"/>
      <c r="NKY228" s="382"/>
      <c r="NKZ228" s="382"/>
      <c r="NLA228" s="382"/>
      <c r="NLB228" s="382"/>
      <c r="NLC228" s="382"/>
      <c r="NLD228" s="382"/>
      <c r="NLE228" s="382"/>
      <c r="NLF228" s="382"/>
      <c r="NLG228" s="382"/>
      <c r="NLH228" s="382"/>
      <c r="NLI228" s="382"/>
      <c r="NLJ228" s="382"/>
      <c r="NLK228" s="77"/>
      <c r="NLL228" s="382"/>
      <c r="NLM228" s="382"/>
      <c r="NLN228" s="77"/>
      <c r="NLO228" s="78"/>
      <c r="NLP228" s="77"/>
      <c r="NLQ228" s="382"/>
      <c r="NLR228" s="382"/>
      <c r="NLS228" s="382"/>
      <c r="NLT228" s="382"/>
      <c r="NLU228" s="382"/>
      <c r="NLV228" s="382"/>
      <c r="NLW228" s="382"/>
      <c r="NLX228" s="382"/>
      <c r="NLY228" s="382"/>
      <c r="NLZ228" s="382"/>
      <c r="NMA228" s="382"/>
      <c r="NMB228" s="382"/>
      <c r="NMC228" s="77"/>
      <c r="NMD228" s="382"/>
      <c r="NME228" s="382"/>
      <c r="NMF228" s="77"/>
      <c r="NMG228" s="78"/>
      <c r="NMH228" s="77"/>
      <c r="NMI228" s="382"/>
      <c r="NMJ228" s="382"/>
      <c r="NMK228" s="382"/>
      <c r="NML228" s="382"/>
      <c r="NMM228" s="382"/>
      <c r="NMN228" s="382"/>
      <c r="NMO228" s="382"/>
      <c r="NMP228" s="382"/>
      <c r="NMQ228" s="382"/>
      <c r="NMR228" s="382"/>
      <c r="NMS228" s="382"/>
      <c r="NMT228" s="382"/>
      <c r="NMU228" s="77"/>
      <c r="NMV228" s="382"/>
      <c r="NMW228" s="382"/>
      <c r="NMX228" s="77"/>
      <c r="NMY228" s="78"/>
      <c r="NMZ228" s="77"/>
      <c r="NNA228" s="382"/>
      <c r="NNB228" s="382"/>
      <c r="NNC228" s="382"/>
      <c r="NND228" s="382"/>
      <c r="NNE228" s="382"/>
      <c r="NNF228" s="382"/>
      <c r="NNG228" s="382"/>
      <c r="NNH228" s="382"/>
      <c r="NNI228" s="382"/>
      <c r="NNJ228" s="382"/>
      <c r="NNK228" s="382"/>
      <c r="NNL228" s="382"/>
      <c r="NNM228" s="77"/>
      <c r="NNN228" s="382"/>
      <c r="NNO228" s="382"/>
      <c r="NNP228" s="77"/>
      <c r="NNQ228" s="78"/>
      <c r="NNR228" s="77"/>
      <c r="NNS228" s="382"/>
      <c r="NNT228" s="382"/>
      <c r="NNU228" s="382"/>
      <c r="NNV228" s="382"/>
      <c r="NNW228" s="382"/>
      <c r="NNX228" s="382"/>
      <c r="NNY228" s="382"/>
      <c r="NNZ228" s="382"/>
      <c r="NOA228" s="382"/>
      <c r="NOB228" s="382"/>
      <c r="NOC228" s="382"/>
      <c r="NOD228" s="382"/>
      <c r="NOE228" s="77"/>
      <c r="NOF228" s="382"/>
      <c r="NOG228" s="382"/>
      <c r="NOH228" s="77"/>
      <c r="NOI228" s="78"/>
      <c r="NOJ228" s="77"/>
      <c r="NOK228" s="382"/>
      <c r="NOL228" s="382"/>
      <c r="NOM228" s="382"/>
      <c r="NON228" s="382"/>
      <c r="NOO228" s="382"/>
      <c r="NOP228" s="382"/>
      <c r="NOQ228" s="382"/>
      <c r="NOR228" s="382"/>
      <c r="NOS228" s="382"/>
      <c r="NOT228" s="382"/>
      <c r="NOU228" s="382"/>
      <c r="NOV228" s="382"/>
      <c r="NOW228" s="77"/>
      <c r="NOX228" s="382"/>
      <c r="NOY228" s="382"/>
      <c r="NOZ228" s="77"/>
      <c r="NPA228" s="78"/>
      <c r="NPB228" s="77"/>
      <c r="NPC228" s="382"/>
      <c r="NPD228" s="382"/>
      <c r="NPE228" s="382"/>
      <c r="NPF228" s="382"/>
      <c r="NPG228" s="382"/>
      <c r="NPH228" s="382"/>
      <c r="NPI228" s="382"/>
      <c r="NPJ228" s="382"/>
      <c r="NPK228" s="382"/>
      <c r="NPL228" s="382"/>
      <c r="NPM228" s="382"/>
      <c r="NPN228" s="382"/>
      <c r="NPO228" s="77"/>
      <c r="NPP228" s="382"/>
      <c r="NPQ228" s="382"/>
      <c r="NPR228" s="77"/>
      <c r="NPS228" s="78"/>
      <c r="NPT228" s="77"/>
      <c r="NPU228" s="382"/>
      <c r="NPV228" s="382"/>
      <c r="NPW228" s="382"/>
      <c r="NPX228" s="382"/>
      <c r="NPY228" s="382"/>
      <c r="NPZ228" s="382"/>
      <c r="NQA228" s="382"/>
      <c r="NQB228" s="382"/>
      <c r="NQC228" s="382"/>
      <c r="NQD228" s="382"/>
      <c r="NQE228" s="382"/>
      <c r="NQF228" s="382"/>
      <c r="NQG228" s="77"/>
      <c r="NQH228" s="382"/>
      <c r="NQI228" s="382"/>
      <c r="NQJ228" s="77"/>
      <c r="NQK228" s="78"/>
      <c r="NQL228" s="77"/>
      <c r="NQM228" s="382"/>
      <c r="NQN228" s="382"/>
      <c r="NQO228" s="382"/>
      <c r="NQP228" s="382"/>
      <c r="NQQ228" s="382"/>
      <c r="NQR228" s="382"/>
      <c r="NQS228" s="382"/>
      <c r="NQT228" s="382"/>
      <c r="NQU228" s="382"/>
      <c r="NQV228" s="382"/>
      <c r="NQW228" s="382"/>
      <c r="NQX228" s="382"/>
      <c r="NQY228" s="77"/>
      <c r="NQZ228" s="382"/>
      <c r="NRA228" s="382"/>
      <c r="NRB228" s="77"/>
      <c r="NRC228" s="78"/>
      <c r="NRD228" s="77"/>
      <c r="NRE228" s="382"/>
      <c r="NRF228" s="382"/>
      <c r="NRG228" s="382"/>
      <c r="NRH228" s="382"/>
      <c r="NRI228" s="382"/>
      <c r="NRJ228" s="382"/>
      <c r="NRK228" s="382"/>
      <c r="NRL228" s="382"/>
      <c r="NRM228" s="382"/>
      <c r="NRN228" s="382"/>
      <c r="NRO228" s="382"/>
      <c r="NRP228" s="382"/>
      <c r="NRQ228" s="77"/>
      <c r="NRR228" s="382"/>
      <c r="NRS228" s="382"/>
      <c r="NRT228" s="77"/>
      <c r="NRU228" s="78"/>
      <c r="NRV228" s="77"/>
      <c r="NRW228" s="382"/>
      <c r="NRX228" s="382"/>
      <c r="NRY228" s="382"/>
      <c r="NRZ228" s="382"/>
      <c r="NSA228" s="382"/>
      <c r="NSB228" s="382"/>
      <c r="NSC228" s="382"/>
      <c r="NSD228" s="382"/>
      <c r="NSE228" s="382"/>
      <c r="NSF228" s="382"/>
      <c r="NSG228" s="382"/>
      <c r="NSH228" s="382"/>
      <c r="NSI228" s="77"/>
      <c r="NSJ228" s="382"/>
      <c r="NSK228" s="382"/>
      <c r="NSL228" s="77"/>
      <c r="NSM228" s="78"/>
      <c r="NSN228" s="77"/>
      <c r="NSO228" s="382"/>
      <c r="NSP228" s="382"/>
      <c r="NSQ228" s="382"/>
      <c r="NSR228" s="382"/>
      <c r="NSS228" s="382"/>
      <c r="NST228" s="382"/>
      <c r="NSU228" s="382"/>
      <c r="NSV228" s="382"/>
      <c r="NSW228" s="382"/>
      <c r="NSX228" s="382"/>
      <c r="NSY228" s="382"/>
      <c r="NSZ228" s="382"/>
      <c r="NTA228" s="77"/>
      <c r="NTB228" s="382"/>
      <c r="NTC228" s="382"/>
      <c r="NTD228" s="77"/>
      <c r="NTE228" s="78"/>
      <c r="NTF228" s="77"/>
      <c r="NTG228" s="382"/>
      <c r="NTH228" s="382"/>
      <c r="NTI228" s="382"/>
      <c r="NTJ228" s="382"/>
      <c r="NTK228" s="382"/>
      <c r="NTL228" s="382"/>
      <c r="NTM228" s="382"/>
      <c r="NTN228" s="382"/>
      <c r="NTO228" s="382"/>
      <c r="NTP228" s="382"/>
      <c r="NTQ228" s="382"/>
      <c r="NTR228" s="382"/>
      <c r="NTS228" s="77"/>
      <c r="NTT228" s="382"/>
      <c r="NTU228" s="382"/>
      <c r="NTV228" s="77"/>
      <c r="NTW228" s="78"/>
      <c r="NTX228" s="77"/>
      <c r="NTY228" s="382"/>
      <c r="NTZ228" s="382"/>
      <c r="NUA228" s="382"/>
      <c r="NUB228" s="382"/>
      <c r="NUC228" s="382"/>
      <c r="NUD228" s="382"/>
      <c r="NUE228" s="382"/>
      <c r="NUF228" s="382"/>
      <c r="NUG228" s="382"/>
      <c r="NUH228" s="382"/>
      <c r="NUI228" s="382"/>
      <c r="NUJ228" s="382"/>
      <c r="NUK228" s="77"/>
      <c r="NUL228" s="382"/>
      <c r="NUM228" s="382"/>
      <c r="NUN228" s="77"/>
      <c r="NUO228" s="78"/>
      <c r="NUP228" s="77"/>
      <c r="NUQ228" s="382"/>
      <c r="NUR228" s="382"/>
      <c r="NUS228" s="382"/>
      <c r="NUT228" s="382"/>
      <c r="NUU228" s="382"/>
      <c r="NUV228" s="382"/>
      <c r="NUW228" s="382"/>
      <c r="NUX228" s="382"/>
      <c r="NUY228" s="382"/>
      <c r="NUZ228" s="382"/>
      <c r="NVA228" s="382"/>
      <c r="NVB228" s="382"/>
      <c r="NVC228" s="77"/>
      <c r="NVD228" s="382"/>
      <c r="NVE228" s="382"/>
      <c r="NVF228" s="77"/>
      <c r="NVG228" s="78"/>
      <c r="NVH228" s="77"/>
      <c r="NVI228" s="382"/>
      <c r="NVJ228" s="382"/>
      <c r="NVK228" s="382"/>
      <c r="NVL228" s="382"/>
      <c r="NVM228" s="382"/>
      <c r="NVN228" s="382"/>
      <c r="NVO228" s="382"/>
      <c r="NVP228" s="382"/>
      <c r="NVQ228" s="382"/>
      <c r="NVR228" s="382"/>
      <c r="NVS228" s="382"/>
      <c r="NVT228" s="382"/>
      <c r="NVU228" s="77"/>
      <c r="NVV228" s="382"/>
      <c r="NVW228" s="382"/>
      <c r="NVX228" s="77"/>
      <c r="NVY228" s="78"/>
      <c r="NVZ228" s="77"/>
      <c r="NWA228" s="382"/>
      <c r="NWB228" s="382"/>
      <c r="NWC228" s="382"/>
      <c r="NWD228" s="382"/>
      <c r="NWE228" s="382"/>
      <c r="NWF228" s="382"/>
      <c r="NWG228" s="382"/>
      <c r="NWH228" s="382"/>
      <c r="NWI228" s="382"/>
      <c r="NWJ228" s="382"/>
      <c r="NWK228" s="382"/>
      <c r="NWL228" s="382"/>
      <c r="NWM228" s="77"/>
      <c r="NWN228" s="382"/>
      <c r="NWO228" s="382"/>
      <c r="NWP228" s="77"/>
      <c r="NWQ228" s="78"/>
      <c r="NWR228" s="77"/>
      <c r="NWS228" s="382"/>
      <c r="NWT228" s="382"/>
      <c r="NWU228" s="382"/>
      <c r="NWV228" s="382"/>
      <c r="NWW228" s="382"/>
      <c r="NWX228" s="382"/>
      <c r="NWY228" s="382"/>
      <c r="NWZ228" s="382"/>
      <c r="NXA228" s="382"/>
      <c r="NXB228" s="382"/>
      <c r="NXC228" s="382"/>
      <c r="NXD228" s="382"/>
      <c r="NXE228" s="77"/>
      <c r="NXF228" s="382"/>
      <c r="NXG228" s="382"/>
      <c r="NXH228" s="77"/>
      <c r="NXI228" s="78"/>
      <c r="NXJ228" s="77"/>
      <c r="NXK228" s="382"/>
      <c r="NXL228" s="382"/>
      <c r="NXM228" s="382"/>
      <c r="NXN228" s="382"/>
      <c r="NXO228" s="382"/>
      <c r="NXP228" s="382"/>
      <c r="NXQ228" s="382"/>
      <c r="NXR228" s="382"/>
      <c r="NXS228" s="382"/>
      <c r="NXT228" s="382"/>
      <c r="NXU228" s="382"/>
      <c r="NXV228" s="382"/>
      <c r="NXW228" s="77"/>
      <c r="NXX228" s="382"/>
      <c r="NXY228" s="382"/>
      <c r="NXZ228" s="77"/>
      <c r="NYA228" s="78"/>
      <c r="NYB228" s="77"/>
      <c r="NYC228" s="382"/>
      <c r="NYD228" s="382"/>
      <c r="NYE228" s="382"/>
      <c r="NYF228" s="382"/>
      <c r="NYG228" s="382"/>
      <c r="NYH228" s="382"/>
      <c r="NYI228" s="382"/>
      <c r="NYJ228" s="382"/>
      <c r="NYK228" s="382"/>
      <c r="NYL228" s="382"/>
      <c r="NYM228" s="382"/>
      <c r="NYN228" s="382"/>
      <c r="NYO228" s="77"/>
      <c r="NYP228" s="382"/>
      <c r="NYQ228" s="382"/>
      <c r="NYR228" s="77"/>
      <c r="NYS228" s="78"/>
      <c r="NYT228" s="77"/>
      <c r="NYU228" s="382"/>
      <c r="NYV228" s="382"/>
      <c r="NYW228" s="382"/>
      <c r="NYX228" s="382"/>
      <c r="NYY228" s="382"/>
      <c r="NYZ228" s="382"/>
      <c r="NZA228" s="382"/>
      <c r="NZB228" s="382"/>
      <c r="NZC228" s="382"/>
      <c r="NZD228" s="382"/>
      <c r="NZE228" s="382"/>
      <c r="NZF228" s="382"/>
      <c r="NZG228" s="77"/>
      <c r="NZH228" s="382"/>
      <c r="NZI228" s="382"/>
      <c r="NZJ228" s="77"/>
      <c r="NZK228" s="78"/>
      <c r="NZL228" s="77"/>
      <c r="NZM228" s="382"/>
      <c r="NZN228" s="382"/>
      <c r="NZO228" s="382"/>
      <c r="NZP228" s="382"/>
      <c r="NZQ228" s="382"/>
      <c r="NZR228" s="382"/>
      <c r="NZS228" s="382"/>
      <c r="NZT228" s="382"/>
      <c r="NZU228" s="382"/>
      <c r="NZV228" s="382"/>
      <c r="NZW228" s="382"/>
      <c r="NZX228" s="382"/>
      <c r="NZY228" s="77"/>
      <c r="NZZ228" s="382"/>
      <c r="OAA228" s="382"/>
      <c r="OAB228" s="77"/>
      <c r="OAC228" s="78"/>
      <c r="OAD228" s="77"/>
      <c r="OAE228" s="382"/>
      <c r="OAF228" s="382"/>
      <c r="OAG228" s="382"/>
      <c r="OAH228" s="382"/>
      <c r="OAI228" s="382"/>
      <c r="OAJ228" s="382"/>
      <c r="OAK228" s="382"/>
      <c r="OAL228" s="382"/>
      <c r="OAM228" s="382"/>
      <c r="OAN228" s="382"/>
      <c r="OAO228" s="382"/>
      <c r="OAP228" s="382"/>
      <c r="OAQ228" s="77"/>
      <c r="OAR228" s="382"/>
      <c r="OAS228" s="382"/>
      <c r="OAT228" s="77"/>
      <c r="OAU228" s="78"/>
      <c r="OAV228" s="77"/>
      <c r="OAW228" s="382"/>
      <c r="OAX228" s="382"/>
      <c r="OAY228" s="382"/>
      <c r="OAZ228" s="382"/>
      <c r="OBA228" s="382"/>
      <c r="OBB228" s="382"/>
      <c r="OBC228" s="382"/>
      <c r="OBD228" s="382"/>
      <c r="OBE228" s="382"/>
      <c r="OBF228" s="382"/>
      <c r="OBG228" s="382"/>
      <c r="OBH228" s="382"/>
      <c r="OBI228" s="77"/>
      <c r="OBJ228" s="382"/>
      <c r="OBK228" s="382"/>
      <c r="OBL228" s="77"/>
      <c r="OBM228" s="78"/>
      <c r="OBN228" s="77"/>
      <c r="OBO228" s="382"/>
      <c r="OBP228" s="382"/>
      <c r="OBQ228" s="382"/>
      <c r="OBR228" s="382"/>
      <c r="OBS228" s="382"/>
      <c r="OBT228" s="382"/>
      <c r="OBU228" s="382"/>
      <c r="OBV228" s="382"/>
      <c r="OBW228" s="382"/>
      <c r="OBX228" s="382"/>
      <c r="OBY228" s="382"/>
      <c r="OBZ228" s="382"/>
      <c r="OCA228" s="77"/>
      <c r="OCB228" s="382"/>
      <c r="OCC228" s="382"/>
      <c r="OCD228" s="77"/>
      <c r="OCE228" s="78"/>
      <c r="OCF228" s="77"/>
      <c r="OCG228" s="382"/>
      <c r="OCH228" s="382"/>
      <c r="OCI228" s="382"/>
      <c r="OCJ228" s="382"/>
      <c r="OCK228" s="382"/>
      <c r="OCL228" s="382"/>
      <c r="OCM228" s="382"/>
      <c r="OCN228" s="382"/>
      <c r="OCO228" s="382"/>
      <c r="OCP228" s="382"/>
      <c r="OCQ228" s="382"/>
      <c r="OCR228" s="382"/>
      <c r="OCS228" s="77"/>
      <c r="OCT228" s="382"/>
      <c r="OCU228" s="382"/>
      <c r="OCV228" s="77"/>
      <c r="OCW228" s="78"/>
      <c r="OCX228" s="77"/>
      <c r="OCY228" s="382"/>
      <c r="OCZ228" s="382"/>
      <c r="ODA228" s="382"/>
      <c r="ODB228" s="382"/>
      <c r="ODC228" s="382"/>
      <c r="ODD228" s="382"/>
      <c r="ODE228" s="382"/>
      <c r="ODF228" s="382"/>
      <c r="ODG228" s="382"/>
      <c r="ODH228" s="382"/>
      <c r="ODI228" s="382"/>
      <c r="ODJ228" s="382"/>
      <c r="ODK228" s="77"/>
      <c r="ODL228" s="382"/>
      <c r="ODM228" s="382"/>
      <c r="ODN228" s="77"/>
      <c r="ODO228" s="78"/>
      <c r="ODP228" s="77"/>
      <c r="ODQ228" s="382"/>
      <c r="ODR228" s="382"/>
      <c r="ODS228" s="382"/>
      <c r="ODT228" s="382"/>
      <c r="ODU228" s="382"/>
      <c r="ODV228" s="382"/>
      <c r="ODW228" s="382"/>
      <c r="ODX228" s="382"/>
      <c r="ODY228" s="382"/>
      <c r="ODZ228" s="382"/>
      <c r="OEA228" s="382"/>
      <c r="OEB228" s="382"/>
      <c r="OEC228" s="77"/>
      <c r="OED228" s="382"/>
      <c r="OEE228" s="382"/>
      <c r="OEF228" s="77"/>
      <c r="OEG228" s="78"/>
      <c r="OEH228" s="77"/>
      <c r="OEI228" s="382"/>
      <c r="OEJ228" s="382"/>
      <c r="OEK228" s="382"/>
      <c r="OEL228" s="382"/>
      <c r="OEM228" s="382"/>
      <c r="OEN228" s="382"/>
      <c r="OEO228" s="382"/>
      <c r="OEP228" s="382"/>
      <c r="OEQ228" s="382"/>
      <c r="OER228" s="382"/>
      <c r="OES228" s="382"/>
      <c r="OET228" s="382"/>
      <c r="OEU228" s="77"/>
      <c r="OEV228" s="382"/>
      <c r="OEW228" s="382"/>
      <c r="OEX228" s="77"/>
      <c r="OEY228" s="78"/>
      <c r="OEZ228" s="77"/>
      <c r="OFA228" s="382"/>
      <c r="OFB228" s="382"/>
      <c r="OFC228" s="382"/>
      <c r="OFD228" s="382"/>
      <c r="OFE228" s="382"/>
      <c r="OFF228" s="382"/>
      <c r="OFG228" s="382"/>
      <c r="OFH228" s="382"/>
      <c r="OFI228" s="382"/>
      <c r="OFJ228" s="382"/>
      <c r="OFK228" s="382"/>
      <c r="OFL228" s="382"/>
      <c r="OFM228" s="77"/>
      <c r="OFN228" s="382"/>
      <c r="OFO228" s="382"/>
      <c r="OFP228" s="77"/>
      <c r="OFQ228" s="78"/>
      <c r="OFR228" s="77"/>
      <c r="OFS228" s="382"/>
      <c r="OFT228" s="382"/>
      <c r="OFU228" s="382"/>
      <c r="OFV228" s="382"/>
      <c r="OFW228" s="382"/>
      <c r="OFX228" s="382"/>
      <c r="OFY228" s="382"/>
      <c r="OFZ228" s="382"/>
      <c r="OGA228" s="382"/>
      <c r="OGB228" s="382"/>
      <c r="OGC228" s="382"/>
      <c r="OGD228" s="382"/>
      <c r="OGE228" s="77"/>
      <c r="OGF228" s="382"/>
      <c r="OGG228" s="382"/>
      <c r="OGH228" s="77"/>
      <c r="OGI228" s="78"/>
      <c r="OGJ228" s="77"/>
      <c r="OGK228" s="382"/>
      <c r="OGL228" s="382"/>
      <c r="OGM228" s="382"/>
      <c r="OGN228" s="382"/>
      <c r="OGO228" s="382"/>
      <c r="OGP228" s="382"/>
      <c r="OGQ228" s="382"/>
      <c r="OGR228" s="382"/>
      <c r="OGS228" s="382"/>
      <c r="OGT228" s="382"/>
      <c r="OGU228" s="382"/>
      <c r="OGV228" s="382"/>
      <c r="OGW228" s="77"/>
      <c r="OGX228" s="382"/>
      <c r="OGY228" s="382"/>
      <c r="OGZ228" s="77"/>
      <c r="OHA228" s="78"/>
      <c r="OHB228" s="77"/>
      <c r="OHC228" s="382"/>
      <c r="OHD228" s="382"/>
      <c r="OHE228" s="382"/>
      <c r="OHF228" s="382"/>
      <c r="OHG228" s="382"/>
      <c r="OHH228" s="382"/>
      <c r="OHI228" s="382"/>
      <c r="OHJ228" s="382"/>
      <c r="OHK228" s="382"/>
      <c r="OHL228" s="382"/>
      <c r="OHM228" s="382"/>
      <c r="OHN228" s="382"/>
      <c r="OHO228" s="77"/>
      <c r="OHP228" s="382"/>
      <c r="OHQ228" s="382"/>
      <c r="OHR228" s="77"/>
      <c r="OHS228" s="78"/>
      <c r="OHT228" s="77"/>
      <c r="OHU228" s="382"/>
      <c r="OHV228" s="382"/>
      <c r="OHW228" s="382"/>
      <c r="OHX228" s="382"/>
      <c r="OHY228" s="382"/>
      <c r="OHZ228" s="382"/>
      <c r="OIA228" s="382"/>
      <c r="OIB228" s="382"/>
      <c r="OIC228" s="382"/>
      <c r="OID228" s="382"/>
      <c r="OIE228" s="382"/>
      <c r="OIF228" s="382"/>
      <c r="OIG228" s="77"/>
      <c r="OIH228" s="382"/>
      <c r="OII228" s="382"/>
      <c r="OIJ228" s="77"/>
      <c r="OIK228" s="78"/>
      <c r="OIL228" s="77"/>
      <c r="OIM228" s="382"/>
      <c r="OIN228" s="382"/>
      <c r="OIO228" s="382"/>
      <c r="OIP228" s="382"/>
      <c r="OIQ228" s="382"/>
      <c r="OIR228" s="382"/>
      <c r="OIS228" s="382"/>
      <c r="OIT228" s="382"/>
      <c r="OIU228" s="382"/>
      <c r="OIV228" s="382"/>
      <c r="OIW228" s="382"/>
      <c r="OIX228" s="382"/>
      <c r="OIY228" s="77"/>
      <c r="OIZ228" s="382"/>
      <c r="OJA228" s="382"/>
      <c r="OJB228" s="77"/>
      <c r="OJC228" s="78"/>
      <c r="OJD228" s="77"/>
      <c r="OJE228" s="382"/>
      <c r="OJF228" s="382"/>
      <c r="OJG228" s="382"/>
      <c r="OJH228" s="382"/>
      <c r="OJI228" s="382"/>
      <c r="OJJ228" s="382"/>
      <c r="OJK228" s="382"/>
      <c r="OJL228" s="382"/>
      <c r="OJM228" s="382"/>
      <c r="OJN228" s="382"/>
      <c r="OJO228" s="382"/>
      <c r="OJP228" s="382"/>
      <c r="OJQ228" s="77"/>
      <c r="OJR228" s="382"/>
      <c r="OJS228" s="382"/>
      <c r="OJT228" s="77"/>
      <c r="OJU228" s="78"/>
      <c r="OJV228" s="77"/>
      <c r="OJW228" s="382"/>
      <c r="OJX228" s="382"/>
      <c r="OJY228" s="382"/>
      <c r="OJZ228" s="382"/>
      <c r="OKA228" s="382"/>
      <c r="OKB228" s="382"/>
      <c r="OKC228" s="382"/>
      <c r="OKD228" s="382"/>
      <c r="OKE228" s="382"/>
      <c r="OKF228" s="382"/>
      <c r="OKG228" s="382"/>
      <c r="OKH228" s="382"/>
      <c r="OKI228" s="77"/>
      <c r="OKJ228" s="382"/>
      <c r="OKK228" s="382"/>
      <c r="OKL228" s="77"/>
      <c r="OKM228" s="78"/>
      <c r="OKN228" s="77"/>
      <c r="OKO228" s="382"/>
      <c r="OKP228" s="382"/>
      <c r="OKQ228" s="382"/>
      <c r="OKR228" s="382"/>
      <c r="OKS228" s="382"/>
      <c r="OKT228" s="382"/>
      <c r="OKU228" s="382"/>
      <c r="OKV228" s="382"/>
      <c r="OKW228" s="382"/>
      <c r="OKX228" s="382"/>
      <c r="OKY228" s="382"/>
      <c r="OKZ228" s="382"/>
      <c r="OLA228" s="77"/>
      <c r="OLB228" s="382"/>
      <c r="OLC228" s="382"/>
      <c r="OLD228" s="77"/>
      <c r="OLE228" s="78"/>
      <c r="OLF228" s="77"/>
      <c r="OLG228" s="382"/>
      <c r="OLH228" s="382"/>
      <c r="OLI228" s="382"/>
      <c r="OLJ228" s="382"/>
      <c r="OLK228" s="382"/>
      <c r="OLL228" s="382"/>
      <c r="OLM228" s="382"/>
      <c r="OLN228" s="382"/>
      <c r="OLO228" s="382"/>
      <c r="OLP228" s="382"/>
      <c r="OLQ228" s="382"/>
      <c r="OLR228" s="382"/>
      <c r="OLS228" s="77"/>
      <c r="OLT228" s="382"/>
      <c r="OLU228" s="382"/>
      <c r="OLV228" s="77"/>
      <c r="OLW228" s="78"/>
      <c r="OLX228" s="77"/>
      <c r="OLY228" s="382"/>
      <c r="OLZ228" s="382"/>
      <c r="OMA228" s="382"/>
      <c r="OMB228" s="382"/>
      <c r="OMC228" s="382"/>
      <c r="OMD228" s="382"/>
      <c r="OME228" s="382"/>
      <c r="OMF228" s="382"/>
      <c r="OMG228" s="382"/>
      <c r="OMH228" s="382"/>
      <c r="OMI228" s="382"/>
      <c r="OMJ228" s="382"/>
      <c r="OMK228" s="77"/>
      <c r="OML228" s="382"/>
      <c r="OMM228" s="382"/>
      <c r="OMN228" s="77"/>
      <c r="OMO228" s="78"/>
      <c r="OMP228" s="77"/>
      <c r="OMQ228" s="382"/>
      <c r="OMR228" s="382"/>
      <c r="OMS228" s="382"/>
      <c r="OMT228" s="382"/>
      <c r="OMU228" s="382"/>
      <c r="OMV228" s="382"/>
      <c r="OMW228" s="382"/>
      <c r="OMX228" s="382"/>
      <c r="OMY228" s="382"/>
      <c r="OMZ228" s="382"/>
      <c r="ONA228" s="382"/>
      <c r="ONB228" s="382"/>
      <c r="ONC228" s="77"/>
      <c r="OND228" s="382"/>
      <c r="ONE228" s="382"/>
      <c r="ONF228" s="77"/>
      <c r="ONG228" s="78"/>
      <c r="ONH228" s="77"/>
      <c r="ONI228" s="382"/>
      <c r="ONJ228" s="382"/>
      <c r="ONK228" s="382"/>
      <c r="ONL228" s="382"/>
      <c r="ONM228" s="382"/>
      <c r="ONN228" s="382"/>
      <c r="ONO228" s="382"/>
      <c r="ONP228" s="382"/>
      <c r="ONQ228" s="382"/>
      <c r="ONR228" s="382"/>
      <c r="ONS228" s="382"/>
      <c r="ONT228" s="382"/>
      <c r="ONU228" s="77"/>
      <c r="ONV228" s="382"/>
      <c r="ONW228" s="382"/>
      <c r="ONX228" s="77"/>
      <c r="ONY228" s="78"/>
      <c r="ONZ228" s="77"/>
      <c r="OOA228" s="382"/>
      <c r="OOB228" s="382"/>
      <c r="OOC228" s="382"/>
      <c r="OOD228" s="382"/>
      <c r="OOE228" s="382"/>
      <c r="OOF228" s="382"/>
      <c r="OOG228" s="382"/>
      <c r="OOH228" s="382"/>
      <c r="OOI228" s="382"/>
      <c r="OOJ228" s="382"/>
      <c r="OOK228" s="382"/>
      <c r="OOL228" s="382"/>
      <c r="OOM228" s="77"/>
      <c r="OON228" s="382"/>
      <c r="OOO228" s="382"/>
      <c r="OOP228" s="77"/>
      <c r="OOQ228" s="78"/>
      <c r="OOR228" s="77"/>
      <c r="OOS228" s="382"/>
      <c r="OOT228" s="382"/>
      <c r="OOU228" s="382"/>
      <c r="OOV228" s="382"/>
      <c r="OOW228" s="382"/>
      <c r="OOX228" s="382"/>
      <c r="OOY228" s="382"/>
      <c r="OOZ228" s="382"/>
      <c r="OPA228" s="382"/>
      <c r="OPB228" s="382"/>
      <c r="OPC228" s="382"/>
      <c r="OPD228" s="382"/>
      <c r="OPE228" s="77"/>
      <c r="OPF228" s="382"/>
      <c r="OPG228" s="382"/>
      <c r="OPH228" s="77"/>
      <c r="OPI228" s="78"/>
      <c r="OPJ228" s="77"/>
      <c r="OPK228" s="382"/>
      <c r="OPL228" s="382"/>
      <c r="OPM228" s="382"/>
      <c r="OPN228" s="382"/>
      <c r="OPO228" s="382"/>
      <c r="OPP228" s="382"/>
      <c r="OPQ228" s="382"/>
      <c r="OPR228" s="382"/>
      <c r="OPS228" s="382"/>
      <c r="OPT228" s="382"/>
      <c r="OPU228" s="382"/>
      <c r="OPV228" s="382"/>
      <c r="OPW228" s="77"/>
      <c r="OPX228" s="382"/>
      <c r="OPY228" s="382"/>
      <c r="OPZ228" s="77"/>
      <c r="OQA228" s="78"/>
      <c r="OQB228" s="77"/>
      <c r="OQC228" s="382"/>
      <c r="OQD228" s="382"/>
      <c r="OQE228" s="382"/>
      <c r="OQF228" s="382"/>
      <c r="OQG228" s="382"/>
      <c r="OQH228" s="382"/>
      <c r="OQI228" s="382"/>
      <c r="OQJ228" s="382"/>
      <c r="OQK228" s="382"/>
      <c r="OQL228" s="382"/>
      <c r="OQM228" s="382"/>
      <c r="OQN228" s="382"/>
      <c r="OQO228" s="77"/>
      <c r="OQP228" s="382"/>
      <c r="OQQ228" s="382"/>
      <c r="OQR228" s="77"/>
      <c r="OQS228" s="78"/>
      <c r="OQT228" s="77"/>
      <c r="OQU228" s="382"/>
      <c r="OQV228" s="382"/>
      <c r="OQW228" s="382"/>
      <c r="OQX228" s="382"/>
      <c r="OQY228" s="382"/>
      <c r="OQZ228" s="382"/>
      <c r="ORA228" s="382"/>
      <c r="ORB228" s="382"/>
      <c r="ORC228" s="382"/>
      <c r="ORD228" s="382"/>
      <c r="ORE228" s="382"/>
      <c r="ORF228" s="382"/>
      <c r="ORG228" s="77"/>
      <c r="ORH228" s="382"/>
      <c r="ORI228" s="382"/>
      <c r="ORJ228" s="77"/>
      <c r="ORK228" s="78"/>
      <c r="ORL228" s="77"/>
      <c r="ORM228" s="382"/>
      <c r="ORN228" s="382"/>
      <c r="ORO228" s="382"/>
      <c r="ORP228" s="382"/>
      <c r="ORQ228" s="382"/>
      <c r="ORR228" s="382"/>
      <c r="ORS228" s="382"/>
      <c r="ORT228" s="382"/>
      <c r="ORU228" s="382"/>
      <c r="ORV228" s="382"/>
      <c r="ORW228" s="382"/>
      <c r="ORX228" s="382"/>
      <c r="ORY228" s="77"/>
      <c r="ORZ228" s="382"/>
      <c r="OSA228" s="382"/>
      <c r="OSB228" s="77"/>
      <c r="OSC228" s="78"/>
      <c r="OSD228" s="77"/>
      <c r="OSE228" s="382"/>
      <c r="OSF228" s="382"/>
      <c r="OSG228" s="382"/>
      <c r="OSH228" s="382"/>
      <c r="OSI228" s="382"/>
      <c r="OSJ228" s="382"/>
      <c r="OSK228" s="382"/>
      <c r="OSL228" s="382"/>
      <c r="OSM228" s="382"/>
      <c r="OSN228" s="382"/>
      <c r="OSO228" s="382"/>
      <c r="OSP228" s="382"/>
      <c r="OSQ228" s="77"/>
      <c r="OSR228" s="382"/>
      <c r="OSS228" s="382"/>
      <c r="OST228" s="77"/>
      <c r="OSU228" s="78"/>
      <c r="OSV228" s="77"/>
      <c r="OSW228" s="382"/>
      <c r="OSX228" s="382"/>
      <c r="OSY228" s="382"/>
      <c r="OSZ228" s="382"/>
      <c r="OTA228" s="382"/>
      <c r="OTB228" s="382"/>
      <c r="OTC228" s="382"/>
      <c r="OTD228" s="382"/>
      <c r="OTE228" s="382"/>
      <c r="OTF228" s="382"/>
      <c r="OTG228" s="382"/>
      <c r="OTH228" s="382"/>
      <c r="OTI228" s="77"/>
      <c r="OTJ228" s="382"/>
      <c r="OTK228" s="382"/>
      <c r="OTL228" s="77"/>
      <c r="OTM228" s="78"/>
      <c r="OTN228" s="77"/>
      <c r="OTO228" s="382"/>
      <c r="OTP228" s="382"/>
      <c r="OTQ228" s="382"/>
      <c r="OTR228" s="382"/>
      <c r="OTS228" s="382"/>
      <c r="OTT228" s="382"/>
      <c r="OTU228" s="382"/>
      <c r="OTV228" s="382"/>
      <c r="OTW228" s="382"/>
      <c r="OTX228" s="382"/>
      <c r="OTY228" s="382"/>
      <c r="OTZ228" s="382"/>
      <c r="OUA228" s="77"/>
      <c r="OUB228" s="382"/>
      <c r="OUC228" s="382"/>
      <c r="OUD228" s="77"/>
      <c r="OUE228" s="78"/>
      <c r="OUF228" s="77"/>
      <c r="OUG228" s="382"/>
      <c r="OUH228" s="382"/>
      <c r="OUI228" s="382"/>
      <c r="OUJ228" s="382"/>
      <c r="OUK228" s="382"/>
      <c r="OUL228" s="382"/>
      <c r="OUM228" s="382"/>
      <c r="OUN228" s="382"/>
      <c r="OUO228" s="382"/>
      <c r="OUP228" s="382"/>
      <c r="OUQ228" s="382"/>
      <c r="OUR228" s="382"/>
      <c r="OUS228" s="77"/>
      <c r="OUT228" s="382"/>
      <c r="OUU228" s="382"/>
      <c r="OUV228" s="77"/>
      <c r="OUW228" s="78"/>
      <c r="OUX228" s="77"/>
      <c r="OUY228" s="382"/>
      <c r="OUZ228" s="382"/>
      <c r="OVA228" s="382"/>
      <c r="OVB228" s="382"/>
      <c r="OVC228" s="382"/>
      <c r="OVD228" s="382"/>
      <c r="OVE228" s="382"/>
      <c r="OVF228" s="382"/>
      <c r="OVG228" s="382"/>
      <c r="OVH228" s="382"/>
      <c r="OVI228" s="382"/>
      <c r="OVJ228" s="382"/>
      <c r="OVK228" s="77"/>
      <c r="OVL228" s="382"/>
      <c r="OVM228" s="382"/>
      <c r="OVN228" s="77"/>
      <c r="OVO228" s="78"/>
      <c r="OVP228" s="77"/>
      <c r="OVQ228" s="382"/>
      <c r="OVR228" s="382"/>
      <c r="OVS228" s="382"/>
      <c r="OVT228" s="382"/>
      <c r="OVU228" s="382"/>
      <c r="OVV228" s="382"/>
      <c r="OVW228" s="382"/>
      <c r="OVX228" s="382"/>
      <c r="OVY228" s="382"/>
      <c r="OVZ228" s="382"/>
      <c r="OWA228" s="382"/>
      <c r="OWB228" s="382"/>
      <c r="OWC228" s="77"/>
      <c r="OWD228" s="382"/>
      <c r="OWE228" s="382"/>
      <c r="OWF228" s="77"/>
      <c r="OWG228" s="78"/>
      <c r="OWH228" s="77"/>
      <c r="OWI228" s="382"/>
      <c r="OWJ228" s="382"/>
      <c r="OWK228" s="382"/>
      <c r="OWL228" s="382"/>
      <c r="OWM228" s="382"/>
      <c r="OWN228" s="382"/>
      <c r="OWO228" s="382"/>
      <c r="OWP228" s="382"/>
      <c r="OWQ228" s="382"/>
      <c r="OWR228" s="382"/>
      <c r="OWS228" s="382"/>
      <c r="OWT228" s="382"/>
      <c r="OWU228" s="77"/>
      <c r="OWV228" s="382"/>
      <c r="OWW228" s="382"/>
      <c r="OWX228" s="77"/>
      <c r="OWY228" s="78"/>
      <c r="OWZ228" s="77"/>
      <c r="OXA228" s="382"/>
      <c r="OXB228" s="382"/>
      <c r="OXC228" s="382"/>
      <c r="OXD228" s="382"/>
      <c r="OXE228" s="382"/>
      <c r="OXF228" s="382"/>
      <c r="OXG228" s="382"/>
      <c r="OXH228" s="382"/>
      <c r="OXI228" s="382"/>
      <c r="OXJ228" s="382"/>
      <c r="OXK228" s="382"/>
      <c r="OXL228" s="382"/>
      <c r="OXM228" s="77"/>
      <c r="OXN228" s="382"/>
      <c r="OXO228" s="382"/>
      <c r="OXP228" s="77"/>
      <c r="OXQ228" s="78"/>
      <c r="OXR228" s="77"/>
      <c r="OXS228" s="382"/>
      <c r="OXT228" s="382"/>
      <c r="OXU228" s="382"/>
      <c r="OXV228" s="382"/>
      <c r="OXW228" s="382"/>
      <c r="OXX228" s="382"/>
      <c r="OXY228" s="382"/>
      <c r="OXZ228" s="382"/>
      <c r="OYA228" s="382"/>
      <c r="OYB228" s="382"/>
      <c r="OYC228" s="382"/>
      <c r="OYD228" s="382"/>
      <c r="OYE228" s="77"/>
      <c r="OYF228" s="382"/>
      <c r="OYG228" s="382"/>
      <c r="OYH228" s="77"/>
      <c r="OYI228" s="78"/>
      <c r="OYJ228" s="77"/>
      <c r="OYK228" s="382"/>
      <c r="OYL228" s="382"/>
      <c r="OYM228" s="382"/>
      <c r="OYN228" s="382"/>
      <c r="OYO228" s="382"/>
      <c r="OYP228" s="382"/>
      <c r="OYQ228" s="382"/>
      <c r="OYR228" s="382"/>
      <c r="OYS228" s="382"/>
      <c r="OYT228" s="382"/>
      <c r="OYU228" s="382"/>
      <c r="OYV228" s="382"/>
      <c r="OYW228" s="77"/>
      <c r="OYX228" s="382"/>
      <c r="OYY228" s="382"/>
      <c r="OYZ228" s="77"/>
      <c r="OZA228" s="78"/>
      <c r="OZB228" s="77"/>
      <c r="OZC228" s="382"/>
      <c r="OZD228" s="382"/>
      <c r="OZE228" s="382"/>
      <c r="OZF228" s="382"/>
      <c r="OZG228" s="382"/>
      <c r="OZH228" s="382"/>
      <c r="OZI228" s="382"/>
      <c r="OZJ228" s="382"/>
      <c r="OZK228" s="382"/>
      <c r="OZL228" s="382"/>
      <c r="OZM228" s="382"/>
      <c r="OZN228" s="382"/>
      <c r="OZO228" s="77"/>
      <c r="OZP228" s="382"/>
      <c r="OZQ228" s="382"/>
      <c r="OZR228" s="77"/>
      <c r="OZS228" s="78"/>
      <c r="OZT228" s="77"/>
      <c r="OZU228" s="382"/>
      <c r="OZV228" s="382"/>
      <c r="OZW228" s="382"/>
      <c r="OZX228" s="382"/>
      <c r="OZY228" s="382"/>
      <c r="OZZ228" s="382"/>
      <c r="PAA228" s="382"/>
      <c r="PAB228" s="382"/>
      <c r="PAC228" s="382"/>
      <c r="PAD228" s="382"/>
      <c r="PAE228" s="382"/>
      <c r="PAF228" s="382"/>
      <c r="PAG228" s="77"/>
      <c r="PAH228" s="382"/>
      <c r="PAI228" s="382"/>
      <c r="PAJ228" s="77"/>
      <c r="PAK228" s="78"/>
      <c r="PAL228" s="77"/>
      <c r="PAM228" s="382"/>
      <c r="PAN228" s="382"/>
      <c r="PAO228" s="382"/>
      <c r="PAP228" s="382"/>
      <c r="PAQ228" s="382"/>
      <c r="PAR228" s="382"/>
      <c r="PAS228" s="382"/>
      <c r="PAT228" s="382"/>
      <c r="PAU228" s="382"/>
      <c r="PAV228" s="382"/>
      <c r="PAW228" s="382"/>
      <c r="PAX228" s="382"/>
      <c r="PAY228" s="77"/>
      <c r="PAZ228" s="382"/>
      <c r="PBA228" s="382"/>
      <c r="PBB228" s="77"/>
      <c r="PBC228" s="78"/>
      <c r="PBD228" s="77"/>
      <c r="PBE228" s="382"/>
      <c r="PBF228" s="382"/>
      <c r="PBG228" s="382"/>
      <c r="PBH228" s="382"/>
      <c r="PBI228" s="382"/>
      <c r="PBJ228" s="382"/>
      <c r="PBK228" s="382"/>
      <c r="PBL228" s="382"/>
      <c r="PBM228" s="382"/>
      <c r="PBN228" s="382"/>
      <c r="PBO228" s="382"/>
      <c r="PBP228" s="382"/>
      <c r="PBQ228" s="77"/>
      <c r="PBR228" s="382"/>
      <c r="PBS228" s="382"/>
      <c r="PBT228" s="77"/>
      <c r="PBU228" s="78"/>
      <c r="PBV228" s="77"/>
      <c r="PBW228" s="382"/>
      <c r="PBX228" s="382"/>
      <c r="PBY228" s="382"/>
      <c r="PBZ228" s="382"/>
      <c r="PCA228" s="382"/>
      <c r="PCB228" s="382"/>
      <c r="PCC228" s="382"/>
      <c r="PCD228" s="382"/>
      <c r="PCE228" s="382"/>
      <c r="PCF228" s="382"/>
      <c r="PCG228" s="382"/>
      <c r="PCH228" s="382"/>
      <c r="PCI228" s="77"/>
      <c r="PCJ228" s="382"/>
      <c r="PCK228" s="382"/>
      <c r="PCL228" s="77"/>
      <c r="PCM228" s="78"/>
      <c r="PCN228" s="77"/>
      <c r="PCO228" s="382"/>
      <c r="PCP228" s="382"/>
      <c r="PCQ228" s="382"/>
      <c r="PCR228" s="382"/>
      <c r="PCS228" s="382"/>
      <c r="PCT228" s="382"/>
      <c r="PCU228" s="382"/>
      <c r="PCV228" s="382"/>
      <c r="PCW228" s="382"/>
      <c r="PCX228" s="382"/>
      <c r="PCY228" s="382"/>
      <c r="PCZ228" s="382"/>
      <c r="PDA228" s="77"/>
      <c r="PDB228" s="382"/>
      <c r="PDC228" s="382"/>
      <c r="PDD228" s="77"/>
      <c r="PDE228" s="78"/>
      <c r="PDF228" s="77"/>
      <c r="PDG228" s="382"/>
      <c r="PDH228" s="382"/>
      <c r="PDI228" s="382"/>
      <c r="PDJ228" s="382"/>
      <c r="PDK228" s="382"/>
      <c r="PDL228" s="382"/>
      <c r="PDM228" s="382"/>
      <c r="PDN228" s="382"/>
      <c r="PDO228" s="382"/>
      <c r="PDP228" s="382"/>
      <c r="PDQ228" s="382"/>
      <c r="PDR228" s="382"/>
      <c r="PDS228" s="77"/>
      <c r="PDT228" s="382"/>
      <c r="PDU228" s="382"/>
      <c r="PDV228" s="77"/>
      <c r="PDW228" s="78"/>
      <c r="PDX228" s="77"/>
      <c r="PDY228" s="382"/>
      <c r="PDZ228" s="382"/>
      <c r="PEA228" s="382"/>
      <c r="PEB228" s="382"/>
      <c r="PEC228" s="382"/>
      <c r="PED228" s="382"/>
      <c r="PEE228" s="382"/>
      <c r="PEF228" s="382"/>
      <c r="PEG228" s="382"/>
      <c r="PEH228" s="382"/>
      <c r="PEI228" s="382"/>
      <c r="PEJ228" s="382"/>
      <c r="PEK228" s="77"/>
      <c r="PEL228" s="382"/>
      <c r="PEM228" s="382"/>
      <c r="PEN228" s="77"/>
      <c r="PEO228" s="78"/>
      <c r="PEP228" s="77"/>
      <c r="PEQ228" s="382"/>
      <c r="PER228" s="382"/>
      <c r="PES228" s="382"/>
      <c r="PET228" s="382"/>
      <c r="PEU228" s="382"/>
      <c r="PEV228" s="382"/>
      <c r="PEW228" s="382"/>
      <c r="PEX228" s="382"/>
      <c r="PEY228" s="382"/>
      <c r="PEZ228" s="382"/>
      <c r="PFA228" s="382"/>
      <c r="PFB228" s="382"/>
      <c r="PFC228" s="77"/>
      <c r="PFD228" s="382"/>
      <c r="PFE228" s="382"/>
      <c r="PFF228" s="77"/>
      <c r="PFG228" s="78"/>
      <c r="PFH228" s="77"/>
      <c r="PFI228" s="382"/>
      <c r="PFJ228" s="382"/>
      <c r="PFK228" s="382"/>
      <c r="PFL228" s="382"/>
      <c r="PFM228" s="382"/>
      <c r="PFN228" s="382"/>
      <c r="PFO228" s="382"/>
      <c r="PFP228" s="382"/>
      <c r="PFQ228" s="382"/>
      <c r="PFR228" s="382"/>
      <c r="PFS228" s="382"/>
      <c r="PFT228" s="382"/>
      <c r="PFU228" s="77"/>
      <c r="PFV228" s="382"/>
      <c r="PFW228" s="382"/>
      <c r="PFX228" s="77"/>
      <c r="PFY228" s="78"/>
      <c r="PFZ228" s="77"/>
      <c r="PGA228" s="382"/>
      <c r="PGB228" s="382"/>
      <c r="PGC228" s="382"/>
      <c r="PGD228" s="382"/>
      <c r="PGE228" s="382"/>
      <c r="PGF228" s="382"/>
      <c r="PGG228" s="382"/>
      <c r="PGH228" s="382"/>
      <c r="PGI228" s="382"/>
      <c r="PGJ228" s="382"/>
      <c r="PGK228" s="382"/>
      <c r="PGL228" s="382"/>
      <c r="PGM228" s="77"/>
      <c r="PGN228" s="382"/>
      <c r="PGO228" s="382"/>
      <c r="PGP228" s="77"/>
      <c r="PGQ228" s="78"/>
      <c r="PGR228" s="77"/>
      <c r="PGS228" s="382"/>
      <c r="PGT228" s="382"/>
      <c r="PGU228" s="382"/>
      <c r="PGV228" s="382"/>
      <c r="PGW228" s="382"/>
      <c r="PGX228" s="382"/>
      <c r="PGY228" s="382"/>
      <c r="PGZ228" s="382"/>
      <c r="PHA228" s="382"/>
      <c r="PHB228" s="382"/>
      <c r="PHC228" s="382"/>
      <c r="PHD228" s="382"/>
      <c r="PHE228" s="77"/>
      <c r="PHF228" s="382"/>
      <c r="PHG228" s="382"/>
      <c r="PHH228" s="77"/>
      <c r="PHI228" s="78"/>
      <c r="PHJ228" s="77"/>
      <c r="PHK228" s="382"/>
      <c r="PHL228" s="382"/>
      <c r="PHM228" s="382"/>
      <c r="PHN228" s="382"/>
      <c r="PHO228" s="382"/>
      <c r="PHP228" s="382"/>
      <c r="PHQ228" s="382"/>
      <c r="PHR228" s="382"/>
      <c r="PHS228" s="382"/>
      <c r="PHT228" s="382"/>
      <c r="PHU228" s="382"/>
      <c r="PHV228" s="382"/>
      <c r="PHW228" s="77"/>
      <c r="PHX228" s="382"/>
      <c r="PHY228" s="382"/>
      <c r="PHZ228" s="77"/>
      <c r="PIA228" s="78"/>
      <c r="PIB228" s="77"/>
      <c r="PIC228" s="382"/>
      <c r="PID228" s="382"/>
      <c r="PIE228" s="382"/>
      <c r="PIF228" s="382"/>
      <c r="PIG228" s="382"/>
      <c r="PIH228" s="382"/>
      <c r="PII228" s="382"/>
      <c r="PIJ228" s="382"/>
      <c r="PIK228" s="382"/>
      <c r="PIL228" s="382"/>
      <c r="PIM228" s="382"/>
      <c r="PIN228" s="382"/>
      <c r="PIO228" s="77"/>
      <c r="PIP228" s="382"/>
      <c r="PIQ228" s="382"/>
      <c r="PIR228" s="77"/>
      <c r="PIS228" s="78"/>
      <c r="PIT228" s="77"/>
      <c r="PIU228" s="382"/>
      <c r="PIV228" s="382"/>
      <c r="PIW228" s="382"/>
      <c r="PIX228" s="382"/>
      <c r="PIY228" s="382"/>
      <c r="PIZ228" s="382"/>
      <c r="PJA228" s="382"/>
      <c r="PJB228" s="382"/>
      <c r="PJC228" s="382"/>
      <c r="PJD228" s="382"/>
      <c r="PJE228" s="382"/>
      <c r="PJF228" s="382"/>
      <c r="PJG228" s="77"/>
      <c r="PJH228" s="382"/>
      <c r="PJI228" s="382"/>
      <c r="PJJ228" s="77"/>
      <c r="PJK228" s="78"/>
      <c r="PJL228" s="77"/>
      <c r="PJM228" s="382"/>
      <c r="PJN228" s="382"/>
      <c r="PJO228" s="382"/>
      <c r="PJP228" s="382"/>
      <c r="PJQ228" s="382"/>
      <c r="PJR228" s="382"/>
      <c r="PJS228" s="382"/>
      <c r="PJT228" s="382"/>
      <c r="PJU228" s="382"/>
      <c r="PJV228" s="382"/>
      <c r="PJW228" s="382"/>
      <c r="PJX228" s="382"/>
      <c r="PJY228" s="77"/>
      <c r="PJZ228" s="382"/>
      <c r="PKA228" s="382"/>
      <c r="PKB228" s="77"/>
      <c r="PKC228" s="78"/>
      <c r="PKD228" s="77"/>
      <c r="PKE228" s="382"/>
      <c r="PKF228" s="382"/>
      <c r="PKG228" s="382"/>
      <c r="PKH228" s="382"/>
      <c r="PKI228" s="382"/>
      <c r="PKJ228" s="382"/>
      <c r="PKK228" s="382"/>
      <c r="PKL228" s="382"/>
      <c r="PKM228" s="382"/>
      <c r="PKN228" s="382"/>
      <c r="PKO228" s="382"/>
      <c r="PKP228" s="382"/>
      <c r="PKQ228" s="77"/>
      <c r="PKR228" s="382"/>
      <c r="PKS228" s="382"/>
      <c r="PKT228" s="77"/>
      <c r="PKU228" s="78"/>
      <c r="PKV228" s="77"/>
      <c r="PKW228" s="382"/>
      <c r="PKX228" s="382"/>
      <c r="PKY228" s="382"/>
      <c r="PKZ228" s="382"/>
      <c r="PLA228" s="382"/>
      <c r="PLB228" s="382"/>
      <c r="PLC228" s="382"/>
      <c r="PLD228" s="382"/>
      <c r="PLE228" s="382"/>
      <c r="PLF228" s="382"/>
      <c r="PLG228" s="382"/>
      <c r="PLH228" s="382"/>
      <c r="PLI228" s="77"/>
      <c r="PLJ228" s="382"/>
      <c r="PLK228" s="382"/>
      <c r="PLL228" s="77"/>
      <c r="PLM228" s="78"/>
      <c r="PLN228" s="77"/>
      <c r="PLO228" s="382"/>
      <c r="PLP228" s="382"/>
      <c r="PLQ228" s="382"/>
      <c r="PLR228" s="382"/>
      <c r="PLS228" s="382"/>
      <c r="PLT228" s="382"/>
      <c r="PLU228" s="382"/>
      <c r="PLV228" s="382"/>
      <c r="PLW228" s="382"/>
      <c r="PLX228" s="382"/>
      <c r="PLY228" s="382"/>
      <c r="PLZ228" s="382"/>
      <c r="PMA228" s="77"/>
      <c r="PMB228" s="382"/>
      <c r="PMC228" s="382"/>
      <c r="PMD228" s="77"/>
      <c r="PME228" s="78"/>
      <c r="PMF228" s="77"/>
      <c r="PMG228" s="382"/>
      <c r="PMH228" s="382"/>
      <c r="PMI228" s="382"/>
      <c r="PMJ228" s="382"/>
      <c r="PMK228" s="382"/>
      <c r="PML228" s="382"/>
      <c r="PMM228" s="382"/>
      <c r="PMN228" s="382"/>
      <c r="PMO228" s="382"/>
      <c r="PMP228" s="382"/>
      <c r="PMQ228" s="382"/>
      <c r="PMR228" s="382"/>
      <c r="PMS228" s="77"/>
      <c r="PMT228" s="382"/>
      <c r="PMU228" s="382"/>
      <c r="PMV228" s="77"/>
      <c r="PMW228" s="78"/>
      <c r="PMX228" s="77"/>
      <c r="PMY228" s="382"/>
      <c r="PMZ228" s="382"/>
      <c r="PNA228" s="382"/>
      <c r="PNB228" s="382"/>
      <c r="PNC228" s="382"/>
      <c r="PND228" s="382"/>
      <c r="PNE228" s="382"/>
      <c r="PNF228" s="382"/>
      <c r="PNG228" s="382"/>
      <c r="PNH228" s="382"/>
      <c r="PNI228" s="382"/>
      <c r="PNJ228" s="382"/>
      <c r="PNK228" s="77"/>
      <c r="PNL228" s="382"/>
      <c r="PNM228" s="382"/>
      <c r="PNN228" s="77"/>
      <c r="PNO228" s="78"/>
      <c r="PNP228" s="77"/>
      <c r="PNQ228" s="382"/>
      <c r="PNR228" s="382"/>
      <c r="PNS228" s="382"/>
      <c r="PNT228" s="382"/>
      <c r="PNU228" s="382"/>
      <c r="PNV228" s="382"/>
      <c r="PNW228" s="382"/>
      <c r="PNX228" s="382"/>
      <c r="PNY228" s="382"/>
      <c r="PNZ228" s="382"/>
      <c r="POA228" s="382"/>
      <c r="POB228" s="382"/>
      <c r="POC228" s="77"/>
      <c r="POD228" s="382"/>
      <c r="POE228" s="382"/>
      <c r="POF228" s="77"/>
      <c r="POG228" s="78"/>
      <c r="POH228" s="77"/>
      <c r="POI228" s="382"/>
      <c r="POJ228" s="382"/>
      <c r="POK228" s="382"/>
      <c r="POL228" s="382"/>
      <c r="POM228" s="382"/>
      <c r="PON228" s="382"/>
      <c r="POO228" s="382"/>
      <c r="POP228" s="382"/>
      <c r="POQ228" s="382"/>
      <c r="POR228" s="382"/>
      <c r="POS228" s="382"/>
      <c r="POT228" s="382"/>
      <c r="POU228" s="77"/>
      <c r="POV228" s="382"/>
      <c r="POW228" s="382"/>
      <c r="POX228" s="77"/>
      <c r="POY228" s="78"/>
      <c r="POZ228" s="77"/>
      <c r="PPA228" s="382"/>
      <c r="PPB228" s="382"/>
      <c r="PPC228" s="382"/>
      <c r="PPD228" s="382"/>
      <c r="PPE228" s="382"/>
      <c r="PPF228" s="382"/>
      <c r="PPG228" s="382"/>
      <c r="PPH228" s="382"/>
      <c r="PPI228" s="382"/>
      <c r="PPJ228" s="382"/>
      <c r="PPK228" s="382"/>
      <c r="PPL228" s="382"/>
      <c r="PPM228" s="77"/>
      <c r="PPN228" s="382"/>
      <c r="PPO228" s="382"/>
      <c r="PPP228" s="77"/>
      <c r="PPQ228" s="78"/>
      <c r="PPR228" s="77"/>
      <c r="PPS228" s="382"/>
      <c r="PPT228" s="382"/>
      <c r="PPU228" s="382"/>
      <c r="PPV228" s="382"/>
      <c r="PPW228" s="382"/>
      <c r="PPX228" s="382"/>
      <c r="PPY228" s="382"/>
      <c r="PPZ228" s="382"/>
      <c r="PQA228" s="382"/>
      <c r="PQB228" s="382"/>
      <c r="PQC228" s="382"/>
      <c r="PQD228" s="382"/>
      <c r="PQE228" s="77"/>
      <c r="PQF228" s="382"/>
      <c r="PQG228" s="382"/>
      <c r="PQH228" s="77"/>
      <c r="PQI228" s="78"/>
      <c r="PQJ228" s="77"/>
      <c r="PQK228" s="382"/>
      <c r="PQL228" s="382"/>
      <c r="PQM228" s="382"/>
      <c r="PQN228" s="382"/>
      <c r="PQO228" s="382"/>
      <c r="PQP228" s="382"/>
      <c r="PQQ228" s="382"/>
      <c r="PQR228" s="382"/>
      <c r="PQS228" s="382"/>
      <c r="PQT228" s="382"/>
      <c r="PQU228" s="382"/>
      <c r="PQV228" s="382"/>
      <c r="PQW228" s="77"/>
      <c r="PQX228" s="382"/>
      <c r="PQY228" s="382"/>
      <c r="PQZ228" s="77"/>
      <c r="PRA228" s="78"/>
      <c r="PRB228" s="77"/>
      <c r="PRC228" s="382"/>
      <c r="PRD228" s="382"/>
      <c r="PRE228" s="382"/>
      <c r="PRF228" s="382"/>
      <c r="PRG228" s="382"/>
      <c r="PRH228" s="382"/>
      <c r="PRI228" s="382"/>
      <c r="PRJ228" s="382"/>
      <c r="PRK228" s="382"/>
      <c r="PRL228" s="382"/>
      <c r="PRM228" s="382"/>
      <c r="PRN228" s="382"/>
      <c r="PRO228" s="77"/>
      <c r="PRP228" s="382"/>
      <c r="PRQ228" s="382"/>
      <c r="PRR228" s="77"/>
      <c r="PRS228" s="78"/>
      <c r="PRT228" s="77"/>
      <c r="PRU228" s="382"/>
      <c r="PRV228" s="382"/>
      <c r="PRW228" s="382"/>
      <c r="PRX228" s="382"/>
      <c r="PRY228" s="382"/>
      <c r="PRZ228" s="382"/>
      <c r="PSA228" s="382"/>
      <c r="PSB228" s="382"/>
      <c r="PSC228" s="382"/>
      <c r="PSD228" s="382"/>
      <c r="PSE228" s="382"/>
      <c r="PSF228" s="382"/>
      <c r="PSG228" s="77"/>
      <c r="PSH228" s="382"/>
      <c r="PSI228" s="382"/>
      <c r="PSJ228" s="77"/>
      <c r="PSK228" s="78"/>
      <c r="PSL228" s="77"/>
      <c r="PSM228" s="382"/>
      <c r="PSN228" s="382"/>
      <c r="PSO228" s="382"/>
      <c r="PSP228" s="382"/>
      <c r="PSQ228" s="382"/>
      <c r="PSR228" s="382"/>
      <c r="PSS228" s="382"/>
      <c r="PST228" s="382"/>
      <c r="PSU228" s="382"/>
      <c r="PSV228" s="382"/>
      <c r="PSW228" s="382"/>
      <c r="PSX228" s="382"/>
      <c r="PSY228" s="77"/>
      <c r="PSZ228" s="382"/>
      <c r="PTA228" s="382"/>
      <c r="PTB228" s="77"/>
      <c r="PTC228" s="78"/>
      <c r="PTD228" s="77"/>
      <c r="PTE228" s="382"/>
      <c r="PTF228" s="382"/>
      <c r="PTG228" s="382"/>
      <c r="PTH228" s="382"/>
      <c r="PTI228" s="382"/>
      <c r="PTJ228" s="382"/>
      <c r="PTK228" s="382"/>
      <c r="PTL228" s="382"/>
      <c r="PTM228" s="382"/>
      <c r="PTN228" s="382"/>
      <c r="PTO228" s="382"/>
      <c r="PTP228" s="382"/>
      <c r="PTQ228" s="77"/>
      <c r="PTR228" s="382"/>
      <c r="PTS228" s="382"/>
      <c r="PTT228" s="77"/>
      <c r="PTU228" s="78"/>
      <c r="PTV228" s="77"/>
      <c r="PTW228" s="382"/>
      <c r="PTX228" s="382"/>
      <c r="PTY228" s="382"/>
      <c r="PTZ228" s="382"/>
      <c r="PUA228" s="382"/>
      <c r="PUB228" s="382"/>
      <c r="PUC228" s="382"/>
      <c r="PUD228" s="382"/>
      <c r="PUE228" s="382"/>
      <c r="PUF228" s="382"/>
      <c r="PUG228" s="382"/>
      <c r="PUH228" s="382"/>
      <c r="PUI228" s="77"/>
      <c r="PUJ228" s="382"/>
      <c r="PUK228" s="382"/>
      <c r="PUL228" s="77"/>
      <c r="PUM228" s="78"/>
      <c r="PUN228" s="77"/>
      <c r="PUO228" s="382"/>
      <c r="PUP228" s="382"/>
      <c r="PUQ228" s="382"/>
      <c r="PUR228" s="382"/>
      <c r="PUS228" s="382"/>
      <c r="PUT228" s="382"/>
      <c r="PUU228" s="382"/>
      <c r="PUV228" s="382"/>
      <c r="PUW228" s="382"/>
      <c r="PUX228" s="382"/>
      <c r="PUY228" s="382"/>
      <c r="PUZ228" s="382"/>
      <c r="PVA228" s="77"/>
      <c r="PVB228" s="382"/>
      <c r="PVC228" s="382"/>
      <c r="PVD228" s="77"/>
      <c r="PVE228" s="78"/>
      <c r="PVF228" s="77"/>
      <c r="PVG228" s="382"/>
      <c r="PVH228" s="382"/>
      <c r="PVI228" s="382"/>
      <c r="PVJ228" s="382"/>
      <c r="PVK228" s="382"/>
      <c r="PVL228" s="382"/>
      <c r="PVM228" s="382"/>
      <c r="PVN228" s="382"/>
      <c r="PVO228" s="382"/>
      <c r="PVP228" s="382"/>
      <c r="PVQ228" s="382"/>
      <c r="PVR228" s="382"/>
      <c r="PVS228" s="77"/>
      <c r="PVT228" s="382"/>
      <c r="PVU228" s="382"/>
      <c r="PVV228" s="77"/>
      <c r="PVW228" s="78"/>
      <c r="PVX228" s="77"/>
      <c r="PVY228" s="382"/>
      <c r="PVZ228" s="382"/>
      <c r="PWA228" s="382"/>
      <c r="PWB228" s="382"/>
      <c r="PWC228" s="382"/>
      <c r="PWD228" s="382"/>
      <c r="PWE228" s="382"/>
      <c r="PWF228" s="382"/>
      <c r="PWG228" s="382"/>
      <c r="PWH228" s="382"/>
      <c r="PWI228" s="382"/>
      <c r="PWJ228" s="382"/>
      <c r="PWK228" s="77"/>
      <c r="PWL228" s="382"/>
      <c r="PWM228" s="382"/>
      <c r="PWN228" s="77"/>
      <c r="PWO228" s="78"/>
      <c r="PWP228" s="77"/>
      <c r="PWQ228" s="382"/>
      <c r="PWR228" s="382"/>
      <c r="PWS228" s="382"/>
      <c r="PWT228" s="382"/>
      <c r="PWU228" s="382"/>
      <c r="PWV228" s="382"/>
      <c r="PWW228" s="382"/>
      <c r="PWX228" s="382"/>
      <c r="PWY228" s="382"/>
      <c r="PWZ228" s="382"/>
      <c r="PXA228" s="382"/>
      <c r="PXB228" s="382"/>
      <c r="PXC228" s="77"/>
      <c r="PXD228" s="382"/>
      <c r="PXE228" s="382"/>
      <c r="PXF228" s="77"/>
      <c r="PXG228" s="78"/>
      <c r="PXH228" s="77"/>
      <c r="PXI228" s="382"/>
      <c r="PXJ228" s="382"/>
      <c r="PXK228" s="382"/>
      <c r="PXL228" s="382"/>
      <c r="PXM228" s="382"/>
      <c r="PXN228" s="382"/>
      <c r="PXO228" s="382"/>
      <c r="PXP228" s="382"/>
      <c r="PXQ228" s="382"/>
      <c r="PXR228" s="382"/>
      <c r="PXS228" s="382"/>
      <c r="PXT228" s="382"/>
      <c r="PXU228" s="77"/>
      <c r="PXV228" s="382"/>
      <c r="PXW228" s="382"/>
      <c r="PXX228" s="77"/>
      <c r="PXY228" s="78"/>
      <c r="PXZ228" s="77"/>
      <c r="PYA228" s="382"/>
      <c r="PYB228" s="382"/>
      <c r="PYC228" s="382"/>
      <c r="PYD228" s="382"/>
      <c r="PYE228" s="382"/>
      <c r="PYF228" s="382"/>
      <c r="PYG228" s="382"/>
      <c r="PYH228" s="382"/>
      <c r="PYI228" s="382"/>
      <c r="PYJ228" s="382"/>
      <c r="PYK228" s="382"/>
      <c r="PYL228" s="382"/>
      <c r="PYM228" s="77"/>
      <c r="PYN228" s="382"/>
      <c r="PYO228" s="382"/>
      <c r="PYP228" s="77"/>
      <c r="PYQ228" s="78"/>
      <c r="PYR228" s="77"/>
      <c r="PYS228" s="382"/>
      <c r="PYT228" s="382"/>
      <c r="PYU228" s="382"/>
      <c r="PYV228" s="382"/>
      <c r="PYW228" s="382"/>
      <c r="PYX228" s="382"/>
      <c r="PYY228" s="382"/>
      <c r="PYZ228" s="382"/>
      <c r="PZA228" s="382"/>
      <c r="PZB228" s="382"/>
      <c r="PZC228" s="382"/>
      <c r="PZD228" s="382"/>
      <c r="PZE228" s="77"/>
      <c r="PZF228" s="382"/>
      <c r="PZG228" s="382"/>
      <c r="PZH228" s="77"/>
      <c r="PZI228" s="78"/>
      <c r="PZJ228" s="77"/>
      <c r="PZK228" s="382"/>
      <c r="PZL228" s="382"/>
      <c r="PZM228" s="382"/>
      <c r="PZN228" s="382"/>
      <c r="PZO228" s="382"/>
      <c r="PZP228" s="382"/>
      <c r="PZQ228" s="382"/>
      <c r="PZR228" s="382"/>
      <c r="PZS228" s="382"/>
      <c r="PZT228" s="382"/>
      <c r="PZU228" s="382"/>
      <c r="PZV228" s="382"/>
      <c r="PZW228" s="77"/>
      <c r="PZX228" s="382"/>
      <c r="PZY228" s="382"/>
      <c r="PZZ228" s="77"/>
      <c r="QAA228" s="78"/>
      <c r="QAB228" s="77"/>
      <c r="QAC228" s="382"/>
      <c r="QAD228" s="382"/>
      <c r="QAE228" s="382"/>
      <c r="QAF228" s="382"/>
      <c r="QAG228" s="382"/>
      <c r="QAH228" s="382"/>
      <c r="QAI228" s="382"/>
      <c r="QAJ228" s="382"/>
      <c r="QAK228" s="382"/>
      <c r="QAL228" s="382"/>
      <c r="QAM228" s="382"/>
      <c r="QAN228" s="382"/>
      <c r="QAO228" s="77"/>
      <c r="QAP228" s="382"/>
      <c r="QAQ228" s="382"/>
      <c r="QAR228" s="77"/>
      <c r="QAS228" s="78"/>
      <c r="QAT228" s="77"/>
      <c r="QAU228" s="382"/>
      <c r="QAV228" s="382"/>
      <c r="QAW228" s="382"/>
      <c r="QAX228" s="382"/>
      <c r="QAY228" s="382"/>
      <c r="QAZ228" s="382"/>
      <c r="QBA228" s="382"/>
      <c r="QBB228" s="382"/>
      <c r="QBC228" s="382"/>
      <c r="QBD228" s="382"/>
      <c r="QBE228" s="382"/>
      <c r="QBF228" s="382"/>
      <c r="QBG228" s="77"/>
      <c r="QBH228" s="382"/>
      <c r="QBI228" s="382"/>
      <c r="QBJ228" s="77"/>
      <c r="QBK228" s="78"/>
      <c r="QBL228" s="77"/>
      <c r="QBM228" s="382"/>
      <c r="QBN228" s="382"/>
      <c r="QBO228" s="382"/>
      <c r="QBP228" s="382"/>
      <c r="QBQ228" s="382"/>
      <c r="QBR228" s="382"/>
      <c r="QBS228" s="382"/>
      <c r="QBT228" s="382"/>
      <c r="QBU228" s="382"/>
      <c r="QBV228" s="382"/>
      <c r="QBW228" s="382"/>
      <c r="QBX228" s="382"/>
      <c r="QBY228" s="77"/>
      <c r="QBZ228" s="382"/>
      <c r="QCA228" s="382"/>
      <c r="QCB228" s="77"/>
      <c r="QCC228" s="78"/>
      <c r="QCD228" s="77"/>
      <c r="QCE228" s="382"/>
      <c r="QCF228" s="382"/>
      <c r="QCG228" s="382"/>
      <c r="QCH228" s="382"/>
      <c r="QCI228" s="382"/>
      <c r="QCJ228" s="382"/>
      <c r="QCK228" s="382"/>
      <c r="QCL228" s="382"/>
      <c r="QCM228" s="382"/>
      <c r="QCN228" s="382"/>
      <c r="QCO228" s="382"/>
      <c r="QCP228" s="382"/>
      <c r="QCQ228" s="77"/>
      <c r="QCR228" s="382"/>
      <c r="QCS228" s="382"/>
      <c r="QCT228" s="77"/>
      <c r="QCU228" s="78"/>
      <c r="QCV228" s="77"/>
      <c r="QCW228" s="382"/>
      <c r="QCX228" s="382"/>
      <c r="QCY228" s="382"/>
      <c r="QCZ228" s="382"/>
      <c r="QDA228" s="382"/>
      <c r="QDB228" s="382"/>
      <c r="QDC228" s="382"/>
      <c r="QDD228" s="382"/>
      <c r="QDE228" s="382"/>
      <c r="QDF228" s="382"/>
      <c r="QDG228" s="382"/>
      <c r="QDH228" s="382"/>
      <c r="QDI228" s="77"/>
      <c r="QDJ228" s="382"/>
      <c r="QDK228" s="382"/>
      <c r="QDL228" s="77"/>
      <c r="QDM228" s="78"/>
      <c r="QDN228" s="77"/>
      <c r="QDO228" s="382"/>
      <c r="QDP228" s="382"/>
      <c r="QDQ228" s="382"/>
      <c r="QDR228" s="382"/>
      <c r="QDS228" s="382"/>
      <c r="QDT228" s="382"/>
      <c r="QDU228" s="382"/>
      <c r="QDV228" s="382"/>
      <c r="QDW228" s="382"/>
      <c r="QDX228" s="382"/>
      <c r="QDY228" s="382"/>
      <c r="QDZ228" s="382"/>
      <c r="QEA228" s="77"/>
      <c r="QEB228" s="382"/>
      <c r="QEC228" s="382"/>
      <c r="QED228" s="77"/>
      <c r="QEE228" s="78"/>
      <c r="QEF228" s="77"/>
      <c r="QEG228" s="382"/>
      <c r="QEH228" s="382"/>
      <c r="QEI228" s="382"/>
      <c r="QEJ228" s="382"/>
      <c r="QEK228" s="382"/>
      <c r="QEL228" s="382"/>
      <c r="QEM228" s="382"/>
      <c r="QEN228" s="382"/>
      <c r="QEO228" s="382"/>
      <c r="QEP228" s="382"/>
      <c r="QEQ228" s="382"/>
      <c r="QER228" s="382"/>
      <c r="QES228" s="77"/>
      <c r="QET228" s="382"/>
      <c r="QEU228" s="382"/>
      <c r="QEV228" s="77"/>
      <c r="QEW228" s="78"/>
      <c r="QEX228" s="77"/>
      <c r="QEY228" s="382"/>
      <c r="QEZ228" s="382"/>
      <c r="QFA228" s="382"/>
      <c r="QFB228" s="382"/>
      <c r="QFC228" s="382"/>
      <c r="QFD228" s="382"/>
      <c r="QFE228" s="382"/>
      <c r="QFF228" s="382"/>
      <c r="QFG228" s="382"/>
      <c r="QFH228" s="382"/>
      <c r="QFI228" s="382"/>
      <c r="QFJ228" s="382"/>
      <c r="QFK228" s="77"/>
      <c r="QFL228" s="382"/>
      <c r="QFM228" s="382"/>
      <c r="QFN228" s="77"/>
      <c r="QFO228" s="78"/>
      <c r="QFP228" s="77"/>
      <c r="QFQ228" s="382"/>
      <c r="QFR228" s="382"/>
      <c r="QFS228" s="382"/>
      <c r="QFT228" s="382"/>
      <c r="QFU228" s="382"/>
      <c r="QFV228" s="382"/>
      <c r="QFW228" s="382"/>
      <c r="QFX228" s="382"/>
      <c r="QFY228" s="382"/>
      <c r="QFZ228" s="382"/>
      <c r="QGA228" s="382"/>
      <c r="QGB228" s="382"/>
      <c r="QGC228" s="77"/>
      <c r="QGD228" s="382"/>
      <c r="QGE228" s="382"/>
      <c r="QGF228" s="77"/>
      <c r="QGG228" s="78"/>
      <c r="QGH228" s="77"/>
      <c r="QGI228" s="382"/>
      <c r="QGJ228" s="382"/>
      <c r="QGK228" s="382"/>
      <c r="QGL228" s="382"/>
      <c r="QGM228" s="382"/>
      <c r="QGN228" s="382"/>
      <c r="QGO228" s="382"/>
      <c r="QGP228" s="382"/>
      <c r="QGQ228" s="382"/>
      <c r="QGR228" s="382"/>
      <c r="QGS228" s="382"/>
      <c r="QGT228" s="382"/>
      <c r="QGU228" s="77"/>
      <c r="QGV228" s="382"/>
      <c r="QGW228" s="382"/>
      <c r="QGX228" s="77"/>
      <c r="QGY228" s="78"/>
      <c r="QGZ228" s="77"/>
      <c r="QHA228" s="382"/>
      <c r="QHB228" s="382"/>
      <c r="QHC228" s="382"/>
      <c r="QHD228" s="382"/>
      <c r="QHE228" s="382"/>
      <c r="QHF228" s="382"/>
      <c r="QHG228" s="382"/>
      <c r="QHH228" s="382"/>
      <c r="QHI228" s="382"/>
      <c r="QHJ228" s="382"/>
      <c r="QHK228" s="382"/>
      <c r="QHL228" s="382"/>
      <c r="QHM228" s="77"/>
      <c r="QHN228" s="382"/>
      <c r="QHO228" s="382"/>
      <c r="QHP228" s="77"/>
      <c r="QHQ228" s="78"/>
      <c r="QHR228" s="77"/>
      <c r="QHS228" s="382"/>
      <c r="QHT228" s="382"/>
      <c r="QHU228" s="382"/>
      <c r="QHV228" s="382"/>
      <c r="QHW228" s="382"/>
      <c r="QHX228" s="382"/>
      <c r="QHY228" s="382"/>
      <c r="QHZ228" s="382"/>
      <c r="QIA228" s="382"/>
      <c r="QIB228" s="382"/>
      <c r="QIC228" s="382"/>
      <c r="QID228" s="382"/>
      <c r="QIE228" s="77"/>
      <c r="QIF228" s="382"/>
      <c r="QIG228" s="382"/>
      <c r="QIH228" s="77"/>
      <c r="QII228" s="78"/>
      <c r="QIJ228" s="77"/>
      <c r="QIK228" s="382"/>
      <c r="QIL228" s="382"/>
      <c r="QIM228" s="382"/>
      <c r="QIN228" s="382"/>
      <c r="QIO228" s="382"/>
      <c r="QIP228" s="382"/>
      <c r="QIQ228" s="382"/>
      <c r="QIR228" s="382"/>
      <c r="QIS228" s="382"/>
      <c r="QIT228" s="382"/>
      <c r="QIU228" s="382"/>
      <c r="QIV228" s="382"/>
      <c r="QIW228" s="77"/>
      <c r="QIX228" s="382"/>
      <c r="QIY228" s="382"/>
      <c r="QIZ228" s="77"/>
      <c r="QJA228" s="78"/>
      <c r="QJB228" s="77"/>
      <c r="QJC228" s="382"/>
      <c r="QJD228" s="382"/>
      <c r="QJE228" s="382"/>
      <c r="QJF228" s="382"/>
      <c r="QJG228" s="382"/>
      <c r="QJH228" s="382"/>
      <c r="QJI228" s="382"/>
      <c r="QJJ228" s="382"/>
      <c r="QJK228" s="382"/>
      <c r="QJL228" s="382"/>
      <c r="QJM228" s="382"/>
      <c r="QJN228" s="382"/>
      <c r="QJO228" s="77"/>
      <c r="QJP228" s="382"/>
      <c r="QJQ228" s="382"/>
      <c r="QJR228" s="77"/>
      <c r="QJS228" s="78"/>
      <c r="QJT228" s="77"/>
      <c r="QJU228" s="382"/>
      <c r="QJV228" s="382"/>
      <c r="QJW228" s="382"/>
      <c r="QJX228" s="382"/>
      <c r="QJY228" s="382"/>
      <c r="QJZ228" s="382"/>
      <c r="QKA228" s="382"/>
      <c r="QKB228" s="382"/>
      <c r="QKC228" s="382"/>
      <c r="QKD228" s="382"/>
      <c r="QKE228" s="382"/>
      <c r="QKF228" s="382"/>
      <c r="QKG228" s="77"/>
      <c r="QKH228" s="382"/>
      <c r="QKI228" s="382"/>
      <c r="QKJ228" s="77"/>
      <c r="QKK228" s="78"/>
      <c r="QKL228" s="77"/>
      <c r="QKM228" s="382"/>
      <c r="QKN228" s="382"/>
      <c r="QKO228" s="382"/>
      <c r="QKP228" s="382"/>
      <c r="QKQ228" s="382"/>
      <c r="QKR228" s="382"/>
      <c r="QKS228" s="382"/>
      <c r="QKT228" s="382"/>
      <c r="QKU228" s="382"/>
      <c r="QKV228" s="382"/>
      <c r="QKW228" s="382"/>
      <c r="QKX228" s="382"/>
      <c r="QKY228" s="77"/>
      <c r="QKZ228" s="382"/>
      <c r="QLA228" s="382"/>
      <c r="QLB228" s="77"/>
      <c r="QLC228" s="78"/>
      <c r="QLD228" s="77"/>
      <c r="QLE228" s="382"/>
      <c r="QLF228" s="382"/>
      <c r="QLG228" s="382"/>
      <c r="QLH228" s="382"/>
      <c r="QLI228" s="382"/>
      <c r="QLJ228" s="382"/>
      <c r="QLK228" s="382"/>
      <c r="QLL228" s="382"/>
      <c r="QLM228" s="382"/>
      <c r="QLN228" s="382"/>
      <c r="QLO228" s="382"/>
      <c r="QLP228" s="382"/>
      <c r="QLQ228" s="77"/>
      <c r="QLR228" s="382"/>
      <c r="QLS228" s="382"/>
      <c r="QLT228" s="77"/>
      <c r="QLU228" s="78"/>
      <c r="QLV228" s="77"/>
      <c r="QLW228" s="382"/>
      <c r="QLX228" s="382"/>
      <c r="QLY228" s="382"/>
      <c r="QLZ228" s="382"/>
      <c r="QMA228" s="382"/>
      <c r="QMB228" s="382"/>
      <c r="QMC228" s="382"/>
      <c r="QMD228" s="382"/>
      <c r="QME228" s="382"/>
      <c r="QMF228" s="382"/>
      <c r="QMG228" s="382"/>
      <c r="QMH228" s="382"/>
      <c r="QMI228" s="77"/>
      <c r="QMJ228" s="382"/>
      <c r="QMK228" s="382"/>
      <c r="QML228" s="77"/>
      <c r="QMM228" s="78"/>
      <c r="QMN228" s="77"/>
      <c r="QMO228" s="382"/>
      <c r="QMP228" s="382"/>
      <c r="QMQ228" s="382"/>
      <c r="QMR228" s="382"/>
      <c r="QMS228" s="382"/>
      <c r="QMT228" s="382"/>
      <c r="QMU228" s="382"/>
      <c r="QMV228" s="382"/>
      <c r="QMW228" s="382"/>
      <c r="QMX228" s="382"/>
      <c r="QMY228" s="382"/>
      <c r="QMZ228" s="382"/>
      <c r="QNA228" s="77"/>
      <c r="QNB228" s="382"/>
      <c r="QNC228" s="382"/>
      <c r="QND228" s="77"/>
      <c r="QNE228" s="78"/>
      <c r="QNF228" s="77"/>
      <c r="QNG228" s="382"/>
      <c r="QNH228" s="382"/>
      <c r="QNI228" s="382"/>
      <c r="QNJ228" s="382"/>
      <c r="QNK228" s="382"/>
      <c r="QNL228" s="382"/>
      <c r="QNM228" s="382"/>
      <c r="QNN228" s="382"/>
      <c r="QNO228" s="382"/>
      <c r="QNP228" s="382"/>
      <c r="QNQ228" s="382"/>
      <c r="QNR228" s="382"/>
      <c r="QNS228" s="77"/>
      <c r="QNT228" s="382"/>
      <c r="QNU228" s="382"/>
      <c r="QNV228" s="77"/>
      <c r="QNW228" s="78"/>
      <c r="QNX228" s="77"/>
      <c r="QNY228" s="382"/>
      <c r="QNZ228" s="382"/>
      <c r="QOA228" s="382"/>
      <c r="QOB228" s="382"/>
      <c r="QOC228" s="382"/>
      <c r="QOD228" s="382"/>
      <c r="QOE228" s="382"/>
      <c r="QOF228" s="382"/>
      <c r="QOG228" s="382"/>
      <c r="QOH228" s="382"/>
      <c r="QOI228" s="382"/>
      <c r="QOJ228" s="382"/>
      <c r="QOK228" s="77"/>
      <c r="QOL228" s="382"/>
      <c r="QOM228" s="382"/>
      <c r="QON228" s="77"/>
      <c r="QOO228" s="78"/>
      <c r="QOP228" s="77"/>
      <c r="QOQ228" s="382"/>
      <c r="QOR228" s="382"/>
      <c r="QOS228" s="382"/>
      <c r="QOT228" s="382"/>
      <c r="QOU228" s="382"/>
      <c r="QOV228" s="382"/>
      <c r="QOW228" s="382"/>
      <c r="QOX228" s="382"/>
      <c r="QOY228" s="382"/>
      <c r="QOZ228" s="382"/>
      <c r="QPA228" s="382"/>
      <c r="QPB228" s="382"/>
      <c r="QPC228" s="77"/>
      <c r="QPD228" s="382"/>
      <c r="QPE228" s="382"/>
      <c r="QPF228" s="77"/>
      <c r="QPG228" s="78"/>
      <c r="QPH228" s="77"/>
      <c r="QPI228" s="382"/>
      <c r="QPJ228" s="382"/>
      <c r="QPK228" s="382"/>
      <c r="QPL228" s="382"/>
      <c r="QPM228" s="382"/>
      <c r="QPN228" s="382"/>
      <c r="QPO228" s="382"/>
      <c r="QPP228" s="382"/>
      <c r="QPQ228" s="382"/>
      <c r="QPR228" s="382"/>
      <c r="QPS228" s="382"/>
      <c r="QPT228" s="382"/>
      <c r="QPU228" s="77"/>
      <c r="QPV228" s="382"/>
      <c r="QPW228" s="382"/>
      <c r="QPX228" s="77"/>
      <c r="QPY228" s="78"/>
      <c r="QPZ228" s="77"/>
      <c r="QQA228" s="382"/>
      <c r="QQB228" s="382"/>
      <c r="QQC228" s="382"/>
      <c r="QQD228" s="382"/>
      <c r="QQE228" s="382"/>
      <c r="QQF228" s="382"/>
      <c r="QQG228" s="382"/>
      <c r="QQH228" s="382"/>
      <c r="QQI228" s="382"/>
      <c r="QQJ228" s="382"/>
      <c r="QQK228" s="382"/>
      <c r="QQL228" s="382"/>
      <c r="QQM228" s="77"/>
      <c r="QQN228" s="382"/>
      <c r="QQO228" s="382"/>
      <c r="QQP228" s="77"/>
      <c r="QQQ228" s="78"/>
      <c r="QQR228" s="77"/>
      <c r="QQS228" s="382"/>
      <c r="QQT228" s="382"/>
      <c r="QQU228" s="382"/>
      <c r="QQV228" s="382"/>
      <c r="QQW228" s="382"/>
      <c r="QQX228" s="382"/>
      <c r="QQY228" s="382"/>
      <c r="QQZ228" s="382"/>
      <c r="QRA228" s="382"/>
      <c r="QRB228" s="382"/>
      <c r="QRC228" s="382"/>
      <c r="QRD228" s="382"/>
      <c r="QRE228" s="77"/>
      <c r="QRF228" s="382"/>
      <c r="QRG228" s="382"/>
      <c r="QRH228" s="77"/>
      <c r="QRI228" s="78"/>
      <c r="QRJ228" s="77"/>
      <c r="QRK228" s="382"/>
      <c r="QRL228" s="382"/>
      <c r="QRM228" s="382"/>
      <c r="QRN228" s="382"/>
      <c r="QRO228" s="382"/>
      <c r="QRP228" s="382"/>
      <c r="QRQ228" s="382"/>
      <c r="QRR228" s="382"/>
      <c r="QRS228" s="382"/>
      <c r="QRT228" s="382"/>
      <c r="QRU228" s="382"/>
      <c r="QRV228" s="382"/>
      <c r="QRW228" s="77"/>
      <c r="QRX228" s="382"/>
      <c r="QRY228" s="382"/>
      <c r="QRZ228" s="77"/>
      <c r="QSA228" s="78"/>
      <c r="QSB228" s="77"/>
      <c r="QSC228" s="382"/>
      <c r="QSD228" s="382"/>
      <c r="QSE228" s="382"/>
      <c r="QSF228" s="382"/>
      <c r="QSG228" s="382"/>
      <c r="QSH228" s="382"/>
      <c r="QSI228" s="382"/>
      <c r="QSJ228" s="382"/>
      <c r="QSK228" s="382"/>
      <c r="QSL228" s="382"/>
      <c r="QSM228" s="382"/>
      <c r="QSN228" s="382"/>
      <c r="QSO228" s="77"/>
      <c r="QSP228" s="382"/>
      <c r="QSQ228" s="382"/>
      <c r="QSR228" s="77"/>
      <c r="QSS228" s="78"/>
      <c r="QST228" s="77"/>
      <c r="QSU228" s="382"/>
      <c r="QSV228" s="382"/>
      <c r="QSW228" s="382"/>
      <c r="QSX228" s="382"/>
      <c r="QSY228" s="382"/>
      <c r="QSZ228" s="382"/>
      <c r="QTA228" s="382"/>
      <c r="QTB228" s="382"/>
      <c r="QTC228" s="382"/>
      <c r="QTD228" s="382"/>
      <c r="QTE228" s="382"/>
      <c r="QTF228" s="382"/>
      <c r="QTG228" s="77"/>
      <c r="QTH228" s="382"/>
      <c r="QTI228" s="382"/>
      <c r="QTJ228" s="77"/>
      <c r="QTK228" s="78"/>
      <c r="QTL228" s="77"/>
      <c r="QTM228" s="382"/>
      <c r="QTN228" s="382"/>
      <c r="QTO228" s="382"/>
      <c r="QTP228" s="382"/>
      <c r="QTQ228" s="382"/>
      <c r="QTR228" s="382"/>
      <c r="QTS228" s="382"/>
      <c r="QTT228" s="382"/>
      <c r="QTU228" s="382"/>
      <c r="QTV228" s="382"/>
      <c r="QTW228" s="382"/>
      <c r="QTX228" s="382"/>
      <c r="QTY228" s="77"/>
      <c r="QTZ228" s="382"/>
      <c r="QUA228" s="382"/>
      <c r="QUB228" s="77"/>
      <c r="QUC228" s="78"/>
      <c r="QUD228" s="77"/>
      <c r="QUE228" s="382"/>
      <c r="QUF228" s="382"/>
      <c r="QUG228" s="382"/>
      <c r="QUH228" s="382"/>
      <c r="QUI228" s="382"/>
      <c r="QUJ228" s="382"/>
      <c r="QUK228" s="382"/>
      <c r="QUL228" s="382"/>
      <c r="QUM228" s="382"/>
      <c r="QUN228" s="382"/>
      <c r="QUO228" s="382"/>
      <c r="QUP228" s="382"/>
      <c r="QUQ228" s="77"/>
      <c r="QUR228" s="382"/>
      <c r="QUS228" s="382"/>
      <c r="QUT228" s="77"/>
      <c r="QUU228" s="78"/>
      <c r="QUV228" s="77"/>
      <c r="QUW228" s="382"/>
      <c r="QUX228" s="382"/>
      <c r="QUY228" s="382"/>
      <c r="QUZ228" s="382"/>
      <c r="QVA228" s="382"/>
      <c r="QVB228" s="382"/>
      <c r="QVC228" s="382"/>
      <c r="QVD228" s="382"/>
      <c r="QVE228" s="382"/>
      <c r="QVF228" s="382"/>
      <c r="QVG228" s="382"/>
      <c r="QVH228" s="382"/>
      <c r="QVI228" s="77"/>
      <c r="QVJ228" s="382"/>
      <c r="QVK228" s="382"/>
      <c r="QVL228" s="77"/>
      <c r="QVM228" s="78"/>
      <c r="QVN228" s="77"/>
      <c r="QVO228" s="382"/>
      <c r="QVP228" s="382"/>
      <c r="QVQ228" s="382"/>
      <c r="QVR228" s="382"/>
      <c r="QVS228" s="382"/>
      <c r="QVT228" s="382"/>
      <c r="QVU228" s="382"/>
      <c r="QVV228" s="382"/>
      <c r="QVW228" s="382"/>
      <c r="QVX228" s="382"/>
      <c r="QVY228" s="382"/>
      <c r="QVZ228" s="382"/>
      <c r="QWA228" s="77"/>
      <c r="QWB228" s="382"/>
      <c r="QWC228" s="382"/>
      <c r="QWD228" s="77"/>
      <c r="QWE228" s="78"/>
      <c r="QWF228" s="77"/>
      <c r="QWG228" s="382"/>
      <c r="QWH228" s="382"/>
      <c r="QWI228" s="382"/>
      <c r="QWJ228" s="382"/>
      <c r="QWK228" s="382"/>
      <c r="QWL228" s="382"/>
      <c r="QWM228" s="382"/>
      <c r="QWN228" s="382"/>
      <c r="QWO228" s="382"/>
      <c r="QWP228" s="382"/>
      <c r="QWQ228" s="382"/>
      <c r="QWR228" s="382"/>
      <c r="QWS228" s="77"/>
      <c r="QWT228" s="382"/>
      <c r="QWU228" s="382"/>
      <c r="QWV228" s="77"/>
      <c r="QWW228" s="78"/>
      <c r="QWX228" s="77"/>
      <c r="QWY228" s="382"/>
      <c r="QWZ228" s="382"/>
      <c r="QXA228" s="382"/>
      <c r="QXB228" s="382"/>
      <c r="QXC228" s="382"/>
      <c r="QXD228" s="382"/>
      <c r="QXE228" s="382"/>
      <c r="QXF228" s="382"/>
      <c r="QXG228" s="382"/>
      <c r="QXH228" s="382"/>
      <c r="QXI228" s="382"/>
      <c r="QXJ228" s="382"/>
      <c r="QXK228" s="77"/>
      <c r="QXL228" s="382"/>
      <c r="QXM228" s="382"/>
      <c r="QXN228" s="77"/>
      <c r="QXO228" s="78"/>
      <c r="QXP228" s="77"/>
      <c r="QXQ228" s="382"/>
      <c r="QXR228" s="382"/>
      <c r="QXS228" s="382"/>
      <c r="QXT228" s="382"/>
      <c r="QXU228" s="382"/>
      <c r="QXV228" s="382"/>
      <c r="QXW228" s="382"/>
      <c r="QXX228" s="382"/>
      <c r="QXY228" s="382"/>
      <c r="QXZ228" s="382"/>
      <c r="QYA228" s="382"/>
      <c r="QYB228" s="382"/>
      <c r="QYC228" s="77"/>
      <c r="QYD228" s="382"/>
      <c r="QYE228" s="382"/>
      <c r="QYF228" s="77"/>
      <c r="QYG228" s="78"/>
      <c r="QYH228" s="77"/>
      <c r="QYI228" s="382"/>
      <c r="QYJ228" s="382"/>
      <c r="QYK228" s="382"/>
      <c r="QYL228" s="382"/>
      <c r="QYM228" s="382"/>
      <c r="QYN228" s="382"/>
      <c r="QYO228" s="382"/>
      <c r="QYP228" s="382"/>
      <c r="QYQ228" s="382"/>
      <c r="QYR228" s="382"/>
      <c r="QYS228" s="382"/>
      <c r="QYT228" s="382"/>
      <c r="QYU228" s="77"/>
      <c r="QYV228" s="382"/>
      <c r="QYW228" s="382"/>
      <c r="QYX228" s="77"/>
      <c r="QYY228" s="78"/>
      <c r="QYZ228" s="77"/>
      <c r="QZA228" s="382"/>
      <c r="QZB228" s="382"/>
      <c r="QZC228" s="382"/>
      <c r="QZD228" s="382"/>
      <c r="QZE228" s="382"/>
      <c r="QZF228" s="382"/>
      <c r="QZG228" s="382"/>
      <c r="QZH228" s="382"/>
      <c r="QZI228" s="382"/>
      <c r="QZJ228" s="382"/>
      <c r="QZK228" s="382"/>
      <c r="QZL228" s="382"/>
      <c r="QZM228" s="77"/>
      <c r="QZN228" s="382"/>
      <c r="QZO228" s="382"/>
      <c r="QZP228" s="77"/>
      <c r="QZQ228" s="78"/>
      <c r="QZR228" s="77"/>
      <c r="QZS228" s="382"/>
      <c r="QZT228" s="382"/>
      <c r="QZU228" s="382"/>
      <c r="QZV228" s="382"/>
      <c r="QZW228" s="382"/>
      <c r="QZX228" s="382"/>
      <c r="QZY228" s="382"/>
      <c r="QZZ228" s="382"/>
      <c r="RAA228" s="382"/>
      <c r="RAB228" s="382"/>
      <c r="RAC228" s="382"/>
      <c r="RAD228" s="382"/>
      <c r="RAE228" s="77"/>
      <c r="RAF228" s="382"/>
      <c r="RAG228" s="382"/>
      <c r="RAH228" s="77"/>
      <c r="RAI228" s="78"/>
      <c r="RAJ228" s="77"/>
      <c r="RAK228" s="382"/>
      <c r="RAL228" s="382"/>
      <c r="RAM228" s="382"/>
      <c r="RAN228" s="382"/>
      <c r="RAO228" s="382"/>
      <c r="RAP228" s="382"/>
      <c r="RAQ228" s="382"/>
      <c r="RAR228" s="382"/>
      <c r="RAS228" s="382"/>
      <c r="RAT228" s="382"/>
      <c r="RAU228" s="382"/>
      <c r="RAV228" s="382"/>
      <c r="RAW228" s="77"/>
      <c r="RAX228" s="382"/>
      <c r="RAY228" s="382"/>
      <c r="RAZ228" s="77"/>
      <c r="RBA228" s="78"/>
      <c r="RBB228" s="77"/>
      <c r="RBC228" s="382"/>
      <c r="RBD228" s="382"/>
      <c r="RBE228" s="382"/>
      <c r="RBF228" s="382"/>
      <c r="RBG228" s="382"/>
      <c r="RBH228" s="382"/>
      <c r="RBI228" s="382"/>
      <c r="RBJ228" s="382"/>
      <c r="RBK228" s="382"/>
      <c r="RBL228" s="382"/>
      <c r="RBM228" s="382"/>
      <c r="RBN228" s="382"/>
      <c r="RBO228" s="77"/>
      <c r="RBP228" s="382"/>
      <c r="RBQ228" s="382"/>
      <c r="RBR228" s="77"/>
      <c r="RBS228" s="78"/>
      <c r="RBT228" s="77"/>
      <c r="RBU228" s="382"/>
      <c r="RBV228" s="382"/>
      <c r="RBW228" s="382"/>
      <c r="RBX228" s="382"/>
      <c r="RBY228" s="382"/>
      <c r="RBZ228" s="382"/>
      <c r="RCA228" s="382"/>
      <c r="RCB228" s="382"/>
      <c r="RCC228" s="382"/>
      <c r="RCD228" s="382"/>
      <c r="RCE228" s="382"/>
      <c r="RCF228" s="382"/>
      <c r="RCG228" s="77"/>
      <c r="RCH228" s="382"/>
      <c r="RCI228" s="382"/>
      <c r="RCJ228" s="77"/>
      <c r="RCK228" s="78"/>
      <c r="RCL228" s="77"/>
      <c r="RCM228" s="382"/>
      <c r="RCN228" s="382"/>
      <c r="RCO228" s="382"/>
      <c r="RCP228" s="382"/>
      <c r="RCQ228" s="382"/>
      <c r="RCR228" s="382"/>
      <c r="RCS228" s="382"/>
      <c r="RCT228" s="382"/>
      <c r="RCU228" s="382"/>
      <c r="RCV228" s="382"/>
      <c r="RCW228" s="382"/>
      <c r="RCX228" s="382"/>
      <c r="RCY228" s="77"/>
      <c r="RCZ228" s="382"/>
      <c r="RDA228" s="382"/>
      <c r="RDB228" s="77"/>
      <c r="RDC228" s="78"/>
      <c r="RDD228" s="77"/>
      <c r="RDE228" s="382"/>
      <c r="RDF228" s="382"/>
      <c r="RDG228" s="382"/>
      <c r="RDH228" s="382"/>
      <c r="RDI228" s="382"/>
      <c r="RDJ228" s="382"/>
      <c r="RDK228" s="382"/>
      <c r="RDL228" s="382"/>
      <c r="RDM228" s="382"/>
      <c r="RDN228" s="382"/>
      <c r="RDO228" s="382"/>
      <c r="RDP228" s="382"/>
      <c r="RDQ228" s="77"/>
      <c r="RDR228" s="382"/>
      <c r="RDS228" s="382"/>
      <c r="RDT228" s="77"/>
      <c r="RDU228" s="78"/>
      <c r="RDV228" s="77"/>
      <c r="RDW228" s="382"/>
      <c r="RDX228" s="382"/>
      <c r="RDY228" s="382"/>
      <c r="RDZ228" s="382"/>
      <c r="REA228" s="382"/>
      <c r="REB228" s="382"/>
      <c r="REC228" s="382"/>
      <c r="RED228" s="382"/>
      <c r="REE228" s="382"/>
      <c r="REF228" s="382"/>
      <c r="REG228" s="382"/>
      <c r="REH228" s="382"/>
      <c r="REI228" s="77"/>
      <c r="REJ228" s="382"/>
      <c r="REK228" s="382"/>
      <c r="REL228" s="77"/>
      <c r="REM228" s="78"/>
      <c r="REN228" s="77"/>
      <c r="REO228" s="382"/>
      <c r="REP228" s="382"/>
      <c r="REQ228" s="382"/>
      <c r="RER228" s="382"/>
      <c r="RES228" s="382"/>
      <c r="RET228" s="382"/>
      <c r="REU228" s="382"/>
      <c r="REV228" s="382"/>
      <c r="REW228" s="382"/>
      <c r="REX228" s="382"/>
      <c r="REY228" s="382"/>
      <c r="REZ228" s="382"/>
      <c r="RFA228" s="77"/>
      <c r="RFB228" s="382"/>
      <c r="RFC228" s="382"/>
      <c r="RFD228" s="77"/>
      <c r="RFE228" s="78"/>
      <c r="RFF228" s="77"/>
      <c r="RFG228" s="382"/>
      <c r="RFH228" s="382"/>
      <c r="RFI228" s="382"/>
      <c r="RFJ228" s="382"/>
      <c r="RFK228" s="382"/>
      <c r="RFL228" s="382"/>
      <c r="RFM228" s="382"/>
      <c r="RFN228" s="382"/>
      <c r="RFO228" s="382"/>
      <c r="RFP228" s="382"/>
      <c r="RFQ228" s="382"/>
      <c r="RFR228" s="382"/>
      <c r="RFS228" s="77"/>
      <c r="RFT228" s="382"/>
      <c r="RFU228" s="382"/>
      <c r="RFV228" s="77"/>
      <c r="RFW228" s="78"/>
      <c r="RFX228" s="77"/>
      <c r="RFY228" s="382"/>
      <c r="RFZ228" s="382"/>
      <c r="RGA228" s="382"/>
      <c r="RGB228" s="382"/>
      <c r="RGC228" s="382"/>
      <c r="RGD228" s="382"/>
      <c r="RGE228" s="382"/>
      <c r="RGF228" s="382"/>
      <c r="RGG228" s="382"/>
      <c r="RGH228" s="382"/>
      <c r="RGI228" s="382"/>
      <c r="RGJ228" s="382"/>
      <c r="RGK228" s="77"/>
      <c r="RGL228" s="382"/>
      <c r="RGM228" s="382"/>
      <c r="RGN228" s="77"/>
      <c r="RGO228" s="78"/>
      <c r="RGP228" s="77"/>
      <c r="RGQ228" s="382"/>
      <c r="RGR228" s="382"/>
      <c r="RGS228" s="382"/>
      <c r="RGT228" s="382"/>
      <c r="RGU228" s="382"/>
      <c r="RGV228" s="382"/>
      <c r="RGW228" s="382"/>
      <c r="RGX228" s="382"/>
      <c r="RGY228" s="382"/>
      <c r="RGZ228" s="382"/>
      <c r="RHA228" s="382"/>
      <c r="RHB228" s="382"/>
      <c r="RHC228" s="77"/>
      <c r="RHD228" s="382"/>
      <c r="RHE228" s="382"/>
      <c r="RHF228" s="77"/>
      <c r="RHG228" s="78"/>
      <c r="RHH228" s="77"/>
      <c r="RHI228" s="382"/>
      <c r="RHJ228" s="382"/>
      <c r="RHK228" s="382"/>
      <c r="RHL228" s="382"/>
      <c r="RHM228" s="382"/>
      <c r="RHN228" s="382"/>
      <c r="RHO228" s="382"/>
      <c r="RHP228" s="382"/>
      <c r="RHQ228" s="382"/>
      <c r="RHR228" s="382"/>
      <c r="RHS228" s="382"/>
      <c r="RHT228" s="382"/>
      <c r="RHU228" s="77"/>
      <c r="RHV228" s="382"/>
      <c r="RHW228" s="382"/>
      <c r="RHX228" s="77"/>
      <c r="RHY228" s="78"/>
      <c r="RHZ228" s="77"/>
      <c r="RIA228" s="382"/>
      <c r="RIB228" s="382"/>
      <c r="RIC228" s="382"/>
      <c r="RID228" s="382"/>
      <c r="RIE228" s="382"/>
      <c r="RIF228" s="382"/>
      <c r="RIG228" s="382"/>
      <c r="RIH228" s="382"/>
      <c r="RII228" s="382"/>
      <c r="RIJ228" s="382"/>
      <c r="RIK228" s="382"/>
      <c r="RIL228" s="382"/>
      <c r="RIM228" s="77"/>
      <c r="RIN228" s="382"/>
      <c r="RIO228" s="382"/>
      <c r="RIP228" s="77"/>
      <c r="RIQ228" s="78"/>
      <c r="RIR228" s="77"/>
      <c r="RIS228" s="382"/>
      <c r="RIT228" s="382"/>
      <c r="RIU228" s="382"/>
      <c r="RIV228" s="382"/>
      <c r="RIW228" s="382"/>
      <c r="RIX228" s="382"/>
      <c r="RIY228" s="382"/>
      <c r="RIZ228" s="382"/>
      <c r="RJA228" s="382"/>
      <c r="RJB228" s="382"/>
      <c r="RJC228" s="382"/>
      <c r="RJD228" s="382"/>
      <c r="RJE228" s="77"/>
      <c r="RJF228" s="382"/>
      <c r="RJG228" s="382"/>
      <c r="RJH228" s="77"/>
      <c r="RJI228" s="78"/>
      <c r="RJJ228" s="77"/>
      <c r="RJK228" s="382"/>
      <c r="RJL228" s="382"/>
      <c r="RJM228" s="382"/>
      <c r="RJN228" s="382"/>
      <c r="RJO228" s="382"/>
      <c r="RJP228" s="382"/>
      <c r="RJQ228" s="382"/>
      <c r="RJR228" s="382"/>
      <c r="RJS228" s="382"/>
      <c r="RJT228" s="382"/>
      <c r="RJU228" s="382"/>
      <c r="RJV228" s="382"/>
      <c r="RJW228" s="77"/>
      <c r="RJX228" s="382"/>
      <c r="RJY228" s="382"/>
      <c r="RJZ228" s="77"/>
      <c r="RKA228" s="78"/>
      <c r="RKB228" s="77"/>
      <c r="RKC228" s="382"/>
      <c r="RKD228" s="382"/>
      <c r="RKE228" s="382"/>
      <c r="RKF228" s="382"/>
      <c r="RKG228" s="382"/>
      <c r="RKH228" s="382"/>
      <c r="RKI228" s="382"/>
      <c r="RKJ228" s="382"/>
      <c r="RKK228" s="382"/>
      <c r="RKL228" s="382"/>
      <c r="RKM228" s="382"/>
      <c r="RKN228" s="382"/>
      <c r="RKO228" s="77"/>
      <c r="RKP228" s="382"/>
      <c r="RKQ228" s="382"/>
      <c r="RKR228" s="77"/>
      <c r="RKS228" s="78"/>
      <c r="RKT228" s="77"/>
      <c r="RKU228" s="382"/>
      <c r="RKV228" s="382"/>
      <c r="RKW228" s="382"/>
      <c r="RKX228" s="382"/>
      <c r="RKY228" s="382"/>
      <c r="RKZ228" s="382"/>
      <c r="RLA228" s="382"/>
      <c r="RLB228" s="382"/>
      <c r="RLC228" s="382"/>
      <c r="RLD228" s="382"/>
      <c r="RLE228" s="382"/>
      <c r="RLF228" s="382"/>
      <c r="RLG228" s="77"/>
      <c r="RLH228" s="382"/>
      <c r="RLI228" s="382"/>
      <c r="RLJ228" s="77"/>
      <c r="RLK228" s="78"/>
      <c r="RLL228" s="77"/>
      <c r="RLM228" s="382"/>
      <c r="RLN228" s="382"/>
      <c r="RLO228" s="382"/>
      <c r="RLP228" s="382"/>
      <c r="RLQ228" s="382"/>
      <c r="RLR228" s="382"/>
      <c r="RLS228" s="382"/>
      <c r="RLT228" s="382"/>
      <c r="RLU228" s="382"/>
      <c r="RLV228" s="382"/>
      <c r="RLW228" s="382"/>
      <c r="RLX228" s="382"/>
      <c r="RLY228" s="77"/>
      <c r="RLZ228" s="382"/>
      <c r="RMA228" s="382"/>
      <c r="RMB228" s="77"/>
      <c r="RMC228" s="78"/>
      <c r="RMD228" s="77"/>
      <c r="RME228" s="382"/>
      <c r="RMF228" s="382"/>
      <c r="RMG228" s="382"/>
      <c r="RMH228" s="382"/>
      <c r="RMI228" s="382"/>
      <c r="RMJ228" s="382"/>
      <c r="RMK228" s="382"/>
      <c r="RML228" s="382"/>
      <c r="RMM228" s="382"/>
      <c r="RMN228" s="382"/>
      <c r="RMO228" s="382"/>
      <c r="RMP228" s="382"/>
      <c r="RMQ228" s="77"/>
      <c r="RMR228" s="382"/>
      <c r="RMS228" s="382"/>
      <c r="RMT228" s="77"/>
      <c r="RMU228" s="78"/>
      <c r="RMV228" s="77"/>
      <c r="RMW228" s="382"/>
      <c r="RMX228" s="382"/>
      <c r="RMY228" s="382"/>
      <c r="RMZ228" s="382"/>
      <c r="RNA228" s="382"/>
      <c r="RNB228" s="382"/>
      <c r="RNC228" s="382"/>
      <c r="RND228" s="382"/>
      <c r="RNE228" s="382"/>
      <c r="RNF228" s="382"/>
      <c r="RNG228" s="382"/>
      <c r="RNH228" s="382"/>
      <c r="RNI228" s="77"/>
      <c r="RNJ228" s="382"/>
      <c r="RNK228" s="382"/>
      <c r="RNL228" s="77"/>
      <c r="RNM228" s="78"/>
      <c r="RNN228" s="77"/>
      <c r="RNO228" s="382"/>
      <c r="RNP228" s="382"/>
      <c r="RNQ228" s="382"/>
      <c r="RNR228" s="382"/>
      <c r="RNS228" s="382"/>
      <c r="RNT228" s="382"/>
      <c r="RNU228" s="382"/>
      <c r="RNV228" s="382"/>
      <c r="RNW228" s="382"/>
      <c r="RNX228" s="382"/>
      <c r="RNY228" s="382"/>
      <c r="RNZ228" s="382"/>
      <c r="ROA228" s="77"/>
      <c r="ROB228" s="382"/>
      <c r="ROC228" s="382"/>
      <c r="ROD228" s="77"/>
      <c r="ROE228" s="78"/>
      <c r="ROF228" s="77"/>
      <c r="ROG228" s="382"/>
      <c r="ROH228" s="382"/>
      <c r="ROI228" s="382"/>
      <c r="ROJ228" s="382"/>
      <c r="ROK228" s="382"/>
      <c r="ROL228" s="382"/>
      <c r="ROM228" s="382"/>
      <c r="RON228" s="382"/>
      <c r="ROO228" s="382"/>
      <c r="ROP228" s="382"/>
      <c r="ROQ228" s="382"/>
      <c r="ROR228" s="382"/>
      <c r="ROS228" s="77"/>
      <c r="ROT228" s="382"/>
      <c r="ROU228" s="382"/>
      <c r="ROV228" s="77"/>
      <c r="ROW228" s="78"/>
      <c r="ROX228" s="77"/>
      <c r="ROY228" s="382"/>
      <c r="ROZ228" s="382"/>
      <c r="RPA228" s="382"/>
      <c r="RPB228" s="382"/>
      <c r="RPC228" s="382"/>
      <c r="RPD228" s="382"/>
      <c r="RPE228" s="382"/>
      <c r="RPF228" s="382"/>
      <c r="RPG228" s="382"/>
      <c r="RPH228" s="382"/>
      <c r="RPI228" s="382"/>
      <c r="RPJ228" s="382"/>
      <c r="RPK228" s="77"/>
      <c r="RPL228" s="382"/>
      <c r="RPM228" s="382"/>
      <c r="RPN228" s="77"/>
      <c r="RPO228" s="78"/>
      <c r="RPP228" s="77"/>
      <c r="RPQ228" s="382"/>
      <c r="RPR228" s="382"/>
      <c r="RPS228" s="382"/>
      <c r="RPT228" s="382"/>
      <c r="RPU228" s="382"/>
      <c r="RPV228" s="382"/>
      <c r="RPW228" s="382"/>
      <c r="RPX228" s="382"/>
      <c r="RPY228" s="382"/>
      <c r="RPZ228" s="382"/>
      <c r="RQA228" s="382"/>
      <c r="RQB228" s="382"/>
      <c r="RQC228" s="77"/>
      <c r="RQD228" s="382"/>
      <c r="RQE228" s="382"/>
      <c r="RQF228" s="77"/>
      <c r="RQG228" s="78"/>
      <c r="RQH228" s="77"/>
      <c r="RQI228" s="382"/>
      <c r="RQJ228" s="382"/>
      <c r="RQK228" s="382"/>
      <c r="RQL228" s="382"/>
      <c r="RQM228" s="382"/>
      <c r="RQN228" s="382"/>
      <c r="RQO228" s="382"/>
      <c r="RQP228" s="382"/>
      <c r="RQQ228" s="382"/>
      <c r="RQR228" s="382"/>
      <c r="RQS228" s="382"/>
      <c r="RQT228" s="382"/>
      <c r="RQU228" s="77"/>
      <c r="RQV228" s="382"/>
      <c r="RQW228" s="382"/>
      <c r="RQX228" s="77"/>
      <c r="RQY228" s="78"/>
      <c r="RQZ228" s="77"/>
      <c r="RRA228" s="382"/>
      <c r="RRB228" s="382"/>
      <c r="RRC228" s="382"/>
      <c r="RRD228" s="382"/>
      <c r="RRE228" s="382"/>
      <c r="RRF228" s="382"/>
      <c r="RRG228" s="382"/>
      <c r="RRH228" s="382"/>
      <c r="RRI228" s="382"/>
      <c r="RRJ228" s="382"/>
      <c r="RRK228" s="382"/>
      <c r="RRL228" s="382"/>
      <c r="RRM228" s="77"/>
      <c r="RRN228" s="382"/>
      <c r="RRO228" s="382"/>
      <c r="RRP228" s="77"/>
      <c r="RRQ228" s="78"/>
      <c r="RRR228" s="77"/>
      <c r="RRS228" s="382"/>
      <c r="RRT228" s="382"/>
      <c r="RRU228" s="382"/>
      <c r="RRV228" s="382"/>
      <c r="RRW228" s="382"/>
      <c r="RRX228" s="382"/>
      <c r="RRY228" s="382"/>
      <c r="RRZ228" s="382"/>
      <c r="RSA228" s="382"/>
      <c r="RSB228" s="382"/>
      <c r="RSC228" s="382"/>
      <c r="RSD228" s="382"/>
      <c r="RSE228" s="77"/>
      <c r="RSF228" s="382"/>
      <c r="RSG228" s="382"/>
      <c r="RSH228" s="77"/>
      <c r="RSI228" s="78"/>
      <c r="RSJ228" s="77"/>
      <c r="RSK228" s="382"/>
      <c r="RSL228" s="382"/>
      <c r="RSM228" s="382"/>
      <c r="RSN228" s="382"/>
      <c r="RSO228" s="382"/>
      <c r="RSP228" s="382"/>
      <c r="RSQ228" s="382"/>
      <c r="RSR228" s="382"/>
      <c r="RSS228" s="382"/>
      <c r="RST228" s="382"/>
      <c r="RSU228" s="382"/>
      <c r="RSV228" s="382"/>
      <c r="RSW228" s="77"/>
      <c r="RSX228" s="382"/>
      <c r="RSY228" s="382"/>
      <c r="RSZ228" s="77"/>
      <c r="RTA228" s="78"/>
      <c r="RTB228" s="77"/>
      <c r="RTC228" s="382"/>
      <c r="RTD228" s="382"/>
      <c r="RTE228" s="382"/>
      <c r="RTF228" s="382"/>
      <c r="RTG228" s="382"/>
      <c r="RTH228" s="382"/>
      <c r="RTI228" s="382"/>
      <c r="RTJ228" s="382"/>
      <c r="RTK228" s="382"/>
      <c r="RTL228" s="382"/>
      <c r="RTM228" s="382"/>
      <c r="RTN228" s="382"/>
      <c r="RTO228" s="77"/>
      <c r="RTP228" s="382"/>
      <c r="RTQ228" s="382"/>
      <c r="RTR228" s="77"/>
      <c r="RTS228" s="78"/>
      <c r="RTT228" s="77"/>
      <c r="RTU228" s="382"/>
      <c r="RTV228" s="382"/>
      <c r="RTW228" s="382"/>
      <c r="RTX228" s="382"/>
      <c r="RTY228" s="382"/>
      <c r="RTZ228" s="382"/>
      <c r="RUA228" s="382"/>
      <c r="RUB228" s="382"/>
      <c r="RUC228" s="382"/>
      <c r="RUD228" s="382"/>
      <c r="RUE228" s="382"/>
      <c r="RUF228" s="382"/>
      <c r="RUG228" s="77"/>
      <c r="RUH228" s="382"/>
      <c r="RUI228" s="382"/>
      <c r="RUJ228" s="77"/>
      <c r="RUK228" s="78"/>
      <c r="RUL228" s="77"/>
      <c r="RUM228" s="382"/>
      <c r="RUN228" s="382"/>
      <c r="RUO228" s="382"/>
      <c r="RUP228" s="382"/>
      <c r="RUQ228" s="382"/>
      <c r="RUR228" s="382"/>
      <c r="RUS228" s="382"/>
      <c r="RUT228" s="382"/>
      <c r="RUU228" s="382"/>
      <c r="RUV228" s="382"/>
      <c r="RUW228" s="382"/>
      <c r="RUX228" s="382"/>
      <c r="RUY228" s="77"/>
      <c r="RUZ228" s="382"/>
      <c r="RVA228" s="382"/>
      <c r="RVB228" s="77"/>
      <c r="RVC228" s="78"/>
      <c r="RVD228" s="77"/>
      <c r="RVE228" s="382"/>
      <c r="RVF228" s="382"/>
      <c r="RVG228" s="382"/>
      <c r="RVH228" s="382"/>
      <c r="RVI228" s="382"/>
      <c r="RVJ228" s="382"/>
      <c r="RVK228" s="382"/>
      <c r="RVL228" s="382"/>
      <c r="RVM228" s="382"/>
      <c r="RVN228" s="382"/>
      <c r="RVO228" s="382"/>
      <c r="RVP228" s="382"/>
      <c r="RVQ228" s="77"/>
      <c r="RVR228" s="382"/>
      <c r="RVS228" s="382"/>
      <c r="RVT228" s="77"/>
      <c r="RVU228" s="78"/>
      <c r="RVV228" s="77"/>
      <c r="RVW228" s="382"/>
      <c r="RVX228" s="382"/>
      <c r="RVY228" s="382"/>
      <c r="RVZ228" s="382"/>
      <c r="RWA228" s="382"/>
      <c r="RWB228" s="382"/>
      <c r="RWC228" s="382"/>
      <c r="RWD228" s="382"/>
      <c r="RWE228" s="382"/>
      <c r="RWF228" s="382"/>
      <c r="RWG228" s="382"/>
      <c r="RWH228" s="382"/>
      <c r="RWI228" s="77"/>
      <c r="RWJ228" s="382"/>
      <c r="RWK228" s="382"/>
      <c r="RWL228" s="77"/>
      <c r="RWM228" s="78"/>
      <c r="RWN228" s="77"/>
      <c r="RWO228" s="382"/>
      <c r="RWP228" s="382"/>
      <c r="RWQ228" s="382"/>
      <c r="RWR228" s="382"/>
      <c r="RWS228" s="382"/>
      <c r="RWT228" s="382"/>
      <c r="RWU228" s="382"/>
      <c r="RWV228" s="382"/>
      <c r="RWW228" s="382"/>
      <c r="RWX228" s="382"/>
      <c r="RWY228" s="382"/>
      <c r="RWZ228" s="382"/>
      <c r="RXA228" s="77"/>
      <c r="RXB228" s="382"/>
      <c r="RXC228" s="382"/>
      <c r="RXD228" s="77"/>
      <c r="RXE228" s="78"/>
      <c r="RXF228" s="77"/>
      <c r="RXG228" s="382"/>
      <c r="RXH228" s="382"/>
      <c r="RXI228" s="382"/>
      <c r="RXJ228" s="382"/>
      <c r="RXK228" s="382"/>
      <c r="RXL228" s="382"/>
      <c r="RXM228" s="382"/>
      <c r="RXN228" s="382"/>
      <c r="RXO228" s="382"/>
      <c r="RXP228" s="382"/>
      <c r="RXQ228" s="382"/>
      <c r="RXR228" s="382"/>
      <c r="RXS228" s="77"/>
      <c r="RXT228" s="382"/>
      <c r="RXU228" s="382"/>
      <c r="RXV228" s="77"/>
      <c r="RXW228" s="78"/>
      <c r="RXX228" s="77"/>
      <c r="RXY228" s="382"/>
      <c r="RXZ228" s="382"/>
      <c r="RYA228" s="382"/>
      <c r="RYB228" s="382"/>
      <c r="RYC228" s="382"/>
      <c r="RYD228" s="382"/>
      <c r="RYE228" s="382"/>
      <c r="RYF228" s="382"/>
      <c r="RYG228" s="382"/>
      <c r="RYH228" s="382"/>
      <c r="RYI228" s="382"/>
      <c r="RYJ228" s="382"/>
      <c r="RYK228" s="77"/>
      <c r="RYL228" s="382"/>
      <c r="RYM228" s="382"/>
      <c r="RYN228" s="77"/>
      <c r="RYO228" s="78"/>
      <c r="RYP228" s="77"/>
      <c r="RYQ228" s="382"/>
      <c r="RYR228" s="382"/>
      <c r="RYS228" s="382"/>
      <c r="RYT228" s="382"/>
      <c r="RYU228" s="382"/>
      <c r="RYV228" s="382"/>
      <c r="RYW228" s="382"/>
      <c r="RYX228" s="382"/>
      <c r="RYY228" s="382"/>
      <c r="RYZ228" s="382"/>
      <c r="RZA228" s="382"/>
      <c r="RZB228" s="382"/>
      <c r="RZC228" s="77"/>
      <c r="RZD228" s="382"/>
      <c r="RZE228" s="382"/>
      <c r="RZF228" s="77"/>
      <c r="RZG228" s="78"/>
      <c r="RZH228" s="77"/>
      <c r="RZI228" s="382"/>
      <c r="RZJ228" s="382"/>
      <c r="RZK228" s="382"/>
      <c r="RZL228" s="382"/>
      <c r="RZM228" s="382"/>
      <c r="RZN228" s="382"/>
      <c r="RZO228" s="382"/>
      <c r="RZP228" s="382"/>
      <c r="RZQ228" s="382"/>
      <c r="RZR228" s="382"/>
      <c r="RZS228" s="382"/>
      <c r="RZT228" s="382"/>
      <c r="RZU228" s="77"/>
      <c r="RZV228" s="382"/>
      <c r="RZW228" s="382"/>
      <c r="RZX228" s="77"/>
      <c r="RZY228" s="78"/>
      <c r="RZZ228" s="77"/>
      <c r="SAA228" s="382"/>
      <c r="SAB228" s="382"/>
      <c r="SAC228" s="382"/>
      <c r="SAD228" s="382"/>
      <c r="SAE228" s="382"/>
      <c r="SAF228" s="382"/>
      <c r="SAG228" s="382"/>
      <c r="SAH228" s="382"/>
      <c r="SAI228" s="382"/>
      <c r="SAJ228" s="382"/>
      <c r="SAK228" s="382"/>
      <c r="SAL228" s="382"/>
      <c r="SAM228" s="77"/>
      <c r="SAN228" s="382"/>
      <c r="SAO228" s="382"/>
      <c r="SAP228" s="77"/>
      <c r="SAQ228" s="78"/>
      <c r="SAR228" s="77"/>
      <c r="SAS228" s="382"/>
      <c r="SAT228" s="382"/>
      <c r="SAU228" s="382"/>
      <c r="SAV228" s="382"/>
      <c r="SAW228" s="382"/>
      <c r="SAX228" s="382"/>
      <c r="SAY228" s="382"/>
      <c r="SAZ228" s="382"/>
      <c r="SBA228" s="382"/>
      <c r="SBB228" s="382"/>
      <c r="SBC228" s="382"/>
      <c r="SBD228" s="382"/>
      <c r="SBE228" s="77"/>
      <c r="SBF228" s="382"/>
      <c r="SBG228" s="382"/>
      <c r="SBH228" s="77"/>
      <c r="SBI228" s="78"/>
      <c r="SBJ228" s="77"/>
      <c r="SBK228" s="382"/>
      <c r="SBL228" s="382"/>
      <c r="SBM228" s="382"/>
      <c r="SBN228" s="382"/>
      <c r="SBO228" s="382"/>
      <c r="SBP228" s="382"/>
      <c r="SBQ228" s="382"/>
      <c r="SBR228" s="382"/>
      <c r="SBS228" s="382"/>
      <c r="SBT228" s="382"/>
      <c r="SBU228" s="382"/>
      <c r="SBV228" s="382"/>
      <c r="SBW228" s="77"/>
      <c r="SBX228" s="382"/>
      <c r="SBY228" s="382"/>
      <c r="SBZ228" s="77"/>
      <c r="SCA228" s="78"/>
      <c r="SCB228" s="77"/>
      <c r="SCC228" s="382"/>
      <c r="SCD228" s="382"/>
      <c r="SCE228" s="382"/>
      <c r="SCF228" s="382"/>
      <c r="SCG228" s="382"/>
      <c r="SCH228" s="382"/>
      <c r="SCI228" s="382"/>
      <c r="SCJ228" s="382"/>
      <c r="SCK228" s="382"/>
      <c r="SCL228" s="382"/>
      <c r="SCM228" s="382"/>
      <c r="SCN228" s="382"/>
      <c r="SCO228" s="77"/>
      <c r="SCP228" s="382"/>
      <c r="SCQ228" s="382"/>
      <c r="SCR228" s="77"/>
      <c r="SCS228" s="78"/>
      <c r="SCT228" s="77"/>
      <c r="SCU228" s="382"/>
      <c r="SCV228" s="382"/>
      <c r="SCW228" s="382"/>
      <c r="SCX228" s="382"/>
      <c r="SCY228" s="382"/>
      <c r="SCZ228" s="382"/>
      <c r="SDA228" s="382"/>
      <c r="SDB228" s="382"/>
      <c r="SDC228" s="382"/>
      <c r="SDD228" s="382"/>
      <c r="SDE228" s="382"/>
      <c r="SDF228" s="382"/>
      <c r="SDG228" s="77"/>
      <c r="SDH228" s="382"/>
      <c r="SDI228" s="382"/>
      <c r="SDJ228" s="77"/>
      <c r="SDK228" s="78"/>
      <c r="SDL228" s="77"/>
      <c r="SDM228" s="382"/>
      <c r="SDN228" s="382"/>
      <c r="SDO228" s="382"/>
      <c r="SDP228" s="382"/>
      <c r="SDQ228" s="382"/>
      <c r="SDR228" s="382"/>
      <c r="SDS228" s="382"/>
      <c r="SDT228" s="382"/>
      <c r="SDU228" s="382"/>
      <c r="SDV228" s="382"/>
      <c r="SDW228" s="382"/>
      <c r="SDX228" s="382"/>
      <c r="SDY228" s="77"/>
      <c r="SDZ228" s="382"/>
      <c r="SEA228" s="382"/>
      <c r="SEB228" s="77"/>
      <c r="SEC228" s="78"/>
      <c r="SED228" s="77"/>
      <c r="SEE228" s="382"/>
      <c r="SEF228" s="382"/>
      <c r="SEG228" s="382"/>
      <c r="SEH228" s="382"/>
      <c r="SEI228" s="382"/>
      <c r="SEJ228" s="382"/>
      <c r="SEK228" s="382"/>
      <c r="SEL228" s="382"/>
      <c r="SEM228" s="382"/>
      <c r="SEN228" s="382"/>
      <c r="SEO228" s="382"/>
      <c r="SEP228" s="382"/>
      <c r="SEQ228" s="77"/>
      <c r="SER228" s="382"/>
      <c r="SES228" s="382"/>
      <c r="SET228" s="77"/>
      <c r="SEU228" s="78"/>
      <c r="SEV228" s="77"/>
      <c r="SEW228" s="382"/>
      <c r="SEX228" s="382"/>
      <c r="SEY228" s="382"/>
      <c r="SEZ228" s="382"/>
      <c r="SFA228" s="382"/>
      <c r="SFB228" s="382"/>
      <c r="SFC228" s="382"/>
      <c r="SFD228" s="382"/>
      <c r="SFE228" s="382"/>
      <c r="SFF228" s="382"/>
      <c r="SFG228" s="382"/>
      <c r="SFH228" s="382"/>
      <c r="SFI228" s="77"/>
      <c r="SFJ228" s="382"/>
      <c r="SFK228" s="382"/>
      <c r="SFL228" s="77"/>
      <c r="SFM228" s="78"/>
      <c r="SFN228" s="77"/>
      <c r="SFO228" s="382"/>
      <c r="SFP228" s="382"/>
      <c r="SFQ228" s="382"/>
      <c r="SFR228" s="382"/>
      <c r="SFS228" s="382"/>
      <c r="SFT228" s="382"/>
      <c r="SFU228" s="382"/>
      <c r="SFV228" s="382"/>
      <c r="SFW228" s="382"/>
      <c r="SFX228" s="382"/>
      <c r="SFY228" s="382"/>
      <c r="SFZ228" s="382"/>
      <c r="SGA228" s="77"/>
      <c r="SGB228" s="382"/>
      <c r="SGC228" s="382"/>
      <c r="SGD228" s="77"/>
      <c r="SGE228" s="78"/>
      <c r="SGF228" s="77"/>
      <c r="SGG228" s="382"/>
      <c r="SGH228" s="382"/>
      <c r="SGI228" s="382"/>
      <c r="SGJ228" s="382"/>
      <c r="SGK228" s="382"/>
      <c r="SGL228" s="382"/>
      <c r="SGM228" s="382"/>
      <c r="SGN228" s="382"/>
      <c r="SGO228" s="382"/>
      <c r="SGP228" s="382"/>
      <c r="SGQ228" s="382"/>
      <c r="SGR228" s="382"/>
      <c r="SGS228" s="77"/>
      <c r="SGT228" s="382"/>
      <c r="SGU228" s="382"/>
      <c r="SGV228" s="77"/>
      <c r="SGW228" s="78"/>
      <c r="SGX228" s="77"/>
      <c r="SGY228" s="382"/>
      <c r="SGZ228" s="382"/>
      <c r="SHA228" s="382"/>
      <c r="SHB228" s="382"/>
      <c r="SHC228" s="382"/>
      <c r="SHD228" s="382"/>
      <c r="SHE228" s="382"/>
      <c r="SHF228" s="382"/>
      <c r="SHG228" s="382"/>
      <c r="SHH228" s="382"/>
      <c r="SHI228" s="382"/>
      <c r="SHJ228" s="382"/>
      <c r="SHK228" s="77"/>
      <c r="SHL228" s="382"/>
      <c r="SHM228" s="382"/>
      <c r="SHN228" s="77"/>
      <c r="SHO228" s="78"/>
      <c r="SHP228" s="77"/>
      <c r="SHQ228" s="382"/>
      <c r="SHR228" s="382"/>
      <c r="SHS228" s="382"/>
      <c r="SHT228" s="382"/>
      <c r="SHU228" s="382"/>
      <c r="SHV228" s="382"/>
      <c r="SHW228" s="382"/>
      <c r="SHX228" s="382"/>
      <c r="SHY228" s="382"/>
      <c r="SHZ228" s="382"/>
      <c r="SIA228" s="382"/>
      <c r="SIB228" s="382"/>
      <c r="SIC228" s="77"/>
      <c r="SID228" s="382"/>
      <c r="SIE228" s="382"/>
      <c r="SIF228" s="77"/>
      <c r="SIG228" s="78"/>
      <c r="SIH228" s="77"/>
      <c r="SII228" s="382"/>
      <c r="SIJ228" s="382"/>
      <c r="SIK228" s="382"/>
      <c r="SIL228" s="382"/>
      <c r="SIM228" s="382"/>
      <c r="SIN228" s="382"/>
      <c r="SIO228" s="382"/>
      <c r="SIP228" s="382"/>
      <c r="SIQ228" s="382"/>
      <c r="SIR228" s="382"/>
      <c r="SIS228" s="382"/>
      <c r="SIT228" s="382"/>
      <c r="SIU228" s="77"/>
      <c r="SIV228" s="382"/>
      <c r="SIW228" s="382"/>
      <c r="SIX228" s="77"/>
      <c r="SIY228" s="78"/>
      <c r="SIZ228" s="77"/>
      <c r="SJA228" s="382"/>
      <c r="SJB228" s="382"/>
      <c r="SJC228" s="382"/>
      <c r="SJD228" s="382"/>
      <c r="SJE228" s="382"/>
      <c r="SJF228" s="382"/>
      <c r="SJG228" s="382"/>
      <c r="SJH228" s="382"/>
      <c r="SJI228" s="382"/>
      <c r="SJJ228" s="382"/>
      <c r="SJK228" s="382"/>
      <c r="SJL228" s="382"/>
      <c r="SJM228" s="77"/>
      <c r="SJN228" s="382"/>
      <c r="SJO228" s="382"/>
      <c r="SJP228" s="77"/>
      <c r="SJQ228" s="78"/>
      <c r="SJR228" s="77"/>
      <c r="SJS228" s="382"/>
      <c r="SJT228" s="382"/>
      <c r="SJU228" s="382"/>
      <c r="SJV228" s="382"/>
      <c r="SJW228" s="382"/>
      <c r="SJX228" s="382"/>
      <c r="SJY228" s="382"/>
      <c r="SJZ228" s="382"/>
      <c r="SKA228" s="382"/>
      <c r="SKB228" s="382"/>
      <c r="SKC228" s="382"/>
      <c r="SKD228" s="382"/>
      <c r="SKE228" s="77"/>
      <c r="SKF228" s="382"/>
      <c r="SKG228" s="382"/>
      <c r="SKH228" s="77"/>
      <c r="SKI228" s="78"/>
      <c r="SKJ228" s="77"/>
      <c r="SKK228" s="382"/>
      <c r="SKL228" s="382"/>
      <c r="SKM228" s="382"/>
      <c r="SKN228" s="382"/>
      <c r="SKO228" s="382"/>
      <c r="SKP228" s="382"/>
      <c r="SKQ228" s="382"/>
      <c r="SKR228" s="382"/>
      <c r="SKS228" s="382"/>
      <c r="SKT228" s="382"/>
      <c r="SKU228" s="382"/>
      <c r="SKV228" s="382"/>
      <c r="SKW228" s="77"/>
      <c r="SKX228" s="382"/>
      <c r="SKY228" s="382"/>
      <c r="SKZ228" s="77"/>
      <c r="SLA228" s="78"/>
      <c r="SLB228" s="77"/>
      <c r="SLC228" s="382"/>
      <c r="SLD228" s="382"/>
      <c r="SLE228" s="382"/>
      <c r="SLF228" s="382"/>
      <c r="SLG228" s="382"/>
      <c r="SLH228" s="382"/>
      <c r="SLI228" s="382"/>
      <c r="SLJ228" s="382"/>
      <c r="SLK228" s="382"/>
      <c r="SLL228" s="382"/>
      <c r="SLM228" s="382"/>
      <c r="SLN228" s="382"/>
      <c r="SLO228" s="77"/>
      <c r="SLP228" s="382"/>
      <c r="SLQ228" s="382"/>
      <c r="SLR228" s="77"/>
      <c r="SLS228" s="78"/>
      <c r="SLT228" s="77"/>
      <c r="SLU228" s="382"/>
      <c r="SLV228" s="382"/>
      <c r="SLW228" s="382"/>
      <c r="SLX228" s="382"/>
      <c r="SLY228" s="382"/>
      <c r="SLZ228" s="382"/>
      <c r="SMA228" s="382"/>
      <c r="SMB228" s="382"/>
      <c r="SMC228" s="382"/>
      <c r="SMD228" s="382"/>
      <c r="SME228" s="382"/>
      <c r="SMF228" s="382"/>
      <c r="SMG228" s="77"/>
      <c r="SMH228" s="382"/>
      <c r="SMI228" s="382"/>
      <c r="SMJ228" s="77"/>
      <c r="SMK228" s="78"/>
      <c r="SML228" s="77"/>
      <c r="SMM228" s="382"/>
      <c r="SMN228" s="382"/>
      <c r="SMO228" s="382"/>
      <c r="SMP228" s="382"/>
      <c r="SMQ228" s="382"/>
      <c r="SMR228" s="382"/>
      <c r="SMS228" s="382"/>
      <c r="SMT228" s="382"/>
      <c r="SMU228" s="382"/>
      <c r="SMV228" s="382"/>
      <c r="SMW228" s="382"/>
      <c r="SMX228" s="382"/>
      <c r="SMY228" s="77"/>
      <c r="SMZ228" s="382"/>
      <c r="SNA228" s="382"/>
      <c r="SNB228" s="77"/>
      <c r="SNC228" s="78"/>
      <c r="SND228" s="77"/>
      <c r="SNE228" s="382"/>
      <c r="SNF228" s="382"/>
      <c r="SNG228" s="382"/>
      <c r="SNH228" s="382"/>
      <c r="SNI228" s="382"/>
      <c r="SNJ228" s="382"/>
      <c r="SNK228" s="382"/>
      <c r="SNL228" s="382"/>
      <c r="SNM228" s="382"/>
      <c r="SNN228" s="382"/>
      <c r="SNO228" s="382"/>
      <c r="SNP228" s="382"/>
      <c r="SNQ228" s="77"/>
      <c r="SNR228" s="382"/>
      <c r="SNS228" s="382"/>
      <c r="SNT228" s="77"/>
      <c r="SNU228" s="78"/>
      <c r="SNV228" s="77"/>
      <c r="SNW228" s="382"/>
      <c r="SNX228" s="382"/>
      <c r="SNY228" s="382"/>
      <c r="SNZ228" s="382"/>
      <c r="SOA228" s="382"/>
      <c r="SOB228" s="382"/>
      <c r="SOC228" s="382"/>
      <c r="SOD228" s="382"/>
      <c r="SOE228" s="382"/>
      <c r="SOF228" s="382"/>
      <c r="SOG228" s="382"/>
      <c r="SOH228" s="382"/>
      <c r="SOI228" s="77"/>
      <c r="SOJ228" s="382"/>
      <c r="SOK228" s="382"/>
      <c r="SOL228" s="77"/>
      <c r="SOM228" s="78"/>
      <c r="SON228" s="77"/>
      <c r="SOO228" s="382"/>
      <c r="SOP228" s="382"/>
      <c r="SOQ228" s="382"/>
      <c r="SOR228" s="382"/>
      <c r="SOS228" s="382"/>
      <c r="SOT228" s="382"/>
      <c r="SOU228" s="382"/>
      <c r="SOV228" s="382"/>
      <c r="SOW228" s="382"/>
      <c r="SOX228" s="382"/>
      <c r="SOY228" s="382"/>
      <c r="SOZ228" s="382"/>
      <c r="SPA228" s="77"/>
      <c r="SPB228" s="382"/>
      <c r="SPC228" s="382"/>
      <c r="SPD228" s="77"/>
      <c r="SPE228" s="78"/>
      <c r="SPF228" s="77"/>
      <c r="SPG228" s="382"/>
      <c r="SPH228" s="382"/>
      <c r="SPI228" s="382"/>
      <c r="SPJ228" s="382"/>
      <c r="SPK228" s="382"/>
      <c r="SPL228" s="382"/>
      <c r="SPM228" s="382"/>
      <c r="SPN228" s="382"/>
      <c r="SPO228" s="382"/>
      <c r="SPP228" s="382"/>
      <c r="SPQ228" s="382"/>
      <c r="SPR228" s="382"/>
      <c r="SPS228" s="77"/>
      <c r="SPT228" s="382"/>
      <c r="SPU228" s="382"/>
      <c r="SPV228" s="77"/>
      <c r="SPW228" s="78"/>
      <c r="SPX228" s="77"/>
      <c r="SPY228" s="382"/>
      <c r="SPZ228" s="382"/>
      <c r="SQA228" s="382"/>
      <c r="SQB228" s="382"/>
      <c r="SQC228" s="382"/>
      <c r="SQD228" s="382"/>
      <c r="SQE228" s="382"/>
      <c r="SQF228" s="382"/>
      <c r="SQG228" s="382"/>
      <c r="SQH228" s="382"/>
      <c r="SQI228" s="382"/>
      <c r="SQJ228" s="382"/>
      <c r="SQK228" s="77"/>
      <c r="SQL228" s="382"/>
      <c r="SQM228" s="382"/>
      <c r="SQN228" s="77"/>
      <c r="SQO228" s="78"/>
      <c r="SQP228" s="77"/>
      <c r="SQQ228" s="382"/>
      <c r="SQR228" s="382"/>
      <c r="SQS228" s="382"/>
      <c r="SQT228" s="382"/>
      <c r="SQU228" s="382"/>
      <c r="SQV228" s="382"/>
      <c r="SQW228" s="382"/>
      <c r="SQX228" s="382"/>
      <c r="SQY228" s="382"/>
      <c r="SQZ228" s="382"/>
      <c r="SRA228" s="382"/>
      <c r="SRB228" s="382"/>
      <c r="SRC228" s="77"/>
      <c r="SRD228" s="382"/>
      <c r="SRE228" s="382"/>
      <c r="SRF228" s="77"/>
      <c r="SRG228" s="78"/>
      <c r="SRH228" s="77"/>
      <c r="SRI228" s="382"/>
      <c r="SRJ228" s="382"/>
      <c r="SRK228" s="382"/>
      <c r="SRL228" s="382"/>
      <c r="SRM228" s="382"/>
      <c r="SRN228" s="382"/>
      <c r="SRO228" s="382"/>
      <c r="SRP228" s="382"/>
      <c r="SRQ228" s="382"/>
      <c r="SRR228" s="382"/>
      <c r="SRS228" s="382"/>
      <c r="SRT228" s="382"/>
      <c r="SRU228" s="77"/>
      <c r="SRV228" s="382"/>
      <c r="SRW228" s="382"/>
      <c r="SRX228" s="77"/>
      <c r="SRY228" s="78"/>
      <c r="SRZ228" s="77"/>
      <c r="SSA228" s="382"/>
      <c r="SSB228" s="382"/>
      <c r="SSC228" s="382"/>
      <c r="SSD228" s="382"/>
      <c r="SSE228" s="382"/>
      <c r="SSF228" s="382"/>
      <c r="SSG228" s="382"/>
      <c r="SSH228" s="382"/>
      <c r="SSI228" s="382"/>
      <c r="SSJ228" s="382"/>
      <c r="SSK228" s="382"/>
      <c r="SSL228" s="382"/>
      <c r="SSM228" s="77"/>
      <c r="SSN228" s="382"/>
      <c r="SSO228" s="382"/>
      <c r="SSP228" s="77"/>
      <c r="SSQ228" s="78"/>
      <c r="SSR228" s="77"/>
      <c r="SSS228" s="382"/>
      <c r="SST228" s="382"/>
      <c r="SSU228" s="382"/>
      <c r="SSV228" s="382"/>
      <c r="SSW228" s="382"/>
      <c r="SSX228" s="382"/>
      <c r="SSY228" s="382"/>
      <c r="SSZ228" s="382"/>
      <c r="STA228" s="382"/>
      <c r="STB228" s="382"/>
      <c r="STC228" s="382"/>
      <c r="STD228" s="382"/>
      <c r="STE228" s="77"/>
      <c r="STF228" s="382"/>
      <c r="STG228" s="382"/>
      <c r="STH228" s="77"/>
      <c r="STI228" s="78"/>
      <c r="STJ228" s="77"/>
      <c r="STK228" s="382"/>
      <c r="STL228" s="382"/>
      <c r="STM228" s="382"/>
      <c r="STN228" s="382"/>
      <c r="STO228" s="382"/>
      <c r="STP228" s="382"/>
      <c r="STQ228" s="382"/>
      <c r="STR228" s="382"/>
      <c r="STS228" s="382"/>
      <c r="STT228" s="382"/>
      <c r="STU228" s="382"/>
      <c r="STV228" s="382"/>
      <c r="STW228" s="77"/>
      <c r="STX228" s="382"/>
      <c r="STY228" s="382"/>
      <c r="STZ228" s="77"/>
      <c r="SUA228" s="78"/>
      <c r="SUB228" s="77"/>
      <c r="SUC228" s="382"/>
      <c r="SUD228" s="382"/>
      <c r="SUE228" s="382"/>
      <c r="SUF228" s="382"/>
      <c r="SUG228" s="382"/>
      <c r="SUH228" s="382"/>
      <c r="SUI228" s="382"/>
      <c r="SUJ228" s="382"/>
      <c r="SUK228" s="382"/>
      <c r="SUL228" s="382"/>
      <c r="SUM228" s="382"/>
      <c r="SUN228" s="382"/>
      <c r="SUO228" s="77"/>
      <c r="SUP228" s="382"/>
      <c r="SUQ228" s="382"/>
      <c r="SUR228" s="77"/>
      <c r="SUS228" s="78"/>
      <c r="SUT228" s="77"/>
      <c r="SUU228" s="382"/>
      <c r="SUV228" s="382"/>
      <c r="SUW228" s="382"/>
      <c r="SUX228" s="382"/>
      <c r="SUY228" s="382"/>
      <c r="SUZ228" s="382"/>
      <c r="SVA228" s="382"/>
      <c r="SVB228" s="382"/>
      <c r="SVC228" s="382"/>
      <c r="SVD228" s="382"/>
      <c r="SVE228" s="382"/>
      <c r="SVF228" s="382"/>
      <c r="SVG228" s="77"/>
      <c r="SVH228" s="382"/>
      <c r="SVI228" s="382"/>
      <c r="SVJ228" s="77"/>
      <c r="SVK228" s="78"/>
      <c r="SVL228" s="77"/>
      <c r="SVM228" s="382"/>
      <c r="SVN228" s="382"/>
      <c r="SVO228" s="382"/>
      <c r="SVP228" s="382"/>
      <c r="SVQ228" s="382"/>
      <c r="SVR228" s="382"/>
      <c r="SVS228" s="382"/>
      <c r="SVT228" s="382"/>
      <c r="SVU228" s="382"/>
      <c r="SVV228" s="382"/>
      <c r="SVW228" s="382"/>
      <c r="SVX228" s="382"/>
      <c r="SVY228" s="77"/>
      <c r="SVZ228" s="382"/>
      <c r="SWA228" s="382"/>
      <c r="SWB228" s="77"/>
      <c r="SWC228" s="78"/>
      <c r="SWD228" s="77"/>
      <c r="SWE228" s="382"/>
      <c r="SWF228" s="382"/>
      <c r="SWG228" s="382"/>
      <c r="SWH228" s="382"/>
      <c r="SWI228" s="382"/>
      <c r="SWJ228" s="382"/>
      <c r="SWK228" s="382"/>
      <c r="SWL228" s="382"/>
      <c r="SWM228" s="382"/>
      <c r="SWN228" s="382"/>
      <c r="SWO228" s="382"/>
      <c r="SWP228" s="382"/>
      <c r="SWQ228" s="77"/>
      <c r="SWR228" s="382"/>
      <c r="SWS228" s="382"/>
      <c r="SWT228" s="77"/>
      <c r="SWU228" s="78"/>
      <c r="SWV228" s="77"/>
      <c r="SWW228" s="382"/>
      <c r="SWX228" s="382"/>
      <c r="SWY228" s="382"/>
      <c r="SWZ228" s="382"/>
      <c r="SXA228" s="382"/>
      <c r="SXB228" s="382"/>
      <c r="SXC228" s="382"/>
      <c r="SXD228" s="382"/>
      <c r="SXE228" s="382"/>
      <c r="SXF228" s="382"/>
      <c r="SXG228" s="382"/>
      <c r="SXH228" s="382"/>
      <c r="SXI228" s="77"/>
      <c r="SXJ228" s="382"/>
      <c r="SXK228" s="382"/>
      <c r="SXL228" s="77"/>
      <c r="SXM228" s="78"/>
      <c r="SXN228" s="77"/>
      <c r="SXO228" s="382"/>
      <c r="SXP228" s="382"/>
      <c r="SXQ228" s="382"/>
      <c r="SXR228" s="382"/>
      <c r="SXS228" s="382"/>
      <c r="SXT228" s="382"/>
      <c r="SXU228" s="382"/>
      <c r="SXV228" s="382"/>
      <c r="SXW228" s="382"/>
      <c r="SXX228" s="382"/>
      <c r="SXY228" s="382"/>
      <c r="SXZ228" s="382"/>
      <c r="SYA228" s="77"/>
      <c r="SYB228" s="382"/>
      <c r="SYC228" s="382"/>
      <c r="SYD228" s="77"/>
      <c r="SYE228" s="78"/>
      <c r="SYF228" s="77"/>
      <c r="SYG228" s="382"/>
      <c r="SYH228" s="382"/>
      <c r="SYI228" s="382"/>
      <c r="SYJ228" s="382"/>
      <c r="SYK228" s="382"/>
      <c r="SYL228" s="382"/>
      <c r="SYM228" s="382"/>
      <c r="SYN228" s="382"/>
      <c r="SYO228" s="382"/>
      <c r="SYP228" s="382"/>
      <c r="SYQ228" s="382"/>
      <c r="SYR228" s="382"/>
      <c r="SYS228" s="77"/>
      <c r="SYT228" s="382"/>
      <c r="SYU228" s="382"/>
      <c r="SYV228" s="77"/>
      <c r="SYW228" s="78"/>
      <c r="SYX228" s="77"/>
      <c r="SYY228" s="382"/>
      <c r="SYZ228" s="382"/>
      <c r="SZA228" s="382"/>
      <c r="SZB228" s="382"/>
      <c r="SZC228" s="382"/>
      <c r="SZD228" s="382"/>
      <c r="SZE228" s="382"/>
      <c r="SZF228" s="382"/>
      <c r="SZG228" s="382"/>
      <c r="SZH228" s="382"/>
      <c r="SZI228" s="382"/>
      <c r="SZJ228" s="382"/>
      <c r="SZK228" s="77"/>
      <c r="SZL228" s="382"/>
      <c r="SZM228" s="382"/>
      <c r="SZN228" s="77"/>
      <c r="SZO228" s="78"/>
      <c r="SZP228" s="77"/>
      <c r="SZQ228" s="382"/>
      <c r="SZR228" s="382"/>
      <c r="SZS228" s="382"/>
      <c r="SZT228" s="382"/>
      <c r="SZU228" s="382"/>
      <c r="SZV228" s="382"/>
      <c r="SZW228" s="382"/>
      <c r="SZX228" s="382"/>
      <c r="SZY228" s="382"/>
      <c r="SZZ228" s="382"/>
      <c r="TAA228" s="382"/>
      <c r="TAB228" s="382"/>
      <c r="TAC228" s="77"/>
      <c r="TAD228" s="382"/>
      <c r="TAE228" s="382"/>
      <c r="TAF228" s="77"/>
      <c r="TAG228" s="78"/>
      <c r="TAH228" s="77"/>
      <c r="TAI228" s="382"/>
      <c r="TAJ228" s="382"/>
      <c r="TAK228" s="382"/>
      <c r="TAL228" s="382"/>
      <c r="TAM228" s="382"/>
      <c r="TAN228" s="382"/>
      <c r="TAO228" s="382"/>
      <c r="TAP228" s="382"/>
      <c r="TAQ228" s="382"/>
      <c r="TAR228" s="382"/>
      <c r="TAS228" s="382"/>
      <c r="TAT228" s="382"/>
      <c r="TAU228" s="77"/>
      <c r="TAV228" s="382"/>
      <c r="TAW228" s="382"/>
      <c r="TAX228" s="77"/>
      <c r="TAY228" s="78"/>
      <c r="TAZ228" s="77"/>
      <c r="TBA228" s="382"/>
      <c r="TBB228" s="382"/>
      <c r="TBC228" s="382"/>
      <c r="TBD228" s="382"/>
      <c r="TBE228" s="382"/>
      <c r="TBF228" s="382"/>
      <c r="TBG228" s="382"/>
      <c r="TBH228" s="382"/>
      <c r="TBI228" s="382"/>
      <c r="TBJ228" s="382"/>
      <c r="TBK228" s="382"/>
      <c r="TBL228" s="382"/>
      <c r="TBM228" s="77"/>
      <c r="TBN228" s="382"/>
      <c r="TBO228" s="382"/>
      <c r="TBP228" s="77"/>
      <c r="TBQ228" s="78"/>
      <c r="TBR228" s="77"/>
      <c r="TBS228" s="382"/>
      <c r="TBT228" s="382"/>
      <c r="TBU228" s="382"/>
      <c r="TBV228" s="382"/>
      <c r="TBW228" s="382"/>
      <c r="TBX228" s="382"/>
      <c r="TBY228" s="382"/>
      <c r="TBZ228" s="382"/>
      <c r="TCA228" s="382"/>
      <c r="TCB228" s="382"/>
      <c r="TCC228" s="382"/>
      <c r="TCD228" s="382"/>
      <c r="TCE228" s="77"/>
      <c r="TCF228" s="382"/>
      <c r="TCG228" s="382"/>
      <c r="TCH228" s="77"/>
      <c r="TCI228" s="78"/>
      <c r="TCJ228" s="77"/>
      <c r="TCK228" s="382"/>
      <c r="TCL228" s="382"/>
      <c r="TCM228" s="382"/>
      <c r="TCN228" s="382"/>
      <c r="TCO228" s="382"/>
      <c r="TCP228" s="382"/>
      <c r="TCQ228" s="382"/>
      <c r="TCR228" s="382"/>
      <c r="TCS228" s="382"/>
      <c r="TCT228" s="382"/>
      <c r="TCU228" s="382"/>
      <c r="TCV228" s="382"/>
      <c r="TCW228" s="77"/>
      <c r="TCX228" s="382"/>
      <c r="TCY228" s="382"/>
      <c r="TCZ228" s="77"/>
      <c r="TDA228" s="78"/>
      <c r="TDB228" s="77"/>
      <c r="TDC228" s="382"/>
      <c r="TDD228" s="382"/>
      <c r="TDE228" s="382"/>
      <c r="TDF228" s="382"/>
      <c r="TDG228" s="382"/>
      <c r="TDH228" s="382"/>
      <c r="TDI228" s="382"/>
      <c r="TDJ228" s="382"/>
      <c r="TDK228" s="382"/>
      <c r="TDL228" s="382"/>
      <c r="TDM228" s="382"/>
      <c r="TDN228" s="382"/>
      <c r="TDO228" s="77"/>
      <c r="TDP228" s="382"/>
      <c r="TDQ228" s="382"/>
      <c r="TDR228" s="77"/>
      <c r="TDS228" s="78"/>
      <c r="TDT228" s="77"/>
      <c r="TDU228" s="382"/>
      <c r="TDV228" s="382"/>
      <c r="TDW228" s="382"/>
      <c r="TDX228" s="382"/>
      <c r="TDY228" s="382"/>
      <c r="TDZ228" s="382"/>
      <c r="TEA228" s="382"/>
      <c r="TEB228" s="382"/>
      <c r="TEC228" s="382"/>
      <c r="TED228" s="382"/>
      <c r="TEE228" s="382"/>
      <c r="TEF228" s="382"/>
      <c r="TEG228" s="77"/>
      <c r="TEH228" s="382"/>
      <c r="TEI228" s="382"/>
      <c r="TEJ228" s="77"/>
      <c r="TEK228" s="78"/>
      <c r="TEL228" s="77"/>
      <c r="TEM228" s="382"/>
      <c r="TEN228" s="382"/>
      <c r="TEO228" s="382"/>
      <c r="TEP228" s="382"/>
      <c r="TEQ228" s="382"/>
      <c r="TER228" s="382"/>
      <c r="TES228" s="382"/>
      <c r="TET228" s="382"/>
      <c r="TEU228" s="382"/>
      <c r="TEV228" s="382"/>
      <c r="TEW228" s="382"/>
      <c r="TEX228" s="382"/>
      <c r="TEY228" s="77"/>
      <c r="TEZ228" s="382"/>
      <c r="TFA228" s="382"/>
      <c r="TFB228" s="77"/>
      <c r="TFC228" s="78"/>
      <c r="TFD228" s="77"/>
      <c r="TFE228" s="382"/>
      <c r="TFF228" s="382"/>
      <c r="TFG228" s="382"/>
      <c r="TFH228" s="382"/>
      <c r="TFI228" s="382"/>
      <c r="TFJ228" s="382"/>
      <c r="TFK228" s="382"/>
      <c r="TFL228" s="382"/>
      <c r="TFM228" s="382"/>
      <c r="TFN228" s="382"/>
      <c r="TFO228" s="382"/>
      <c r="TFP228" s="382"/>
      <c r="TFQ228" s="77"/>
      <c r="TFR228" s="382"/>
      <c r="TFS228" s="382"/>
      <c r="TFT228" s="77"/>
      <c r="TFU228" s="78"/>
      <c r="TFV228" s="77"/>
      <c r="TFW228" s="382"/>
      <c r="TFX228" s="382"/>
      <c r="TFY228" s="382"/>
      <c r="TFZ228" s="382"/>
      <c r="TGA228" s="382"/>
      <c r="TGB228" s="382"/>
      <c r="TGC228" s="382"/>
      <c r="TGD228" s="382"/>
      <c r="TGE228" s="382"/>
      <c r="TGF228" s="382"/>
      <c r="TGG228" s="382"/>
      <c r="TGH228" s="382"/>
      <c r="TGI228" s="77"/>
      <c r="TGJ228" s="382"/>
      <c r="TGK228" s="382"/>
      <c r="TGL228" s="77"/>
      <c r="TGM228" s="78"/>
      <c r="TGN228" s="77"/>
      <c r="TGO228" s="382"/>
      <c r="TGP228" s="382"/>
      <c r="TGQ228" s="382"/>
      <c r="TGR228" s="382"/>
      <c r="TGS228" s="382"/>
      <c r="TGT228" s="382"/>
      <c r="TGU228" s="382"/>
      <c r="TGV228" s="382"/>
      <c r="TGW228" s="382"/>
      <c r="TGX228" s="382"/>
      <c r="TGY228" s="382"/>
      <c r="TGZ228" s="382"/>
      <c r="THA228" s="77"/>
      <c r="THB228" s="382"/>
      <c r="THC228" s="382"/>
      <c r="THD228" s="77"/>
      <c r="THE228" s="78"/>
      <c r="THF228" s="77"/>
      <c r="THG228" s="382"/>
      <c r="THH228" s="382"/>
      <c r="THI228" s="382"/>
      <c r="THJ228" s="382"/>
      <c r="THK228" s="382"/>
      <c r="THL228" s="382"/>
      <c r="THM228" s="382"/>
      <c r="THN228" s="382"/>
      <c r="THO228" s="382"/>
      <c r="THP228" s="382"/>
      <c r="THQ228" s="382"/>
      <c r="THR228" s="382"/>
      <c r="THS228" s="77"/>
      <c r="THT228" s="382"/>
      <c r="THU228" s="382"/>
      <c r="THV228" s="77"/>
      <c r="THW228" s="78"/>
      <c r="THX228" s="77"/>
      <c r="THY228" s="382"/>
      <c r="THZ228" s="382"/>
      <c r="TIA228" s="382"/>
      <c r="TIB228" s="382"/>
      <c r="TIC228" s="382"/>
      <c r="TID228" s="382"/>
      <c r="TIE228" s="382"/>
      <c r="TIF228" s="382"/>
      <c r="TIG228" s="382"/>
      <c r="TIH228" s="382"/>
      <c r="TII228" s="382"/>
      <c r="TIJ228" s="382"/>
      <c r="TIK228" s="77"/>
      <c r="TIL228" s="382"/>
      <c r="TIM228" s="382"/>
      <c r="TIN228" s="77"/>
      <c r="TIO228" s="78"/>
      <c r="TIP228" s="77"/>
      <c r="TIQ228" s="382"/>
      <c r="TIR228" s="382"/>
      <c r="TIS228" s="382"/>
      <c r="TIT228" s="382"/>
      <c r="TIU228" s="382"/>
      <c r="TIV228" s="382"/>
      <c r="TIW228" s="382"/>
      <c r="TIX228" s="382"/>
      <c r="TIY228" s="382"/>
      <c r="TIZ228" s="382"/>
      <c r="TJA228" s="382"/>
      <c r="TJB228" s="382"/>
      <c r="TJC228" s="77"/>
      <c r="TJD228" s="382"/>
      <c r="TJE228" s="382"/>
      <c r="TJF228" s="77"/>
      <c r="TJG228" s="78"/>
      <c r="TJH228" s="77"/>
      <c r="TJI228" s="382"/>
      <c r="TJJ228" s="382"/>
      <c r="TJK228" s="382"/>
      <c r="TJL228" s="382"/>
      <c r="TJM228" s="382"/>
      <c r="TJN228" s="382"/>
      <c r="TJO228" s="382"/>
      <c r="TJP228" s="382"/>
      <c r="TJQ228" s="382"/>
      <c r="TJR228" s="382"/>
      <c r="TJS228" s="382"/>
      <c r="TJT228" s="382"/>
      <c r="TJU228" s="77"/>
      <c r="TJV228" s="382"/>
      <c r="TJW228" s="382"/>
      <c r="TJX228" s="77"/>
      <c r="TJY228" s="78"/>
      <c r="TJZ228" s="77"/>
      <c r="TKA228" s="382"/>
      <c r="TKB228" s="382"/>
      <c r="TKC228" s="382"/>
      <c r="TKD228" s="382"/>
      <c r="TKE228" s="382"/>
      <c r="TKF228" s="382"/>
      <c r="TKG228" s="382"/>
      <c r="TKH228" s="382"/>
      <c r="TKI228" s="382"/>
      <c r="TKJ228" s="382"/>
      <c r="TKK228" s="382"/>
      <c r="TKL228" s="382"/>
      <c r="TKM228" s="77"/>
      <c r="TKN228" s="382"/>
      <c r="TKO228" s="382"/>
      <c r="TKP228" s="77"/>
      <c r="TKQ228" s="78"/>
      <c r="TKR228" s="77"/>
      <c r="TKS228" s="382"/>
      <c r="TKT228" s="382"/>
      <c r="TKU228" s="382"/>
      <c r="TKV228" s="382"/>
      <c r="TKW228" s="382"/>
      <c r="TKX228" s="382"/>
      <c r="TKY228" s="382"/>
      <c r="TKZ228" s="382"/>
      <c r="TLA228" s="382"/>
      <c r="TLB228" s="382"/>
      <c r="TLC228" s="382"/>
      <c r="TLD228" s="382"/>
      <c r="TLE228" s="77"/>
      <c r="TLF228" s="382"/>
      <c r="TLG228" s="382"/>
      <c r="TLH228" s="77"/>
      <c r="TLI228" s="78"/>
      <c r="TLJ228" s="77"/>
      <c r="TLK228" s="382"/>
      <c r="TLL228" s="382"/>
      <c r="TLM228" s="382"/>
      <c r="TLN228" s="382"/>
      <c r="TLO228" s="382"/>
      <c r="TLP228" s="382"/>
      <c r="TLQ228" s="382"/>
      <c r="TLR228" s="382"/>
      <c r="TLS228" s="382"/>
      <c r="TLT228" s="382"/>
      <c r="TLU228" s="382"/>
      <c r="TLV228" s="382"/>
      <c r="TLW228" s="77"/>
      <c r="TLX228" s="382"/>
      <c r="TLY228" s="382"/>
      <c r="TLZ228" s="77"/>
      <c r="TMA228" s="78"/>
      <c r="TMB228" s="77"/>
      <c r="TMC228" s="382"/>
      <c r="TMD228" s="382"/>
      <c r="TME228" s="382"/>
      <c r="TMF228" s="382"/>
      <c r="TMG228" s="382"/>
      <c r="TMH228" s="382"/>
      <c r="TMI228" s="382"/>
      <c r="TMJ228" s="382"/>
      <c r="TMK228" s="382"/>
      <c r="TML228" s="382"/>
      <c r="TMM228" s="382"/>
      <c r="TMN228" s="382"/>
      <c r="TMO228" s="77"/>
      <c r="TMP228" s="382"/>
      <c r="TMQ228" s="382"/>
      <c r="TMR228" s="77"/>
      <c r="TMS228" s="78"/>
      <c r="TMT228" s="77"/>
      <c r="TMU228" s="382"/>
      <c r="TMV228" s="382"/>
      <c r="TMW228" s="382"/>
      <c r="TMX228" s="382"/>
      <c r="TMY228" s="382"/>
      <c r="TMZ228" s="382"/>
      <c r="TNA228" s="382"/>
      <c r="TNB228" s="382"/>
      <c r="TNC228" s="382"/>
      <c r="TND228" s="382"/>
      <c r="TNE228" s="382"/>
      <c r="TNF228" s="382"/>
      <c r="TNG228" s="77"/>
      <c r="TNH228" s="382"/>
      <c r="TNI228" s="382"/>
      <c r="TNJ228" s="77"/>
      <c r="TNK228" s="78"/>
      <c r="TNL228" s="77"/>
      <c r="TNM228" s="382"/>
      <c r="TNN228" s="382"/>
      <c r="TNO228" s="382"/>
      <c r="TNP228" s="382"/>
      <c r="TNQ228" s="382"/>
      <c r="TNR228" s="382"/>
      <c r="TNS228" s="382"/>
      <c r="TNT228" s="382"/>
      <c r="TNU228" s="382"/>
      <c r="TNV228" s="382"/>
      <c r="TNW228" s="382"/>
      <c r="TNX228" s="382"/>
      <c r="TNY228" s="77"/>
      <c r="TNZ228" s="382"/>
      <c r="TOA228" s="382"/>
      <c r="TOB228" s="77"/>
      <c r="TOC228" s="78"/>
      <c r="TOD228" s="77"/>
      <c r="TOE228" s="382"/>
      <c r="TOF228" s="382"/>
      <c r="TOG228" s="382"/>
      <c r="TOH228" s="382"/>
      <c r="TOI228" s="382"/>
      <c r="TOJ228" s="382"/>
      <c r="TOK228" s="382"/>
      <c r="TOL228" s="382"/>
      <c r="TOM228" s="382"/>
      <c r="TON228" s="382"/>
      <c r="TOO228" s="382"/>
      <c r="TOP228" s="382"/>
      <c r="TOQ228" s="77"/>
      <c r="TOR228" s="382"/>
      <c r="TOS228" s="382"/>
      <c r="TOT228" s="77"/>
      <c r="TOU228" s="78"/>
      <c r="TOV228" s="77"/>
      <c r="TOW228" s="382"/>
      <c r="TOX228" s="382"/>
      <c r="TOY228" s="382"/>
      <c r="TOZ228" s="382"/>
      <c r="TPA228" s="382"/>
      <c r="TPB228" s="382"/>
      <c r="TPC228" s="382"/>
      <c r="TPD228" s="382"/>
      <c r="TPE228" s="382"/>
      <c r="TPF228" s="382"/>
      <c r="TPG228" s="382"/>
      <c r="TPH228" s="382"/>
      <c r="TPI228" s="77"/>
      <c r="TPJ228" s="382"/>
      <c r="TPK228" s="382"/>
      <c r="TPL228" s="77"/>
      <c r="TPM228" s="78"/>
      <c r="TPN228" s="77"/>
      <c r="TPO228" s="382"/>
      <c r="TPP228" s="382"/>
      <c r="TPQ228" s="382"/>
      <c r="TPR228" s="382"/>
      <c r="TPS228" s="382"/>
      <c r="TPT228" s="382"/>
      <c r="TPU228" s="382"/>
      <c r="TPV228" s="382"/>
      <c r="TPW228" s="382"/>
      <c r="TPX228" s="382"/>
      <c r="TPY228" s="382"/>
      <c r="TPZ228" s="382"/>
      <c r="TQA228" s="77"/>
      <c r="TQB228" s="382"/>
      <c r="TQC228" s="382"/>
      <c r="TQD228" s="77"/>
      <c r="TQE228" s="78"/>
      <c r="TQF228" s="77"/>
      <c r="TQG228" s="382"/>
      <c r="TQH228" s="382"/>
      <c r="TQI228" s="382"/>
      <c r="TQJ228" s="382"/>
      <c r="TQK228" s="382"/>
      <c r="TQL228" s="382"/>
      <c r="TQM228" s="382"/>
      <c r="TQN228" s="382"/>
      <c r="TQO228" s="382"/>
      <c r="TQP228" s="382"/>
      <c r="TQQ228" s="382"/>
      <c r="TQR228" s="382"/>
      <c r="TQS228" s="77"/>
      <c r="TQT228" s="382"/>
      <c r="TQU228" s="382"/>
      <c r="TQV228" s="77"/>
      <c r="TQW228" s="78"/>
      <c r="TQX228" s="77"/>
      <c r="TQY228" s="382"/>
      <c r="TQZ228" s="382"/>
      <c r="TRA228" s="382"/>
      <c r="TRB228" s="382"/>
      <c r="TRC228" s="382"/>
      <c r="TRD228" s="382"/>
      <c r="TRE228" s="382"/>
      <c r="TRF228" s="382"/>
      <c r="TRG228" s="382"/>
      <c r="TRH228" s="382"/>
      <c r="TRI228" s="382"/>
      <c r="TRJ228" s="382"/>
      <c r="TRK228" s="77"/>
      <c r="TRL228" s="382"/>
      <c r="TRM228" s="382"/>
      <c r="TRN228" s="77"/>
      <c r="TRO228" s="78"/>
      <c r="TRP228" s="77"/>
      <c r="TRQ228" s="382"/>
      <c r="TRR228" s="382"/>
      <c r="TRS228" s="382"/>
      <c r="TRT228" s="382"/>
      <c r="TRU228" s="382"/>
      <c r="TRV228" s="382"/>
      <c r="TRW228" s="382"/>
      <c r="TRX228" s="382"/>
      <c r="TRY228" s="382"/>
      <c r="TRZ228" s="382"/>
      <c r="TSA228" s="382"/>
      <c r="TSB228" s="382"/>
      <c r="TSC228" s="77"/>
      <c r="TSD228" s="382"/>
      <c r="TSE228" s="382"/>
      <c r="TSF228" s="77"/>
      <c r="TSG228" s="78"/>
      <c r="TSH228" s="77"/>
      <c r="TSI228" s="382"/>
      <c r="TSJ228" s="382"/>
      <c r="TSK228" s="382"/>
      <c r="TSL228" s="382"/>
      <c r="TSM228" s="382"/>
      <c r="TSN228" s="382"/>
      <c r="TSO228" s="382"/>
      <c r="TSP228" s="382"/>
      <c r="TSQ228" s="382"/>
      <c r="TSR228" s="382"/>
      <c r="TSS228" s="382"/>
      <c r="TST228" s="382"/>
      <c r="TSU228" s="77"/>
      <c r="TSV228" s="382"/>
      <c r="TSW228" s="382"/>
      <c r="TSX228" s="77"/>
      <c r="TSY228" s="78"/>
      <c r="TSZ228" s="77"/>
      <c r="TTA228" s="382"/>
      <c r="TTB228" s="382"/>
      <c r="TTC228" s="382"/>
      <c r="TTD228" s="382"/>
      <c r="TTE228" s="382"/>
      <c r="TTF228" s="382"/>
      <c r="TTG228" s="382"/>
      <c r="TTH228" s="382"/>
      <c r="TTI228" s="382"/>
      <c r="TTJ228" s="382"/>
      <c r="TTK228" s="382"/>
      <c r="TTL228" s="382"/>
      <c r="TTM228" s="77"/>
      <c r="TTN228" s="382"/>
      <c r="TTO228" s="382"/>
      <c r="TTP228" s="77"/>
      <c r="TTQ228" s="78"/>
      <c r="TTR228" s="77"/>
      <c r="TTS228" s="382"/>
      <c r="TTT228" s="382"/>
      <c r="TTU228" s="382"/>
      <c r="TTV228" s="382"/>
      <c r="TTW228" s="382"/>
      <c r="TTX228" s="382"/>
      <c r="TTY228" s="382"/>
      <c r="TTZ228" s="382"/>
      <c r="TUA228" s="382"/>
      <c r="TUB228" s="382"/>
      <c r="TUC228" s="382"/>
      <c r="TUD228" s="382"/>
      <c r="TUE228" s="77"/>
      <c r="TUF228" s="382"/>
      <c r="TUG228" s="382"/>
      <c r="TUH228" s="77"/>
      <c r="TUI228" s="78"/>
      <c r="TUJ228" s="77"/>
      <c r="TUK228" s="382"/>
      <c r="TUL228" s="382"/>
      <c r="TUM228" s="382"/>
      <c r="TUN228" s="382"/>
      <c r="TUO228" s="382"/>
      <c r="TUP228" s="382"/>
      <c r="TUQ228" s="382"/>
      <c r="TUR228" s="382"/>
      <c r="TUS228" s="382"/>
      <c r="TUT228" s="382"/>
      <c r="TUU228" s="382"/>
      <c r="TUV228" s="382"/>
      <c r="TUW228" s="77"/>
      <c r="TUX228" s="382"/>
      <c r="TUY228" s="382"/>
      <c r="TUZ228" s="77"/>
      <c r="TVA228" s="78"/>
      <c r="TVB228" s="77"/>
      <c r="TVC228" s="382"/>
      <c r="TVD228" s="382"/>
      <c r="TVE228" s="382"/>
      <c r="TVF228" s="382"/>
      <c r="TVG228" s="382"/>
      <c r="TVH228" s="382"/>
      <c r="TVI228" s="382"/>
      <c r="TVJ228" s="382"/>
      <c r="TVK228" s="382"/>
      <c r="TVL228" s="382"/>
      <c r="TVM228" s="382"/>
      <c r="TVN228" s="382"/>
      <c r="TVO228" s="77"/>
      <c r="TVP228" s="382"/>
      <c r="TVQ228" s="382"/>
      <c r="TVR228" s="77"/>
      <c r="TVS228" s="78"/>
      <c r="TVT228" s="77"/>
      <c r="TVU228" s="382"/>
      <c r="TVV228" s="382"/>
      <c r="TVW228" s="382"/>
      <c r="TVX228" s="382"/>
      <c r="TVY228" s="382"/>
      <c r="TVZ228" s="382"/>
      <c r="TWA228" s="382"/>
      <c r="TWB228" s="382"/>
      <c r="TWC228" s="382"/>
      <c r="TWD228" s="382"/>
      <c r="TWE228" s="382"/>
      <c r="TWF228" s="382"/>
      <c r="TWG228" s="77"/>
      <c r="TWH228" s="382"/>
      <c r="TWI228" s="382"/>
      <c r="TWJ228" s="77"/>
      <c r="TWK228" s="78"/>
      <c r="TWL228" s="77"/>
      <c r="TWM228" s="382"/>
      <c r="TWN228" s="382"/>
      <c r="TWO228" s="382"/>
      <c r="TWP228" s="382"/>
      <c r="TWQ228" s="382"/>
      <c r="TWR228" s="382"/>
      <c r="TWS228" s="382"/>
      <c r="TWT228" s="382"/>
      <c r="TWU228" s="382"/>
      <c r="TWV228" s="382"/>
      <c r="TWW228" s="382"/>
      <c r="TWX228" s="382"/>
      <c r="TWY228" s="77"/>
      <c r="TWZ228" s="382"/>
      <c r="TXA228" s="382"/>
      <c r="TXB228" s="77"/>
      <c r="TXC228" s="78"/>
      <c r="TXD228" s="77"/>
      <c r="TXE228" s="382"/>
      <c r="TXF228" s="382"/>
      <c r="TXG228" s="382"/>
      <c r="TXH228" s="382"/>
      <c r="TXI228" s="382"/>
      <c r="TXJ228" s="382"/>
      <c r="TXK228" s="382"/>
      <c r="TXL228" s="382"/>
      <c r="TXM228" s="382"/>
      <c r="TXN228" s="382"/>
      <c r="TXO228" s="382"/>
      <c r="TXP228" s="382"/>
      <c r="TXQ228" s="77"/>
      <c r="TXR228" s="382"/>
      <c r="TXS228" s="382"/>
      <c r="TXT228" s="77"/>
      <c r="TXU228" s="78"/>
      <c r="TXV228" s="77"/>
      <c r="TXW228" s="382"/>
      <c r="TXX228" s="382"/>
      <c r="TXY228" s="382"/>
      <c r="TXZ228" s="382"/>
      <c r="TYA228" s="382"/>
      <c r="TYB228" s="382"/>
      <c r="TYC228" s="382"/>
      <c r="TYD228" s="382"/>
      <c r="TYE228" s="382"/>
      <c r="TYF228" s="382"/>
      <c r="TYG228" s="382"/>
      <c r="TYH228" s="382"/>
      <c r="TYI228" s="77"/>
      <c r="TYJ228" s="382"/>
      <c r="TYK228" s="382"/>
      <c r="TYL228" s="77"/>
      <c r="TYM228" s="78"/>
      <c r="TYN228" s="77"/>
      <c r="TYO228" s="382"/>
      <c r="TYP228" s="382"/>
      <c r="TYQ228" s="382"/>
      <c r="TYR228" s="382"/>
      <c r="TYS228" s="382"/>
      <c r="TYT228" s="382"/>
      <c r="TYU228" s="382"/>
      <c r="TYV228" s="382"/>
      <c r="TYW228" s="382"/>
      <c r="TYX228" s="382"/>
      <c r="TYY228" s="382"/>
      <c r="TYZ228" s="382"/>
      <c r="TZA228" s="77"/>
      <c r="TZB228" s="382"/>
      <c r="TZC228" s="382"/>
      <c r="TZD228" s="77"/>
      <c r="TZE228" s="78"/>
      <c r="TZF228" s="77"/>
      <c r="TZG228" s="382"/>
      <c r="TZH228" s="382"/>
      <c r="TZI228" s="382"/>
      <c r="TZJ228" s="382"/>
      <c r="TZK228" s="382"/>
      <c r="TZL228" s="382"/>
      <c r="TZM228" s="382"/>
      <c r="TZN228" s="382"/>
      <c r="TZO228" s="382"/>
      <c r="TZP228" s="382"/>
      <c r="TZQ228" s="382"/>
      <c r="TZR228" s="382"/>
      <c r="TZS228" s="77"/>
      <c r="TZT228" s="382"/>
      <c r="TZU228" s="382"/>
      <c r="TZV228" s="77"/>
      <c r="TZW228" s="78"/>
      <c r="TZX228" s="77"/>
      <c r="TZY228" s="382"/>
      <c r="TZZ228" s="382"/>
      <c r="UAA228" s="382"/>
      <c r="UAB228" s="382"/>
      <c r="UAC228" s="382"/>
      <c r="UAD228" s="382"/>
      <c r="UAE228" s="382"/>
      <c r="UAF228" s="382"/>
      <c r="UAG228" s="382"/>
      <c r="UAH228" s="382"/>
      <c r="UAI228" s="382"/>
      <c r="UAJ228" s="382"/>
      <c r="UAK228" s="77"/>
      <c r="UAL228" s="382"/>
      <c r="UAM228" s="382"/>
      <c r="UAN228" s="77"/>
      <c r="UAO228" s="78"/>
      <c r="UAP228" s="77"/>
      <c r="UAQ228" s="382"/>
      <c r="UAR228" s="382"/>
      <c r="UAS228" s="382"/>
      <c r="UAT228" s="382"/>
      <c r="UAU228" s="382"/>
      <c r="UAV228" s="382"/>
      <c r="UAW228" s="382"/>
      <c r="UAX228" s="382"/>
      <c r="UAY228" s="382"/>
      <c r="UAZ228" s="382"/>
      <c r="UBA228" s="382"/>
      <c r="UBB228" s="382"/>
      <c r="UBC228" s="77"/>
      <c r="UBD228" s="382"/>
      <c r="UBE228" s="382"/>
      <c r="UBF228" s="77"/>
      <c r="UBG228" s="78"/>
      <c r="UBH228" s="77"/>
      <c r="UBI228" s="382"/>
      <c r="UBJ228" s="382"/>
      <c r="UBK228" s="382"/>
      <c r="UBL228" s="382"/>
      <c r="UBM228" s="382"/>
      <c r="UBN228" s="382"/>
      <c r="UBO228" s="382"/>
      <c r="UBP228" s="382"/>
      <c r="UBQ228" s="382"/>
      <c r="UBR228" s="382"/>
      <c r="UBS228" s="382"/>
      <c r="UBT228" s="382"/>
      <c r="UBU228" s="77"/>
      <c r="UBV228" s="382"/>
      <c r="UBW228" s="382"/>
      <c r="UBX228" s="77"/>
      <c r="UBY228" s="78"/>
      <c r="UBZ228" s="77"/>
      <c r="UCA228" s="382"/>
      <c r="UCB228" s="382"/>
      <c r="UCC228" s="382"/>
      <c r="UCD228" s="382"/>
      <c r="UCE228" s="382"/>
      <c r="UCF228" s="382"/>
      <c r="UCG228" s="382"/>
      <c r="UCH228" s="382"/>
      <c r="UCI228" s="382"/>
      <c r="UCJ228" s="382"/>
      <c r="UCK228" s="382"/>
      <c r="UCL228" s="382"/>
      <c r="UCM228" s="77"/>
      <c r="UCN228" s="382"/>
      <c r="UCO228" s="382"/>
      <c r="UCP228" s="77"/>
      <c r="UCQ228" s="78"/>
      <c r="UCR228" s="77"/>
      <c r="UCS228" s="382"/>
      <c r="UCT228" s="382"/>
      <c r="UCU228" s="382"/>
      <c r="UCV228" s="382"/>
      <c r="UCW228" s="382"/>
      <c r="UCX228" s="382"/>
      <c r="UCY228" s="382"/>
      <c r="UCZ228" s="382"/>
      <c r="UDA228" s="382"/>
      <c r="UDB228" s="382"/>
      <c r="UDC228" s="382"/>
      <c r="UDD228" s="382"/>
      <c r="UDE228" s="77"/>
      <c r="UDF228" s="382"/>
      <c r="UDG228" s="382"/>
      <c r="UDH228" s="77"/>
      <c r="UDI228" s="78"/>
      <c r="UDJ228" s="77"/>
      <c r="UDK228" s="382"/>
      <c r="UDL228" s="382"/>
      <c r="UDM228" s="382"/>
      <c r="UDN228" s="382"/>
      <c r="UDO228" s="382"/>
      <c r="UDP228" s="382"/>
      <c r="UDQ228" s="382"/>
      <c r="UDR228" s="382"/>
      <c r="UDS228" s="382"/>
      <c r="UDT228" s="382"/>
      <c r="UDU228" s="382"/>
      <c r="UDV228" s="382"/>
      <c r="UDW228" s="77"/>
      <c r="UDX228" s="382"/>
      <c r="UDY228" s="382"/>
      <c r="UDZ228" s="77"/>
      <c r="UEA228" s="78"/>
      <c r="UEB228" s="77"/>
      <c r="UEC228" s="382"/>
      <c r="UED228" s="382"/>
      <c r="UEE228" s="382"/>
      <c r="UEF228" s="382"/>
      <c r="UEG228" s="382"/>
      <c r="UEH228" s="382"/>
      <c r="UEI228" s="382"/>
      <c r="UEJ228" s="382"/>
      <c r="UEK228" s="382"/>
      <c r="UEL228" s="382"/>
      <c r="UEM228" s="382"/>
      <c r="UEN228" s="382"/>
      <c r="UEO228" s="77"/>
      <c r="UEP228" s="382"/>
      <c r="UEQ228" s="382"/>
      <c r="UER228" s="77"/>
      <c r="UES228" s="78"/>
      <c r="UET228" s="77"/>
      <c r="UEU228" s="382"/>
      <c r="UEV228" s="382"/>
      <c r="UEW228" s="382"/>
      <c r="UEX228" s="382"/>
      <c r="UEY228" s="382"/>
      <c r="UEZ228" s="382"/>
      <c r="UFA228" s="382"/>
      <c r="UFB228" s="382"/>
      <c r="UFC228" s="382"/>
      <c r="UFD228" s="382"/>
      <c r="UFE228" s="382"/>
      <c r="UFF228" s="382"/>
      <c r="UFG228" s="77"/>
      <c r="UFH228" s="382"/>
      <c r="UFI228" s="382"/>
      <c r="UFJ228" s="77"/>
      <c r="UFK228" s="78"/>
      <c r="UFL228" s="77"/>
      <c r="UFM228" s="382"/>
      <c r="UFN228" s="382"/>
      <c r="UFO228" s="382"/>
      <c r="UFP228" s="382"/>
      <c r="UFQ228" s="382"/>
      <c r="UFR228" s="382"/>
      <c r="UFS228" s="382"/>
      <c r="UFT228" s="382"/>
      <c r="UFU228" s="382"/>
      <c r="UFV228" s="382"/>
      <c r="UFW228" s="382"/>
      <c r="UFX228" s="382"/>
      <c r="UFY228" s="77"/>
      <c r="UFZ228" s="382"/>
      <c r="UGA228" s="382"/>
      <c r="UGB228" s="77"/>
      <c r="UGC228" s="78"/>
      <c r="UGD228" s="77"/>
      <c r="UGE228" s="382"/>
      <c r="UGF228" s="382"/>
      <c r="UGG228" s="382"/>
      <c r="UGH228" s="382"/>
      <c r="UGI228" s="382"/>
      <c r="UGJ228" s="382"/>
      <c r="UGK228" s="382"/>
      <c r="UGL228" s="382"/>
      <c r="UGM228" s="382"/>
      <c r="UGN228" s="382"/>
      <c r="UGO228" s="382"/>
      <c r="UGP228" s="382"/>
      <c r="UGQ228" s="77"/>
      <c r="UGR228" s="382"/>
      <c r="UGS228" s="382"/>
      <c r="UGT228" s="77"/>
      <c r="UGU228" s="78"/>
      <c r="UGV228" s="77"/>
      <c r="UGW228" s="382"/>
      <c r="UGX228" s="382"/>
      <c r="UGY228" s="382"/>
      <c r="UGZ228" s="382"/>
      <c r="UHA228" s="382"/>
      <c r="UHB228" s="382"/>
      <c r="UHC228" s="382"/>
      <c r="UHD228" s="382"/>
      <c r="UHE228" s="382"/>
      <c r="UHF228" s="382"/>
      <c r="UHG228" s="382"/>
      <c r="UHH228" s="382"/>
      <c r="UHI228" s="77"/>
      <c r="UHJ228" s="382"/>
      <c r="UHK228" s="382"/>
      <c r="UHL228" s="77"/>
      <c r="UHM228" s="78"/>
      <c r="UHN228" s="77"/>
      <c r="UHO228" s="382"/>
      <c r="UHP228" s="382"/>
      <c r="UHQ228" s="382"/>
      <c r="UHR228" s="382"/>
      <c r="UHS228" s="382"/>
      <c r="UHT228" s="382"/>
      <c r="UHU228" s="382"/>
      <c r="UHV228" s="382"/>
      <c r="UHW228" s="382"/>
      <c r="UHX228" s="382"/>
      <c r="UHY228" s="382"/>
      <c r="UHZ228" s="382"/>
      <c r="UIA228" s="77"/>
      <c r="UIB228" s="382"/>
      <c r="UIC228" s="382"/>
      <c r="UID228" s="77"/>
      <c r="UIE228" s="78"/>
      <c r="UIF228" s="77"/>
      <c r="UIG228" s="382"/>
      <c r="UIH228" s="382"/>
      <c r="UII228" s="382"/>
      <c r="UIJ228" s="382"/>
      <c r="UIK228" s="382"/>
      <c r="UIL228" s="382"/>
      <c r="UIM228" s="382"/>
      <c r="UIN228" s="382"/>
      <c r="UIO228" s="382"/>
      <c r="UIP228" s="382"/>
      <c r="UIQ228" s="382"/>
      <c r="UIR228" s="382"/>
      <c r="UIS228" s="77"/>
      <c r="UIT228" s="382"/>
      <c r="UIU228" s="382"/>
      <c r="UIV228" s="77"/>
      <c r="UIW228" s="78"/>
      <c r="UIX228" s="77"/>
      <c r="UIY228" s="382"/>
      <c r="UIZ228" s="382"/>
      <c r="UJA228" s="382"/>
      <c r="UJB228" s="382"/>
      <c r="UJC228" s="382"/>
      <c r="UJD228" s="382"/>
      <c r="UJE228" s="382"/>
      <c r="UJF228" s="382"/>
      <c r="UJG228" s="382"/>
      <c r="UJH228" s="382"/>
      <c r="UJI228" s="382"/>
      <c r="UJJ228" s="382"/>
      <c r="UJK228" s="77"/>
      <c r="UJL228" s="382"/>
      <c r="UJM228" s="382"/>
      <c r="UJN228" s="77"/>
      <c r="UJO228" s="78"/>
      <c r="UJP228" s="77"/>
      <c r="UJQ228" s="382"/>
      <c r="UJR228" s="382"/>
      <c r="UJS228" s="382"/>
      <c r="UJT228" s="382"/>
      <c r="UJU228" s="382"/>
      <c r="UJV228" s="382"/>
      <c r="UJW228" s="382"/>
      <c r="UJX228" s="382"/>
      <c r="UJY228" s="382"/>
      <c r="UJZ228" s="382"/>
      <c r="UKA228" s="382"/>
      <c r="UKB228" s="382"/>
      <c r="UKC228" s="77"/>
      <c r="UKD228" s="382"/>
      <c r="UKE228" s="382"/>
      <c r="UKF228" s="77"/>
      <c r="UKG228" s="78"/>
      <c r="UKH228" s="77"/>
      <c r="UKI228" s="382"/>
      <c r="UKJ228" s="382"/>
      <c r="UKK228" s="382"/>
      <c r="UKL228" s="382"/>
      <c r="UKM228" s="382"/>
      <c r="UKN228" s="382"/>
      <c r="UKO228" s="382"/>
      <c r="UKP228" s="382"/>
      <c r="UKQ228" s="382"/>
      <c r="UKR228" s="382"/>
      <c r="UKS228" s="382"/>
      <c r="UKT228" s="382"/>
      <c r="UKU228" s="77"/>
      <c r="UKV228" s="382"/>
      <c r="UKW228" s="382"/>
      <c r="UKX228" s="77"/>
      <c r="UKY228" s="78"/>
      <c r="UKZ228" s="77"/>
      <c r="ULA228" s="382"/>
      <c r="ULB228" s="382"/>
      <c r="ULC228" s="382"/>
      <c r="ULD228" s="382"/>
      <c r="ULE228" s="382"/>
      <c r="ULF228" s="382"/>
      <c r="ULG228" s="382"/>
      <c r="ULH228" s="382"/>
      <c r="ULI228" s="382"/>
      <c r="ULJ228" s="382"/>
      <c r="ULK228" s="382"/>
      <c r="ULL228" s="382"/>
      <c r="ULM228" s="77"/>
      <c r="ULN228" s="382"/>
      <c r="ULO228" s="382"/>
      <c r="ULP228" s="77"/>
      <c r="ULQ228" s="78"/>
      <c r="ULR228" s="77"/>
      <c r="ULS228" s="382"/>
      <c r="ULT228" s="382"/>
      <c r="ULU228" s="382"/>
      <c r="ULV228" s="382"/>
      <c r="ULW228" s="382"/>
      <c r="ULX228" s="382"/>
      <c r="ULY228" s="382"/>
      <c r="ULZ228" s="382"/>
      <c r="UMA228" s="382"/>
      <c r="UMB228" s="382"/>
      <c r="UMC228" s="382"/>
      <c r="UMD228" s="382"/>
      <c r="UME228" s="77"/>
      <c r="UMF228" s="382"/>
      <c r="UMG228" s="382"/>
      <c r="UMH228" s="77"/>
      <c r="UMI228" s="78"/>
      <c r="UMJ228" s="77"/>
      <c r="UMK228" s="382"/>
      <c r="UML228" s="382"/>
      <c r="UMM228" s="382"/>
      <c r="UMN228" s="382"/>
      <c r="UMO228" s="382"/>
      <c r="UMP228" s="382"/>
      <c r="UMQ228" s="382"/>
      <c r="UMR228" s="382"/>
      <c r="UMS228" s="382"/>
      <c r="UMT228" s="382"/>
      <c r="UMU228" s="382"/>
      <c r="UMV228" s="382"/>
      <c r="UMW228" s="77"/>
      <c r="UMX228" s="382"/>
      <c r="UMY228" s="382"/>
      <c r="UMZ228" s="77"/>
      <c r="UNA228" s="78"/>
      <c r="UNB228" s="77"/>
      <c r="UNC228" s="382"/>
      <c r="UND228" s="382"/>
      <c r="UNE228" s="382"/>
      <c r="UNF228" s="382"/>
      <c r="UNG228" s="382"/>
      <c r="UNH228" s="382"/>
      <c r="UNI228" s="382"/>
      <c r="UNJ228" s="382"/>
      <c r="UNK228" s="382"/>
      <c r="UNL228" s="382"/>
      <c r="UNM228" s="382"/>
      <c r="UNN228" s="382"/>
      <c r="UNO228" s="77"/>
      <c r="UNP228" s="382"/>
      <c r="UNQ228" s="382"/>
      <c r="UNR228" s="77"/>
      <c r="UNS228" s="78"/>
      <c r="UNT228" s="77"/>
      <c r="UNU228" s="382"/>
      <c r="UNV228" s="382"/>
      <c r="UNW228" s="382"/>
      <c r="UNX228" s="382"/>
      <c r="UNY228" s="382"/>
      <c r="UNZ228" s="382"/>
      <c r="UOA228" s="382"/>
      <c r="UOB228" s="382"/>
      <c r="UOC228" s="382"/>
      <c r="UOD228" s="382"/>
      <c r="UOE228" s="382"/>
      <c r="UOF228" s="382"/>
      <c r="UOG228" s="77"/>
      <c r="UOH228" s="382"/>
      <c r="UOI228" s="382"/>
      <c r="UOJ228" s="77"/>
      <c r="UOK228" s="78"/>
      <c r="UOL228" s="77"/>
      <c r="UOM228" s="382"/>
      <c r="UON228" s="382"/>
      <c r="UOO228" s="382"/>
      <c r="UOP228" s="382"/>
      <c r="UOQ228" s="382"/>
      <c r="UOR228" s="382"/>
      <c r="UOS228" s="382"/>
      <c r="UOT228" s="382"/>
      <c r="UOU228" s="382"/>
      <c r="UOV228" s="382"/>
      <c r="UOW228" s="382"/>
      <c r="UOX228" s="382"/>
      <c r="UOY228" s="77"/>
      <c r="UOZ228" s="382"/>
      <c r="UPA228" s="382"/>
      <c r="UPB228" s="77"/>
      <c r="UPC228" s="78"/>
      <c r="UPD228" s="77"/>
      <c r="UPE228" s="382"/>
      <c r="UPF228" s="382"/>
      <c r="UPG228" s="382"/>
      <c r="UPH228" s="382"/>
      <c r="UPI228" s="382"/>
      <c r="UPJ228" s="382"/>
      <c r="UPK228" s="382"/>
      <c r="UPL228" s="382"/>
      <c r="UPM228" s="382"/>
      <c r="UPN228" s="382"/>
      <c r="UPO228" s="382"/>
      <c r="UPP228" s="382"/>
      <c r="UPQ228" s="77"/>
      <c r="UPR228" s="382"/>
      <c r="UPS228" s="382"/>
      <c r="UPT228" s="77"/>
      <c r="UPU228" s="78"/>
      <c r="UPV228" s="77"/>
      <c r="UPW228" s="382"/>
      <c r="UPX228" s="382"/>
      <c r="UPY228" s="382"/>
      <c r="UPZ228" s="382"/>
      <c r="UQA228" s="382"/>
      <c r="UQB228" s="382"/>
      <c r="UQC228" s="382"/>
      <c r="UQD228" s="382"/>
      <c r="UQE228" s="382"/>
      <c r="UQF228" s="382"/>
      <c r="UQG228" s="382"/>
      <c r="UQH228" s="382"/>
      <c r="UQI228" s="77"/>
      <c r="UQJ228" s="382"/>
      <c r="UQK228" s="382"/>
      <c r="UQL228" s="77"/>
      <c r="UQM228" s="78"/>
      <c r="UQN228" s="77"/>
      <c r="UQO228" s="382"/>
      <c r="UQP228" s="382"/>
      <c r="UQQ228" s="382"/>
      <c r="UQR228" s="382"/>
      <c r="UQS228" s="382"/>
      <c r="UQT228" s="382"/>
      <c r="UQU228" s="382"/>
      <c r="UQV228" s="382"/>
      <c r="UQW228" s="382"/>
      <c r="UQX228" s="382"/>
      <c r="UQY228" s="382"/>
      <c r="UQZ228" s="382"/>
      <c r="URA228" s="77"/>
      <c r="URB228" s="382"/>
      <c r="URC228" s="382"/>
      <c r="URD228" s="77"/>
      <c r="URE228" s="78"/>
      <c r="URF228" s="77"/>
      <c r="URG228" s="382"/>
      <c r="URH228" s="382"/>
      <c r="URI228" s="382"/>
      <c r="URJ228" s="382"/>
      <c r="URK228" s="382"/>
      <c r="URL228" s="382"/>
      <c r="URM228" s="382"/>
      <c r="URN228" s="382"/>
      <c r="URO228" s="382"/>
      <c r="URP228" s="382"/>
      <c r="URQ228" s="382"/>
      <c r="URR228" s="382"/>
      <c r="URS228" s="77"/>
      <c r="URT228" s="382"/>
      <c r="URU228" s="382"/>
      <c r="URV228" s="77"/>
      <c r="URW228" s="78"/>
      <c r="URX228" s="77"/>
      <c r="URY228" s="382"/>
      <c r="URZ228" s="382"/>
      <c r="USA228" s="382"/>
      <c r="USB228" s="382"/>
      <c r="USC228" s="382"/>
      <c r="USD228" s="382"/>
      <c r="USE228" s="382"/>
      <c r="USF228" s="382"/>
      <c r="USG228" s="382"/>
      <c r="USH228" s="382"/>
      <c r="USI228" s="382"/>
      <c r="USJ228" s="382"/>
      <c r="USK228" s="77"/>
      <c r="USL228" s="382"/>
      <c r="USM228" s="382"/>
      <c r="USN228" s="77"/>
      <c r="USO228" s="78"/>
      <c r="USP228" s="77"/>
      <c r="USQ228" s="382"/>
      <c r="USR228" s="382"/>
      <c r="USS228" s="382"/>
      <c r="UST228" s="382"/>
      <c r="USU228" s="382"/>
      <c r="USV228" s="382"/>
      <c r="USW228" s="382"/>
      <c r="USX228" s="382"/>
      <c r="USY228" s="382"/>
      <c r="USZ228" s="382"/>
      <c r="UTA228" s="382"/>
      <c r="UTB228" s="382"/>
      <c r="UTC228" s="77"/>
      <c r="UTD228" s="382"/>
      <c r="UTE228" s="382"/>
      <c r="UTF228" s="77"/>
      <c r="UTG228" s="78"/>
      <c r="UTH228" s="77"/>
      <c r="UTI228" s="382"/>
      <c r="UTJ228" s="382"/>
      <c r="UTK228" s="382"/>
      <c r="UTL228" s="382"/>
      <c r="UTM228" s="382"/>
      <c r="UTN228" s="382"/>
      <c r="UTO228" s="382"/>
      <c r="UTP228" s="382"/>
      <c r="UTQ228" s="382"/>
      <c r="UTR228" s="382"/>
      <c r="UTS228" s="382"/>
      <c r="UTT228" s="382"/>
      <c r="UTU228" s="77"/>
      <c r="UTV228" s="382"/>
      <c r="UTW228" s="382"/>
      <c r="UTX228" s="77"/>
      <c r="UTY228" s="78"/>
      <c r="UTZ228" s="77"/>
      <c r="UUA228" s="382"/>
      <c r="UUB228" s="382"/>
      <c r="UUC228" s="382"/>
      <c r="UUD228" s="382"/>
      <c r="UUE228" s="382"/>
      <c r="UUF228" s="382"/>
      <c r="UUG228" s="382"/>
      <c r="UUH228" s="382"/>
      <c r="UUI228" s="382"/>
      <c r="UUJ228" s="382"/>
      <c r="UUK228" s="382"/>
      <c r="UUL228" s="382"/>
      <c r="UUM228" s="77"/>
      <c r="UUN228" s="382"/>
      <c r="UUO228" s="382"/>
      <c r="UUP228" s="77"/>
      <c r="UUQ228" s="78"/>
      <c r="UUR228" s="77"/>
      <c r="UUS228" s="382"/>
      <c r="UUT228" s="382"/>
      <c r="UUU228" s="382"/>
      <c r="UUV228" s="382"/>
      <c r="UUW228" s="382"/>
      <c r="UUX228" s="382"/>
      <c r="UUY228" s="382"/>
      <c r="UUZ228" s="382"/>
      <c r="UVA228" s="382"/>
      <c r="UVB228" s="382"/>
      <c r="UVC228" s="382"/>
      <c r="UVD228" s="382"/>
      <c r="UVE228" s="77"/>
      <c r="UVF228" s="382"/>
      <c r="UVG228" s="382"/>
      <c r="UVH228" s="77"/>
      <c r="UVI228" s="78"/>
      <c r="UVJ228" s="77"/>
      <c r="UVK228" s="382"/>
      <c r="UVL228" s="382"/>
      <c r="UVM228" s="382"/>
      <c r="UVN228" s="382"/>
      <c r="UVO228" s="382"/>
      <c r="UVP228" s="382"/>
      <c r="UVQ228" s="382"/>
      <c r="UVR228" s="382"/>
      <c r="UVS228" s="382"/>
      <c r="UVT228" s="382"/>
      <c r="UVU228" s="382"/>
      <c r="UVV228" s="382"/>
      <c r="UVW228" s="77"/>
      <c r="UVX228" s="382"/>
      <c r="UVY228" s="382"/>
      <c r="UVZ228" s="77"/>
      <c r="UWA228" s="78"/>
      <c r="UWB228" s="77"/>
      <c r="UWC228" s="382"/>
      <c r="UWD228" s="382"/>
      <c r="UWE228" s="382"/>
      <c r="UWF228" s="382"/>
      <c r="UWG228" s="382"/>
      <c r="UWH228" s="382"/>
      <c r="UWI228" s="382"/>
      <c r="UWJ228" s="382"/>
      <c r="UWK228" s="382"/>
      <c r="UWL228" s="382"/>
      <c r="UWM228" s="382"/>
      <c r="UWN228" s="382"/>
      <c r="UWO228" s="77"/>
      <c r="UWP228" s="382"/>
      <c r="UWQ228" s="382"/>
      <c r="UWR228" s="77"/>
      <c r="UWS228" s="78"/>
      <c r="UWT228" s="77"/>
      <c r="UWU228" s="382"/>
      <c r="UWV228" s="382"/>
      <c r="UWW228" s="382"/>
      <c r="UWX228" s="382"/>
      <c r="UWY228" s="382"/>
      <c r="UWZ228" s="382"/>
      <c r="UXA228" s="382"/>
      <c r="UXB228" s="382"/>
      <c r="UXC228" s="382"/>
      <c r="UXD228" s="382"/>
      <c r="UXE228" s="382"/>
      <c r="UXF228" s="382"/>
      <c r="UXG228" s="77"/>
      <c r="UXH228" s="382"/>
      <c r="UXI228" s="382"/>
      <c r="UXJ228" s="77"/>
      <c r="UXK228" s="78"/>
      <c r="UXL228" s="77"/>
      <c r="UXM228" s="382"/>
      <c r="UXN228" s="382"/>
      <c r="UXO228" s="382"/>
      <c r="UXP228" s="382"/>
      <c r="UXQ228" s="382"/>
      <c r="UXR228" s="382"/>
      <c r="UXS228" s="382"/>
      <c r="UXT228" s="382"/>
      <c r="UXU228" s="382"/>
      <c r="UXV228" s="382"/>
      <c r="UXW228" s="382"/>
      <c r="UXX228" s="382"/>
      <c r="UXY228" s="77"/>
      <c r="UXZ228" s="382"/>
      <c r="UYA228" s="382"/>
      <c r="UYB228" s="77"/>
      <c r="UYC228" s="78"/>
      <c r="UYD228" s="77"/>
      <c r="UYE228" s="382"/>
      <c r="UYF228" s="382"/>
      <c r="UYG228" s="382"/>
      <c r="UYH228" s="382"/>
      <c r="UYI228" s="382"/>
      <c r="UYJ228" s="382"/>
      <c r="UYK228" s="382"/>
      <c r="UYL228" s="382"/>
      <c r="UYM228" s="382"/>
      <c r="UYN228" s="382"/>
      <c r="UYO228" s="382"/>
      <c r="UYP228" s="382"/>
      <c r="UYQ228" s="77"/>
      <c r="UYR228" s="382"/>
      <c r="UYS228" s="382"/>
      <c r="UYT228" s="77"/>
      <c r="UYU228" s="78"/>
      <c r="UYV228" s="77"/>
      <c r="UYW228" s="382"/>
      <c r="UYX228" s="382"/>
      <c r="UYY228" s="382"/>
      <c r="UYZ228" s="382"/>
      <c r="UZA228" s="382"/>
      <c r="UZB228" s="382"/>
      <c r="UZC228" s="382"/>
      <c r="UZD228" s="382"/>
      <c r="UZE228" s="382"/>
      <c r="UZF228" s="382"/>
      <c r="UZG228" s="382"/>
      <c r="UZH228" s="382"/>
      <c r="UZI228" s="77"/>
      <c r="UZJ228" s="382"/>
      <c r="UZK228" s="382"/>
      <c r="UZL228" s="77"/>
      <c r="UZM228" s="78"/>
      <c r="UZN228" s="77"/>
      <c r="UZO228" s="382"/>
      <c r="UZP228" s="382"/>
      <c r="UZQ228" s="382"/>
      <c r="UZR228" s="382"/>
      <c r="UZS228" s="382"/>
      <c r="UZT228" s="382"/>
      <c r="UZU228" s="382"/>
      <c r="UZV228" s="382"/>
      <c r="UZW228" s="382"/>
      <c r="UZX228" s="382"/>
      <c r="UZY228" s="382"/>
      <c r="UZZ228" s="382"/>
      <c r="VAA228" s="77"/>
      <c r="VAB228" s="382"/>
      <c r="VAC228" s="382"/>
      <c r="VAD228" s="77"/>
      <c r="VAE228" s="78"/>
      <c r="VAF228" s="77"/>
      <c r="VAG228" s="382"/>
      <c r="VAH228" s="382"/>
      <c r="VAI228" s="382"/>
      <c r="VAJ228" s="382"/>
      <c r="VAK228" s="382"/>
      <c r="VAL228" s="382"/>
      <c r="VAM228" s="382"/>
      <c r="VAN228" s="382"/>
      <c r="VAO228" s="382"/>
      <c r="VAP228" s="382"/>
      <c r="VAQ228" s="382"/>
      <c r="VAR228" s="382"/>
      <c r="VAS228" s="77"/>
      <c r="VAT228" s="382"/>
      <c r="VAU228" s="382"/>
      <c r="VAV228" s="77"/>
      <c r="VAW228" s="78"/>
      <c r="VAX228" s="77"/>
      <c r="VAY228" s="382"/>
      <c r="VAZ228" s="382"/>
      <c r="VBA228" s="382"/>
      <c r="VBB228" s="382"/>
      <c r="VBC228" s="382"/>
      <c r="VBD228" s="382"/>
      <c r="VBE228" s="382"/>
      <c r="VBF228" s="382"/>
      <c r="VBG228" s="382"/>
      <c r="VBH228" s="382"/>
      <c r="VBI228" s="382"/>
      <c r="VBJ228" s="382"/>
      <c r="VBK228" s="77"/>
      <c r="VBL228" s="382"/>
      <c r="VBM228" s="382"/>
      <c r="VBN228" s="77"/>
      <c r="VBO228" s="78"/>
      <c r="VBP228" s="77"/>
      <c r="VBQ228" s="382"/>
      <c r="VBR228" s="382"/>
      <c r="VBS228" s="382"/>
      <c r="VBT228" s="382"/>
      <c r="VBU228" s="382"/>
      <c r="VBV228" s="382"/>
      <c r="VBW228" s="382"/>
      <c r="VBX228" s="382"/>
      <c r="VBY228" s="382"/>
      <c r="VBZ228" s="382"/>
      <c r="VCA228" s="382"/>
      <c r="VCB228" s="382"/>
      <c r="VCC228" s="77"/>
      <c r="VCD228" s="382"/>
      <c r="VCE228" s="382"/>
      <c r="VCF228" s="77"/>
      <c r="VCG228" s="78"/>
      <c r="VCH228" s="77"/>
      <c r="VCI228" s="382"/>
      <c r="VCJ228" s="382"/>
      <c r="VCK228" s="382"/>
      <c r="VCL228" s="382"/>
      <c r="VCM228" s="382"/>
      <c r="VCN228" s="382"/>
      <c r="VCO228" s="382"/>
      <c r="VCP228" s="382"/>
      <c r="VCQ228" s="382"/>
      <c r="VCR228" s="382"/>
      <c r="VCS228" s="382"/>
      <c r="VCT228" s="382"/>
      <c r="VCU228" s="77"/>
      <c r="VCV228" s="382"/>
      <c r="VCW228" s="382"/>
      <c r="VCX228" s="77"/>
      <c r="VCY228" s="78"/>
      <c r="VCZ228" s="77"/>
      <c r="VDA228" s="382"/>
      <c r="VDB228" s="382"/>
      <c r="VDC228" s="382"/>
      <c r="VDD228" s="382"/>
      <c r="VDE228" s="382"/>
      <c r="VDF228" s="382"/>
      <c r="VDG228" s="382"/>
      <c r="VDH228" s="382"/>
      <c r="VDI228" s="382"/>
      <c r="VDJ228" s="382"/>
      <c r="VDK228" s="382"/>
      <c r="VDL228" s="382"/>
      <c r="VDM228" s="77"/>
      <c r="VDN228" s="382"/>
      <c r="VDO228" s="382"/>
      <c r="VDP228" s="77"/>
      <c r="VDQ228" s="78"/>
      <c r="VDR228" s="77"/>
      <c r="VDS228" s="382"/>
      <c r="VDT228" s="382"/>
      <c r="VDU228" s="382"/>
      <c r="VDV228" s="382"/>
      <c r="VDW228" s="382"/>
      <c r="VDX228" s="382"/>
      <c r="VDY228" s="382"/>
      <c r="VDZ228" s="382"/>
      <c r="VEA228" s="382"/>
      <c r="VEB228" s="382"/>
      <c r="VEC228" s="382"/>
      <c r="VED228" s="382"/>
      <c r="VEE228" s="77"/>
      <c r="VEF228" s="382"/>
      <c r="VEG228" s="382"/>
      <c r="VEH228" s="77"/>
      <c r="VEI228" s="78"/>
      <c r="VEJ228" s="77"/>
      <c r="VEK228" s="382"/>
      <c r="VEL228" s="382"/>
      <c r="VEM228" s="382"/>
      <c r="VEN228" s="382"/>
      <c r="VEO228" s="382"/>
      <c r="VEP228" s="382"/>
      <c r="VEQ228" s="382"/>
      <c r="VER228" s="382"/>
      <c r="VES228" s="382"/>
      <c r="VET228" s="382"/>
      <c r="VEU228" s="382"/>
      <c r="VEV228" s="382"/>
      <c r="VEW228" s="77"/>
      <c r="VEX228" s="382"/>
      <c r="VEY228" s="382"/>
      <c r="VEZ228" s="77"/>
      <c r="VFA228" s="78"/>
      <c r="VFB228" s="77"/>
      <c r="VFC228" s="382"/>
      <c r="VFD228" s="382"/>
      <c r="VFE228" s="382"/>
      <c r="VFF228" s="382"/>
      <c r="VFG228" s="382"/>
      <c r="VFH228" s="382"/>
      <c r="VFI228" s="382"/>
      <c r="VFJ228" s="382"/>
      <c r="VFK228" s="382"/>
      <c r="VFL228" s="382"/>
      <c r="VFM228" s="382"/>
      <c r="VFN228" s="382"/>
      <c r="VFO228" s="77"/>
      <c r="VFP228" s="382"/>
      <c r="VFQ228" s="382"/>
      <c r="VFR228" s="77"/>
      <c r="VFS228" s="78"/>
      <c r="VFT228" s="77"/>
      <c r="VFU228" s="382"/>
      <c r="VFV228" s="382"/>
      <c r="VFW228" s="382"/>
      <c r="VFX228" s="382"/>
      <c r="VFY228" s="382"/>
      <c r="VFZ228" s="382"/>
      <c r="VGA228" s="382"/>
      <c r="VGB228" s="382"/>
      <c r="VGC228" s="382"/>
      <c r="VGD228" s="382"/>
      <c r="VGE228" s="382"/>
      <c r="VGF228" s="382"/>
      <c r="VGG228" s="77"/>
      <c r="VGH228" s="382"/>
      <c r="VGI228" s="382"/>
      <c r="VGJ228" s="77"/>
      <c r="VGK228" s="78"/>
      <c r="VGL228" s="77"/>
      <c r="VGM228" s="382"/>
      <c r="VGN228" s="382"/>
      <c r="VGO228" s="382"/>
      <c r="VGP228" s="382"/>
      <c r="VGQ228" s="382"/>
      <c r="VGR228" s="382"/>
      <c r="VGS228" s="382"/>
      <c r="VGT228" s="382"/>
      <c r="VGU228" s="382"/>
      <c r="VGV228" s="382"/>
      <c r="VGW228" s="382"/>
      <c r="VGX228" s="382"/>
      <c r="VGY228" s="77"/>
      <c r="VGZ228" s="382"/>
      <c r="VHA228" s="382"/>
      <c r="VHB228" s="77"/>
      <c r="VHC228" s="78"/>
      <c r="VHD228" s="77"/>
      <c r="VHE228" s="382"/>
      <c r="VHF228" s="382"/>
      <c r="VHG228" s="382"/>
      <c r="VHH228" s="382"/>
      <c r="VHI228" s="382"/>
      <c r="VHJ228" s="382"/>
      <c r="VHK228" s="382"/>
      <c r="VHL228" s="382"/>
      <c r="VHM228" s="382"/>
      <c r="VHN228" s="382"/>
      <c r="VHO228" s="382"/>
      <c r="VHP228" s="382"/>
      <c r="VHQ228" s="77"/>
      <c r="VHR228" s="382"/>
      <c r="VHS228" s="382"/>
      <c r="VHT228" s="77"/>
      <c r="VHU228" s="78"/>
      <c r="VHV228" s="77"/>
      <c r="VHW228" s="382"/>
      <c r="VHX228" s="382"/>
      <c r="VHY228" s="382"/>
      <c r="VHZ228" s="382"/>
      <c r="VIA228" s="382"/>
      <c r="VIB228" s="382"/>
      <c r="VIC228" s="382"/>
      <c r="VID228" s="382"/>
      <c r="VIE228" s="382"/>
      <c r="VIF228" s="382"/>
      <c r="VIG228" s="382"/>
      <c r="VIH228" s="382"/>
      <c r="VII228" s="77"/>
      <c r="VIJ228" s="382"/>
      <c r="VIK228" s="382"/>
      <c r="VIL228" s="77"/>
      <c r="VIM228" s="78"/>
      <c r="VIN228" s="77"/>
      <c r="VIO228" s="382"/>
      <c r="VIP228" s="382"/>
      <c r="VIQ228" s="382"/>
      <c r="VIR228" s="382"/>
      <c r="VIS228" s="382"/>
      <c r="VIT228" s="382"/>
      <c r="VIU228" s="382"/>
      <c r="VIV228" s="382"/>
      <c r="VIW228" s="382"/>
      <c r="VIX228" s="382"/>
      <c r="VIY228" s="382"/>
      <c r="VIZ228" s="382"/>
      <c r="VJA228" s="77"/>
      <c r="VJB228" s="382"/>
      <c r="VJC228" s="382"/>
      <c r="VJD228" s="77"/>
      <c r="VJE228" s="78"/>
      <c r="VJF228" s="77"/>
      <c r="VJG228" s="382"/>
      <c r="VJH228" s="382"/>
      <c r="VJI228" s="382"/>
      <c r="VJJ228" s="382"/>
      <c r="VJK228" s="382"/>
      <c r="VJL228" s="382"/>
      <c r="VJM228" s="382"/>
      <c r="VJN228" s="382"/>
      <c r="VJO228" s="382"/>
      <c r="VJP228" s="382"/>
      <c r="VJQ228" s="382"/>
      <c r="VJR228" s="382"/>
      <c r="VJS228" s="77"/>
      <c r="VJT228" s="382"/>
      <c r="VJU228" s="382"/>
      <c r="VJV228" s="77"/>
      <c r="VJW228" s="78"/>
      <c r="VJX228" s="77"/>
      <c r="VJY228" s="382"/>
      <c r="VJZ228" s="382"/>
      <c r="VKA228" s="382"/>
      <c r="VKB228" s="382"/>
      <c r="VKC228" s="382"/>
      <c r="VKD228" s="382"/>
      <c r="VKE228" s="382"/>
      <c r="VKF228" s="382"/>
      <c r="VKG228" s="382"/>
      <c r="VKH228" s="382"/>
      <c r="VKI228" s="382"/>
      <c r="VKJ228" s="382"/>
      <c r="VKK228" s="77"/>
      <c r="VKL228" s="382"/>
      <c r="VKM228" s="382"/>
      <c r="VKN228" s="77"/>
      <c r="VKO228" s="78"/>
      <c r="VKP228" s="77"/>
      <c r="VKQ228" s="382"/>
      <c r="VKR228" s="382"/>
      <c r="VKS228" s="382"/>
      <c r="VKT228" s="382"/>
      <c r="VKU228" s="382"/>
      <c r="VKV228" s="382"/>
      <c r="VKW228" s="382"/>
      <c r="VKX228" s="382"/>
      <c r="VKY228" s="382"/>
      <c r="VKZ228" s="382"/>
      <c r="VLA228" s="382"/>
      <c r="VLB228" s="382"/>
      <c r="VLC228" s="77"/>
      <c r="VLD228" s="382"/>
      <c r="VLE228" s="382"/>
      <c r="VLF228" s="77"/>
      <c r="VLG228" s="78"/>
      <c r="VLH228" s="77"/>
      <c r="VLI228" s="382"/>
      <c r="VLJ228" s="382"/>
      <c r="VLK228" s="382"/>
      <c r="VLL228" s="382"/>
      <c r="VLM228" s="382"/>
      <c r="VLN228" s="382"/>
      <c r="VLO228" s="382"/>
      <c r="VLP228" s="382"/>
      <c r="VLQ228" s="382"/>
      <c r="VLR228" s="382"/>
      <c r="VLS228" s="382"/>
      <c r="VLT228" s="382"/>
      <c r="VLU228" s="77"/>
      <c r="VLV228" s="382"/>
      <c r="VLW228" s="382"/>
      <c r="VLX228" s="77"/>
      <c r="VLY228" s="78"/>
      <c r="VLZ228" s="77"/>
      <c r="VMA228" s="382"/>
      <c r="VMB228" s="382"/>
      <c r="VMC228" s="382"/>
      <c r="VMD228" s="382"/>
      <c r="VME228" s="382"/>
      <c r="VMF228" s="382"/>
      <c r="VMG228" s="382"/>
      <c r="VMH228" s="382"/>
      <c r="VMI228" s="382"/>
      <c r="VMJ228" s="382"/>
      <c r="VMK228" s="382"/>
      <c r="VML228" s="382"/>
      <c r="VMM228" s="77"/>
      <c r="VMN228" s="382"/>
      <c r="VMO228" s="382"/>
      <c r="VMP228" s="77"/>
      <c r="VMQ228" s="78"/>
      <c r="VMR228" s="77"/>
      <c r="VMS228" s="382"/>
      <c r="VMT228" s="382"/>
      <c r="VMU228" s="382"/>
      <c r="VMV228" s="382"/>
      <c r="VMW228" s="382"/>
      <c r="VMX228" s="382"/>
      <c r="VMY228" s="382"/>
      <c r="VMZ228" s="382"/>
      <c r="VNA228" s="382"/>
      <c r="VNB228" s="382"/>
      <c r="VNC228" s="382"/>
      <c r="VND228" s="382"/>
      <c r="VNE228" s="77"/>
      <c r="VNF228" s="382"/>
      <c r="VNG228" s="382"/>
      <c r="VNH228" s="77"/>
      <c r="VNI228" s="78"/>
      <c r="VNJ228" s="77"/>
      <c r="VNK228" s="382"/>
      <c r="VNL228" s="382"/>
      <c r="VNM228" s="382"/>
      <c r="VNN228" s="382"/>
      <c r="VNO228" s="382"/>
      <c r="VNP228" s="382"/>
      <c r="VNQ228" s="382"/>
      <c r="VNR228" s="382"/>
      <c r="VNS228" s="382"/>
      <c r="VNT228" s="382"/>
      <c r="VNU228" s="382"/>
      <c r="VNV228" s="382"/>
      <c r="VNW228" s="77"/>
      <c r="VNX228" s="382"/>
      <c r="VNY228" s="382"/>
      <c r="VNZ228" s="77"/>
      <c r="VOA228" s="78"/>
      <c r="VOB228" s="77"/>
      <c r="VOC228" s="382"/>
      <c r="VOD228" s="382"/>
      <c r="VOE228" s="382"/>
      <c r="VOF228" s="382"/>
      <c r="VOG228" s="382"/>
      <c r="VOH228" s="382"/>
      <c r="VOI228" s="382"/>
      <c r="VOJ228" s="382"/>
      <c r="VOK228" s="382"/>
      <c r="VOL228" s="382"/>
      <c r="VOM228" s="382"/>
      <c r="VON228" s="382"/>
      <c r="VOO228" s="77"/>
      <c r="VOP228" s="382"/>
      <c r="VOQ228" s="382"/>
      <c r="VOR228" s="77"/>
      <c r="VOS228" s="78"/>
      <c r="VOT228" s="77"/>
      <c r="VOU228" s="382"/>
      <c r="VOV228" s="382"/>
      <c r="VOW228" s="382"/>
      <c r="VOX228" s="382"/>
      <c r="VOY228" s="382"/>
      <c r="VOZ228" s="382"/>
      <c r="VPA228" s="382"/>
      <c r="VPB228" s="382"/>
      <c r="VPC228" s="382"/>
      <c r="VPD228" s="382"/>
      <c r="VPE228" s="382"/>
      <c r="VPF228" s="382"/>
      <c r="VPG228" s="77"/>
      <c r="VPH228" s="382"/>
      <c r="VPI228" s="382"/>
      <c r="VPJ228" s="77"/>
      <c r="VPK228" s="78"/>
      <c r="VPL228" s="77"/>
      <c r="VPM228" s="382"/>
      <c r="VPN228" s="382"/>
      <c r="VPO228" s="382"/>
      <c r="VPP228" s="382"/>
      <c r="VPQ228" s="382"/>
      <c r="VPR228" s="382"/>
      <c r="VPS228" s="382"/>
      <c r="VPT228" s="382"/>
      <c r="VPU228" s="382"/>
      <c r="VPV228" s="382"/>
      <c r="VPW228" s="382"/>
      <c r="VPX228" s="382"/>
      <c r="VPY228" s="77"/>
      <c r="VPZ228" s="382"/>
      <c r="VQA228" s="382"/>
      <c r="VQB228" s="77"/>
      <c r="VQC228" s="78"/>
      <c r="VQD228" s="77"/>
      <c r="VQE228" s="382"/>
      <c r="VQF228" s="382"/>
      <c r="VQG228" s="382"/>
      <c r="VQH228" s="382"/>
      <c r="VQI228" s="382"/>
      <c r="VQJ228" s="382"/>
      <c r="VQK228" s="382"/>
      <c r="VQL228" s="382"/>
      <c r="VQM228" s="382"/>
      <c r="VQN228" s="382"/>
      <c r="VQO228" s="382"/>
      <c r="VQP228" s="382"/>
      <c r="VQQ228" s="77"/>
      <c r="VQR228" s="382"/>
      <c r="VQS228" s="382"/>
      <c r="VQT228" s="77"/>
      <c r="VQU228" s="78"/>
      <c r="VQV228" s="77"/>
      <c r="VQW228" s="382"/>
      <c r="VQX228" s="382"/>
      <c r="VQY228" s="382"/>
      <c r="VQZ228" s="382"/>
      <c r="VRA228" s="382"/>
      <c r="VRB228" s="382"/>
      <c r="VRC228" s="382"/>
      <c r="VRD228" s="382"/>
      <c r="VRE228" s="382"/>
      <c r="VRF228" s="382"/>
      <c r="VRG228" s="382"/>
      <c r="VRH228" s="382"/>
      <c r="VRI228" s="77"/>
      <c r="VRJ228" s="382"/>
      <c r="VRK228" s="382"/>
      <c r="VRL228" s="77"/>
      <c r="VRM228" s="78"/>
      <c r="VRN228" s="77"/>
      <c r="VRO228" s="382"/>
      <c r="VRP228" s="382"/>
      <c r="VRQ228" s="382"/>
      <c r="VRR228" s="382"/>
      <c r="VRS228" s="382"/>
      <c r="VRT228" s="382"/>
      <c r="VRU228" s="382"/>
      <c r="VRV228" s="382"/>
      <c r="VRW228" s="382"/>
      <c r="VRX228" s="382"/>
      <c r="VRY228" s="382"/>
      <c r="VRZ228" s="382"/>
      <c r="VSA228" s="77"/>
      <c r="VSB228" s="382"/>
      <c r="VSC228" s="382"/>
      <c r="VSD228" s="77"/>
      <c r="VSE228" s="78"/>
      <c r="VSF228" s="77"/>
      <c r="VSG228" s="382"/>
      <c r="VSH228" s="382"/>
      <c r="VSI228" s="382"/>
      <c r="VSJ228" s="382"/>
      <c r="VSK228" s="382"/>
      <c r="VSL228" s="382"/>
      <c r="VSM228" s="382"/>
      <c r="VSN228" s="382"/>
      <c r="VSO228" s="382"/>
      <c r="VSP228" s="382"/>
      <c r="VSQ228" s="382"/>
      <c r="VSR228" s="382"/>
      <c r="VSS228" s="77"/>
      <c r="VST228" s="382"/>
      <c r="VSU228" s="382"/>
      <c r="VSV228" s="77"/>
      <c r="VSW228" s="78"/>
      <c r="VSX228" s="77"/>
      <c r="VSY228" s="382"/>
      <c r="VSZ228" s="382"/>
      <c r="VTA228" s="382"/>
      <c r="VTB228" s="382"/>
      <c r="VTC228" s="382"/>
      <c r="VTD228" s="382"/>
      <c r="VTE228" s="382"/>
      <c r="VTF228" s="382"/>
      <c r="VTG228" s="382"/>
      <c r="VTH228" s="382"/>
      <c r="VTI228" s="382"/>
      <c r="VTJ228" s="382"/>
      <c r="VTK228" s="77"/>
      <c r="VTL228" s="382"/>
      <c r="VTM228" s="382"/>
      <c r="VTN228" s="77"/>
      <c r="VTO228" s="78"/>
      <c r="VTP228" s="77"/>
      <c r="VTQ228" s="382"/>
      <c r="VTR228" s="382"/>
      <c r="VTS228" s="382"/>
      <c r="VTT228" s="382"/>
      <c r="VTU228" s="382"/>
      <c r="VTV228" s="382"/>
      <c r="VTW228" s="382"/>
      <c r="VTX228" s="382"/>
      <c r="VTY228" s="382"/>
      <c r="VTZ228" s="382"/>
      <c r="VUA228" s="382"/>
      <c r="VUB228" s="382"/>
      <c r="VUC228" s="77"/>
      <c r="VUD228" s="382"/>
      <c r="VUE228" s="382"/>
      <c r="VUF228" s="77"/>
      <c r="VUG228" s="78"/>
      <c r="VUH228" s="77"/>
      <c r="VUI228" s="382"/>
      <c r="VUJ228" s="382"/>
      <c r="VUK228" s="382"/>
      <c r="VUL228" s="382"/>
      <c r="VUM228" s="382"/>
      <c r="VUN228" s="382"/>
      <c r="VUO228" s="382"/>
      <c r="VUP228" s="382"/>
      <c r="VUQ228" s="382"/>
      <c r="VUR228" s="382"/>
      <c r="VUS228" s="382"/>
      <c r="VUT228" s="382"/>
      <c r="VUU228" s="77"/>
      <c r="VUV228" s="382"/>
      <c r="VUW228" s="382"/>
      <c r="VUX228" s="77"/>
      <c r="VUY228" s="78"/>
      <c r="VUZ228" s="77"/>
      <c r="VVA228" s="382"/>
      <c r="VVB228" s="382"/>
      <c r="VVC228" s="382"/>
      <c r="VVD228" s="382"/>
      <c r="VVE228" s="382"/>
      <c r="VVF228" s="382"/>
      <c r="VVG228" s="382"/>
      <c r="VVH228" s="382"/>
      <c r="VVI228" s="382"/>
      <c r="VVJ228" s="382"/>
      <c r="VVK228" s="382"/>
      <c r="VVL228" s="382"/>
      <c r="VVM228" s="77"/>
      <c r="VVN228" s="382"/>
      <c r="VVO228" s="382"/>
      <c r="VVP228" s="77"/>
      <c r="VVQ228" s="78"/>
      <c r="VVR228" s="77"/>
      <c r="VVS228" s="382"/>
      <c r="VVT228" s="382"/>
      <c r="VVU228" s="382"/>
      <c r="VVV228" s="382"/>
      <c r="VVW228" s="382"/>
      <c r="VVX228" s="382"/>
      <c r="VVY228" s="382"/>
      <c r="VVZ228" s="382"/>
      <c r="VWA228" s="382"/>
      <c r="VWB228" s="382"/>
      <c r="VWC228" s="382"/>
      <c r="VWD228" s="382"/>
      <c r="VWE228" s="77"/>
      <c r="VWF228" s="382"/>
      <c r="VWG228" s="382"/>
      <c r="VWH228" s="77"/>
      <c r="VWI228" s="78"/>
      <c r="VWJ228" s="77"/>
      <c r="VWK228" s="382"/>
      <c r="VWL228" s="382"/>
      <c r="VWM228" s="382"/>
      <c r="VWN228" s="382"/>
      <c r="VWO228" s="382"/>
      <c r="VWP228" s="382"/>
      <c r="VWQ228" s="382"/>
      <c r="VWR228" s="382"/>
      <c r="VWS228" s="382"/>
      <c r="VWT228" s="382"/>
      <c r="VWU228" s="382"/>
      <c r="VWV228" s="382"/>
      <c r="VWW228" s="77"/>
      <c r="VWX228" s="382"/>
      <c r="VWY228" s="382"/>
      <c r="VWZ228" s="77"/>
      <c r="VXA228" s="78"/>
      <c r="VXB228" s="77"/>
      <c r="VXC228" s="382"/>
      <c r="VXD228" s="382"/>
      <c r="VXE228" s="382"/>
      <c r="VXF228" s="382"/>
      <c r="VXG228" s="382"/>
      <c r="VXH228" s="382"/>
      <c r="VXI228" s="382"/>
      <c r="VXJ228" s="382"/>
      <c r="VXK228" s="382"/>
      <c r="VXL228" s="382"/>
      <c r="VXM228" s="382"/>
      <c r="VXN228" s="382"/>
      <c r="VXO228" s="77"/>
      <c r="VXP228" s="382"/>
      <c r="VXQ228" s="382"/>
      <c r="VXR228" s="77"/>
      <c r="VXS228" s="78"/>
      <c r="VXT228" s="77"/>
      <c r="VXU228" s="382"/>
      <c r="VXV228" s="382"/>
      <c r="VXW228" s="382"/>
      <c r="VXX228" s="382"/>
      <c r="VXY228" s="382"/>
      <c r="VXZ228" s="382"/>
      <c r="VYA228" s="382"/>
      <c r="VYB228" s="382"/>
      <c r="VYC228" s="382"/>
      <c r="VYD228" s="382"/>
      <c r="VYE228" s="382"/>
      <c r="VYF228" s="382"/>
      <c r="VYG228" s="77"/>
      <c r="VYH228" s="382"/>
      <c r="VYI228" s="382"/>
      <c r="VYJ228" s="77"/>
      <c r="VYK228" s="78"/>
      <c r="VYL228" s="77"/>
      <c r="VYM228" s="382"/>
      <c r="VYN228" s="382"/>
      <c r="VYO228" s="382"/>
      <c r="VYP228" s="382"/>
      <c r="VYQ228" s="382"/>
      <c r="VYR228" s="382"/>
      <c r="VYS228" s="382"/>
      <c r="VYT228" s="382"/>
      <c r="VYU228" s="382"/>
      <c r="VYV228" s="382"/>
      <c r="VYW228" s="382"/>
      <c r="VYX228" s="382"/>
      <c r="VYY228" s="77"/>
      <c r="VYZ228" s="382"/>
      <c r="VZA228" s="382"/>
      <c r="VZB228" s="77"/>
      <c r="VZC228" s="78"/>
      <c r="VZD228" s="77"/>
      <c r="VZE228" s="382"/>
      <c r="VZF228" s="382"/>
      <c r="VZG228" s="382"/>
      <c r="VZH228" s="382"/>
      <c r="VZI228" s="382"/>
      <c r="VZJ228" s="382"/>
      <c r="VZK228" s="382"/>
      <c r="VZL228" s="382"/>
      <c r="VZM228" s="382"/>
      <c r="VZN228" s="382"/>
      <c r="VZO228" s="382"/>
      <c r="VZP228" s="382"/>
      <c r="VZQ228" s="77"/>
      <c r="VZR228" s="382"/>
      <c r="VZS228" s="382"/>
      <c r="VZT228" s="77"/>
      <c r="VZU228" s="78"/>
      <c r="VZV228" s="77"/>
      <c r="VZW228" s="382"/>
      <c r="VZX228" s="382"/>
      <c r="VZY228" s="382"/>
      <c r="VZZ228" s="382"/>
      <c r="WAA228" s="382"/>
      <c r="WAB228" s="382"/>
      <c r="WAC228" s="382"/>
      <c r="WAD228" s="382"/>
      <c r="WAE228" s="382"/>
      <c r="WAF228" s="382"/>
      <c r="WAG228" s="382"/>
      <c r="WAH228" s="382"/>
      <c r="WAI228" s="77"/>
      <c r="WAJ228" s="382"/>
      <c r="WAK228" s="382"/>
      <c r="WAL228" s="77"/>
      <c r="WAM228" s="78"/>
      <c r="WAN228" s="77"/>
      <c r="WAO228" s="382"/>
      <c r="WAP228" s="382"/>
      <c r="WAQ228" s="382"/>
      <c r="WAR228" s="382"/>
      <c r="WAS228" s="382"/>
      <c r="WAT228" s="382"/>
      <c r="WAU228" s="382"/>
      <c r="WAV228" s="382"/>
      <c r="WAW228" s="382"/>
      <c r="WAX228" s="382"/>
      <c r="WAY228" s="382"/>
      <c r="WAZ228" s="382"/>
      <c r="WBA228" s="77"/>
      <c r="WBB228" s="382"/>
      <c r="WBC228" s="382"/>
      <c r="WBD228" s="77"/>
      <c r="WBE228" s="78"/>
      <c r="WBF228" s="77"/>
      <c r="WBG228" s="382"/>
      <c r="WBH228" s="382"/>
      <c r="WBI228" s="382"/>
      <c r="WBJ228" s="382"/>
      <c r="WBK228" s="382"/>
      <c r="WBL228" s="382"/>
      <c r="WBM228" s="382"/>
      <c r="WBN228" s="382"/>
      <c r="WBO228" s="382"/>
      <c r="WBP228" s="382"/>
      <c r="WBQ228" s="382"/>
      <c r="WBR228" s="382"/>
      <c r="WBS228" s="77"/>
      <c r="WBT228" s="382"/>
      <c r="WBU228" s="382"/>
      <c r="WBV228" s="77"/>
      <c r="WBW228" s="78"/>
      <c r="WBX228" s="77"/>
      <c r="WBY228" s="382"/>
      <c r="WBZ228" s="382"/>
      <c r="WCA228" s="382"/>
      <c r="WCB228" s="382"/>
      <c r="WCC228" s="382"/>
      <c r="WCD228" s="382"/>
      <c r="WCE228" s="382"/>
      <c r="WCF228" s="382"/>
      <c r="WCG228" s="382"/>
      <c r="WCH228" s="382"/>
      <c r="WCI228" s="382"/>
      <c r="WCJ228" s="382"/>
      <c r="WCK228" s="77"/>
      <c r="WCL228" s="382"/>
      <c r="WCM228" s="382"/>
      <c r="WCN228" s="77"/>
      <c r="WCO228" s="78"/>
      <c r="WCP228" s="77"/>
      <c r="WCQ228" s="382"/>
      <c r="WCR228" s="382"/>
      <c r="WCS228" s="382"/>
      <c r="WCT228" s="382"/>
      <c r="WCU228" s="382"/>
      <c r="WCV228" s="382"/>
      <c r="WCW228" s="382"/>
      <c r="WCX228" s="382"/>
      <c r="WCY228" s="382"/>
      <c r="WCZ228" s="382"/>
      <c r="WDA228" s="382"/>
      <c r="WDB228" s="382"/>
      <c r="WDC228" s="77"/>
      <c r="WDD228" s="382"/>
      <c r="WDE228" s="382"/>
      <c r="WDF228" s="77"/>
      <c r="WDG228" s="78"/>
      <c r="WDH228" s="77"/>
      <c r="WDI228" s="382"/>
      <c r="WDJ228" s="382"/>
      <c r="WDK228" s="382"/>
      <c r="WDL228" s="382"/>
      <c r="WDM228" s="382"/>
      <c r="WDN228" s="382"/>
      <c r="WDO228" s="382"/>
      <c r="WDP228" s="382"/>
      <c r="WDQ228" s="382"/>
      <c r="WDR228" s="382"/>
      <c r="WDS228" s="382"/>
      <c r="WDT228" s="382"/>
      <c r="WDU228" s="77"/>
      <c r="WDV228" s="382"/>
      <c r="WDW228" s="382"/>
      <c r="WDX228" s="77"/>
      <c r="WDY228" s="78"/>
      <c r="WDZ228" s="77"/>
      <c r="WEA228" s="382"/>
      <c r="WEB228" s="382"/>
      <c r="WEC228" s="382"/>
      <c r="WED228" s="382"/>
      <c r="WEE228" s="382"/>
      <c r="WEF228" s="382"/>
      <c r="WEG228" s="382"/>
      <c r="WEH228" s="382"/>
      <c r="WEI228" s="382"/>
      <c r="WEJ228" s="382"/>
      <c r="WEK228" s="382"/>
      <c r="WEL228" s="382"/>
      <c r="WEM228" s="77"/>
      <c r="WEN228" s="382"/>
      <c r="WEO228" s="382"/>
      <c r="WEP228" s="77"/>
      <c r="WEQ228" s="78"/>
      <c r="WER228" s="77"/>
      <c r="WES228" s="382"/>
      <c r="WET228" s="382"/>
      <c r="WEU228" s="382"/>
      <c r="WEV228" s="382"/>
      <c r="WEW228" s="382"/>
      <c r="WEX228" s="382"/>
      <c r="WEY228" s="382"/>
      <c r="WEZ228" s="382"/>
      <c r="WFA228" s="382"/>
      <c r="WFB228" s="382"/>
      <c r="WFC228" s="382"/>
      <c r="WFD228" s="382"/>
      <c r="WFE228" s="77"/>
      <c r="WFF228" s="382"/>
      <c r="WFG228" s="382"/>
      <c r="WFH228" s="77"/>
      <c r="WFI228" s="78"/>
      <c r="WFJ228" s="77"/>
      <c r="WFK228" s="382"/>
      <c r="WFL228" s="382"/>
      <c r="WFM228" s="382"/>
      <c r="WFN228" s="382"/>
      <c r="WFO228" s="382"/>
      <c r="WFP228" s="382"/>
      <c r="WFQ228" s="382"/>
      <c r="WFR228" s="382"/>
      <c r="WFS228" s="382"/>
      <c r="WFT228" s="382"/>
      <c r="WFU228" s="382"/>
      <c r="WFV228" s="382"/>
      <c r="WFW228" s="77"/>
      <c r="WFX228" s="382"/>
      <c r="WFY228" s="382"/>
      <c r="WFZ228" s="77"/>
      <c r="WGA228" s="78"/>
      <c r="WGB228" s="77"/>
      <c r="WGC228" s="382"/>
      <c r="WGD228" s="382"/>
      <c r="WGE228" s="382"/>
      <c r="WGF228" s="382"/>
      <c r="WGG228" s="382"/>
      <c r="WGH228" s="382"/>
      <c r="WGI228" s="382"/>
      <c r="WGJ228" s="382"/>
      <c r="WGK228" s="382"/>
      <c r="WGL228" s="382"/>
      <c r="WGM228" s="382"/>
      <c r="WGN228" s="382"/>
      <c r="WGO228" s="77"/>
      <c r="WGP228" s="382"/>
      <c r="WGQ228" s="382"/>
      <c r="WGR228" s="77"/>
      <c r="WGS228" s="78"/>
      <c r="WGT228" s="77"/>
      <c r="WGU228" s="382"/>
      <c r="WGV228" s="382"/>
      <c r="WGW228" s="382"/>
      <c r="WGX228" s="382"/>
      <c r="WGY228" s="382"/>
      <c r="WGZ228" s="382"/>
      <c r="WHA228" s="382"/>
      <c r="WHB228" s="382"/>
      <c r="WHC228" s="382"/>
      <c r="WHD228" s="382"/>
      <c r="WHE228" s="382"/>
      <c r="WHF228" s="382"/>
      <c r="WHG228" s="77"/>
      <c r="WHH228" s="382"/>
      <c r="WHI228" s="382"/>
      <c r="WHJ228" s="77"/>
      <c r="WHK228" s="78"/>
      <c r="WHL228" s="77"/>
      <c r="WHM228" s="382"/>
      <c r="WHN228" s="382"/>
      <c r="WHO228" s="382"/>
      <c r="WHP228" s="382"/>
      <c r="WHQ228" s="382"/>
      <c r="WHR228" s="382"/>
      <c r="WHS228" s="382"/>
      <c r="WHT228" s="382"/>
      <c r="WHU228" s="382"/>
      <c r="WHV228" s="382"/>
      <c r="WHW228" s="382"/>
      <c r="WHX228" s="382"/>
      <c r="WHY228" s="77"/>
      <c r="WHZ228" s="382"/>
      <c r="WIA228" s="382"/>
      <c r="WIB228" s="77"/>
      <c r="WIC228" s="78"/>
      <c r="WID228" s="77"/>
      <c r="WIE228" s="382"/>
      <c r="WIF228" s="382"/>
      <c r="WIG228" s="382"/>
      <c r="WIH228" s="382"/>
      <c r="WII228" s="382"/>
      <c r="WIJ228" s="382"/>
      <c r="WIK228" s="382"/>
      <c r="WIL228" s="382"/>
      <c r="WIM228" s="382"/>
      <c r="WIN228" s="382"/>
      <c r="WIO228" s="382"/>
      <c r="WIP228" s="382"/>
      <c r="WIQ228" s="77"/>
      <c r="WIR228" s="382"/>
      <c r="WIS228" s="382"/>
      <c r="WIT228" s="77"/>
      <c r="WIU228" s="78"/>
      <c r="WIV228" s="77"/>
      <c r="WIW228" s="382"/>
      <c r="WIX228" s="382"/>
      <c r="WIY228" s="382"/>
      <c r="WIZ228" s="382"/>
      <c r="WJA228" s="382"/>
      <c r="WJB228" s="382"/>
      <c r="WJC228" s="382"/>
      <c r="WJD228" s="382"/>
      <c r="WJE228" s="382"/>
      <c r="WJF228" s="382"/>
      <c r="WJG228" s="382"/>
      <c r="WJH228" s="382"/>
      <c r="WJI228" s="77"/>
      <c r="WJJ228" s="382"/>
      <c r="WJK228" s="382"/>
      <c r="WJL228" s="77"/>
      <c r="WJM228" s="78"/>
      <c r="WJN228" s="77"/>
      <c r="WJO228" s="382"/>
      <c r="WJP228" s="382"/>
      <c r="WJQ228" s="382"/>
      <c r="WJR228" s="382"/>
      <c r="WJS228" s="382"/>
      <c r="WJT228" s="382"/>
      <c r="WJU228" s="382"/>
      <c r="WJV228" s="382"/>
      <c r="WJW228" s="382"/>
      <c r="WJX228" s="382"/>
      <c r="WJY228" s="382"/>
      <c r="WJZ228" s="382"/>
      <c r="WKA228" s="77"/>
      <c r="WKB228" s="382"/>
      <c r="WKC228" s="382"/>
      <c r="WKD228" s="77"/>
      <c r="WKE228" s="78"/>
      <c r="WKF228" s="77"/>
      <c r="WKG228" s="382"/>
      <c r="WKH228" s="382"/>
      <c r="WKI228" s="382"/>
      <c r="WKJ228" s="382"/>
      <c r="WKK228" s="382"/>
      <c r="WKL228" s="382"/>
      <c r="WKM228" s="382"/>
      <c r="WKN228" s="382"/>
      <c r="WKO228" s="382"/>
      <c r="WKP228" s="382"/>
      <c r="WKQ228" s="382"/>
      <c r="WKR228" s="382"/>
      <c r="WKS228" s="77"/>
      <c r="WKT228" s="382"/>
      <c r="WKU228" s="382"/>
      <c r="WKV228" s="77"/>
      <c r="WKW228" s="78"/>
      <c r="WKX228" s="77"/>
      <c r="WKY228" s="382"/>
      <c r="WKZ228" s="382"/>
      <c r="WLA228" s="382"/>
      <c r="WLB228" s="382"/>
      <c r="WLC228" s="382"/>
      <c r="WLD228" s="382"/>
      <c r="WLE228" s="382"/>
      <c r="WLF228" s="382"/>
      <c r="WLG228" s="382"/>
      <c r="WLH228" s="382"/>
      <c r="WLI228" s="382"/>
      <c r="WLJ228" s="382"/>
      <c r="WLK228" s="77"/>
      <c r="WLL228" s="382"/>
      <c r="WLM228" s="382"/>
      <c r="WLN228" s="77"/>
      <c r="WLO228" s="78"/>
      <c r="WLP228" s="77"/>
      <c r="WLQ228" s="382"/>
      <c r="WLR228" s="382"/>
      <c r="WLS228" s="382"/>
      <c r="WLT228" s="382"/>
      <c r="WLU228" s="382"/>
      <c r="WLV228" s="382"/>
      <c r="WLW228" s="382"/>
      <c r="WLX228" s="382"/>
      <c r="WLY228" s="382"/>
      <c r="WLZ228" s="382"/>
      <c r="WMA228" s="382"/>
      <c r="WMB228" s="382"/>
      <c r="WMC228" s="77"/>
      <c r="WMD228" s="382"/>
      <c r="WME228" s="382"/>
      <c r="WMF228" s="77"/>
      <c r="WMG228" s="78"/>
      <c r="WMH228" s="77"/>
      <c r="WMI228" s="382"/>
      <c r="WMJ228" s="382"/>
      <c r="WMK228" s="382"/>
      <c r="WML228" s="382"/>
      <c r="WMM228" s="382"/>
      <c r="WMN228" s="382"/>
      <c r="WMO228" s="382"/>
      <c r="WMP228" s="382"/>
      <c r="WMQ228" s="382"/>
      <c r="WMR228" s="382"/>
      <c r="WMS228" s="382"/>
      <c r="WMT228" s="382"/>
      <c r="WMU228" s="77"/>
      <c r="WMV228" s="382"/>
      <c r="WMW228" s="382"/>
      <c r="WMX228" s="77"/>
      <c r="WMY228" s="78"/>
      <c r="WMZ228" s="77"/>
      <c r="WNA228" s="382"/>
      <c r="WNB228" s="382"/>
      <c r="WNC228" s="382"/>
      <c r="WND228" s="382"/>
      <c r="WNE228" s="382"/>
      <c r="WNF228" s="382"/>
      <c r="WNG228" s="382"/>
      <c r="WNH228" s="382"/>
      <c r="WNI228" s="382"/>
      <c r="WNJ228" s="382"/>
      <c r="WNK228" s="382"/>
      <c r="WNL228" s="382"/>
      <c r="WNM228" s="77"/>
      <c r="WNN228" s="382"/>
      <c r="WNO228" s="382"/>
      <c r="WNP228" s="77"/>
      <c r="WNQ228" s="78"/>
      <c r="WNR228" s="77"/>
      <c r="WNS228" s="382"/>
      <c r="WNT228" s="382"/>
      <c r="WNU228" s="382"/>
      <c r="WNV228" s="382"/>
      <c r="WNW228" s="382"/>
      <c r="WNX228" s="382"/>
      <c r="WNY228" s="382"/>
      <c r="WNZ228" s="382"/>
      <c r="WOA228" s="382"/>
      <c r="WOB228" s="382"/>
      <c r="WOC228" s="382"/>
      <c r="WOD228" s="382"/>
      <c r="WOE228" s="77"/>
      <c r="WOF228" s="382"/>
      <c r="WOG228" s="382"/>
      <c r="WOH228" s="77"/>
      <c r="WOI228" s="78"/>
      <c r="WOJ228" s="77"/>
      <c r="WOK228" s="382"/>
      <c r="WOL228" s="382"/>
      <c r="WOM228" s="382"/>
      <c r="WON228" s="382"/>
      <c r="WOO228" s="382"/>
      <c r="WOP228" s="382"/>
      <c r="WOQ228" s="382"/>
      <c r="WOR228" s="382"/>
      <c r="WOS228" s="382"/>
      <c r="WOT228" s="382"/>
      <c r="WOU228" s="382"/>
      <c r="WOV228" s="382"/>
      <c r="WOW228" s="77"/>
      <c r="WOX228" s="382"/>
      <c r="WOY228" s="382"/>
      <c r="WOZ228" s="77"/>
      <c r="WPA228" s="78"/>
      <c r="WPB228" s="77"/>
      <c r="WPC228" s="382"/>
      <c r="WPD228" s="382"/>
      <c r="WPE228" s="382"/>
      <c r="WPF228" s="382"/>
      <c r="WPG228" s="382"/>
      <c r="WPH228" s="382"/>
      <c r="WPI228" s="382"/>
      <c r="WPJ228" s="382"/>
      <c r="WPK228" s="382"/>
      <c r="WPL228" s="382"/>
      <c r="WPM228" s="382"/>
      <c r="WPN228" s="382"/>
      <c r="WPO228" s="77"/>
      <c r="WPP228" s="382"/>
      <c r="WPQ228" s="382"/>
      <c r="WPR228" s="77"/>
      <c r="WPS228" s="78"/>
      <c r="WPT228" s="77"/>
      <c r="WPU228" s="382"/>
      <c r="WPV228" s="382"/>
      <c r="WPW228" s="382"/>
      <c r="WPX228" s="382"/>
      <c r="WPY228" s="382"/>
      <c r="WPZ228" s="382"/>
      <c r="WQA228" s="382"/>
      <c r="WQB228" s="382"/>
      <c r="WQC228" s="382"/>
      <c r="WQD228" s="382"/>
      <c r="WQE228" s="382"/>
      <c r="WQF228" s="382"/>
      <c r="WQG228" s="77"/>
      <c r="WQH228" s="382"/>
      <c r="WQI228" s="382"/>
      <c r="WQJ228" s="77"/>
      <c r="WQK228" s="78"/>
      <c r="WQL228" s="77"/>
      <c r="WQM228" s="382"/>
      <c r="WQN228" s="382"/>
      <c r="WQO228" s="382"/>
      <c r="WQP228" s="382"/>
      <c r="WQQ228" s="382"/>
      <c r="WQR228" s="382"/>
      <c r="WQS228" s="382"/>
      <c r="WQT228" s="382"/>
      <c r="WQU228" s="382"/>
      <c r="WQV228" s="382"/>
      <c r="WQW228" s="382"/>
      <c r="WQX228" s="382"/>
      <c r="WQY228" s="77"/>
      <c r="WQZ228" s="382"/>
      <c r="WRA228" s="382"/>
      <c r="WRB228" s="77"/>
      <c r="WRC228" s="78"/>
      <c r="WRD228" s="77"/>
      <c r="WRE228" s="382"/>
      <c r="WRF228" s="382"/>
      <c r="WRG228" s="382"/>
      <c r="WRH228" s="382"/>
      <c r="WRI228" s="382"/>
      <c r="WRJ228" s="382"/>
      <c r="WRK228" s="382"/>
      <c r="WRL228" s="382"/>
      <c r="WRM228" s="382"/>
      <c r="WRN228" s="382"/>
      <c r="WRO228" s="382"/>
      <c r="WRP228" s="382"/>
      <c r="WRQ228" s="77"/>
      <c r="WRR228" s="382"/>
      <c r="WRS228" s="382"/>
      <c r="WRT228" s="77"/>
      <c r="WRU228" s="78"/>
      <c r="WRV228" s="77"/>
      <c r="WRW228" s="382"/>
      <c r="WRX228" s="382"/>
      <c r="WRY228" s="382"/>
      <c r="WRZ228" s="382"/>
      <c r="WSA228" s="382"/>
      <c r="WSB228" s="382"/>
      <c r="WSC228" s="382"/>
      <c r="WSD228" s="382"/>
      <c r="WSE228" s="382"/>
      <c r="WSF228" s="382"/>
      <c r="WSG228" s="382"/>
      <c r="WSH228" s="382"/>
      <c r="WSI228" s="77"/>
      <c r="WSJ228" s="382"/>
      <c r="WSK228" s="382"/>
      <c r="WSL228" s="77"/>
      <c r="WSM228" s="78"/>
      <c r="WSN228" s="77"/>
      <c r="WSO228" s="382"/>
      <c r="WSP228" s="382"/>
      <c r="WSQ228" s="382"/>
      <c r="WSR228" s="382"/>
      <c r="WSS228" s="382"/>
      <c r="WST228" s="382"/>
      <c r="WSU228" s="382"/>
      <c r="WSV228" s="382"/>
      <c r="WSW228" s="382"/>
      <c r="WSX228" s="382"/>
      <c r="WSY228" s="382"/>
      <c r="WSZ228" s="382"/>
      <c r="WTA228" s="77"/>
      <c r="WTB228" s="382"/>
      <c r="WTC228" s="382"/>
      <c r="WTD228" s="77"/>
      <c r="WTE228" s="78"/>
      <c r="WTF228" s="77"/>
      <c r="WTG228" s="382"/>
      <c r="WTH228" s="382"/>
      <c r="WTI228" s="382"/>
      <c r="WTJ228" s="382"/>
      <c r="WTK228" s="382"/>
      <c r="WTL228" s="382"/>
      <c r="WTM228" s="382"/>
      <c r="WTN228" s="382"/>
      <c r="WTO228" s="382"/>
      <c r="WTP228" s="382"/>
      <c r="WTQ228" s="382"/>
      <c r="WTR228" s="382"/>
      <c r="WTS228" s="77"/>
      <c r="WTT228" s="382"/>
      <c r="WTU228" s="382"/>
      <c r="WTV228" s="77"/>
      <c r="WTW228" s="78"/>
      <c r="WTX228" s="77"/>
      <c r="WTY228" s="382"/>
      <c r="WTZ228" s="382"/>
      <c r="WUA228" s="382"/>
      <c r="WUB228" s="382"/>
      <c r="WUC228" s="382"/>
      <c r="WUD228" s="382"/>
      <c r="WUE228" s="382"/>
      <c r="WUF228" s="382"/>
      <c r="WUG228" s="382"/>
      <c r="WUH228" s="382"/>
      <c r="WUI228" s="382"/>
      <c r="WUJ228" s="382"/>
      <c r="WUK228" s="77"/>
      <c r="WUL228" s="382"/>
      <c r="WUM228" s="382"/>
      <c r="WUN228" s="77"/>
      <c r="WUO228" s="78"/>
      <c r="WUP228" s="77"/>
      <c r="WUQ228" s="382"/>
      <c r="WUR228" s="382"/>
      <c r="WUS228" s="382"/>
      <c r="WUT228" s="382"/>
      <c r="WUU228" s="382"/>
      <c r="WUV228" s="382"/>
      <c r="WUW228" s="382"/>
      <c r="WUX228" s="382"/>
      <c r="WUY228" s="382"/>
      <c r="WUZ228" s="382"/>
      <c r="WVA228" s="382"/>
      <c r="WVB228" s="382"/>
      <c r="WVC228" s="77"/>
      <c r="WVD228" s="382"/>
      <c r="WVE228" s="382"/>
      <c r="WVF228" s="77"/>
      <c r="WVG228" s="78"/>
      <c r="WVH228" s="77"/>
      <c r="WVI228" s="382"/>
      <c r="WVJ228" s="382"/>
      <c r="WVK228" s="382"/>
      <c r="WVL228" s="382"/>
      <c r="WVM228" s="382"/>
      <c r="WVN228" s="382"/>
      <c r="WVO228" s="382"/>
      <c r="WVP228" s="382"/>
      <c r="WVQ228" s="382"/>
      <c r="WVR228" s="382"/>
      <c r="WVS228" s="382"/>
      <c r="WVT228" s="382"/>
      <c r="WVU228" s="77"/>
      <c r="WVV228" s="382"/>
      <c r="WVW228" s="382"/>
      <c r="WVX228" s="77"/>
      <c r="WVY228" s="78"/>
      <c r="WVZ228" s="77"/>
      <c r="WWA228" s="382"/>
      <c r="WWB228" s="382"/>
      <c r="WWC228" s="382"/>
      <c r="WWD228" s="382"/>
      <c r="WWE228" s="382"/>
      <c r="WWF228" s="382"/>
      <c r="WWG228" s="382"/>
      <c r="WWH228" s="382"/>
      <c r="WWI228" s="382"/>
      <c r="WWJ228" s="382"/>
      <c r="WWK228" s="382"/>
      <c r="WWL228" s="382"/>
      <c r="WWM228" s="77"/>
      <c r="WWN228" s="382"/>
      <c r="WWO228" s="382"/>
      <c r="WWP228" s="77"/>
      <c r="WWQ228" s="78"/>
      <c r="WWR228" s="77"/>
      <c r="WWS228" s="382"/>
      <c r="WWT228" s="382"/>
      <c r="WWU228" s="382"/>
      <c r="WWV228" s="382"/>
      <c r="WWW228" s="382"/>
      <c r="WWX228" s="382"/>
      <c r="WWY228" s="382"/>
      <c r="WWZ228" s="382"/>
      <c r="WXA228" s="382"/>
      <c r="WXB228" s="382"/>
      <c r="WXC228" s="382"/>
      <c r="WXD228" s="382"/>
      <c r="WXE228" s="77"/>
      <c r="WXF228" s="382"/>
      <c r="WXG228" s="382"/>
      <c r="WXH228" s="77"/>
      <c r="WXI228" s="78"/>
      <c r="WXJ228" s="77"/>
      <c r="WXK228" s="382"/>
      <c r="WXL228" s="382"/>
      <c r="WXM228" s="382"/>
      <c r="WXN228" s="382"/>
      <c r="WXO228" s="382"/>
      <c r="WXP228" s="382"/>
      <c r="WXQ228" s="382"/>
      <c r="WXR228" s="382"/>
      <c r="WXS228" s="382"/>
      <c r="WXT228" s="382"/>
      <c r="WXU228" s="382"/>
      <c r="WXV228" s="382"/>
      <c r="WXW228" s="77"/>
      <c r="WXX228" s="382"/>
      <c r="WXY228" s="382"/>
      <c r="WXZ228" s="77"/>
      <c r="WYA228" s="78"/>
      <c r="WYB228" s="77"/>
      <c r="WYC228" s="382"/>
      <c r="WYD228" s="382"/>
      <c r="WYE228" s="382"/>
      <c r="WYF228" s="382"/>
      <c r="WYG228" s="382"/>
      <c r="WYH228" s="382"/>
      <c r="WYI228" s="382"/>
      <c r="WYJ228" s="382"/>
      <c r="WYK228" s="382"/>
      <c r="WYL228" s="382"/>
      <c r="WYM228" s="382"/>
      <c r="WYN228" s="382"/>
      <c r="WYO228" s="77"/>
      <c r="WYP228" s="382"/>
      <c r="WYQ228" s="382"/>
      <c r="WYR228" s="77"/>
      <c r="WYS228" s="78"/>
      <c r="WYT228" s="77"/>
      <c r="WYU228" s="382"/>
      <c r="WYV228" s="382"/>
      <c r="WYW228" s="382"/>
      <c r="WYX228" s="382"/>
      <c r="WYY228" s="382"/>
      <c r="WYZ228" s="382"/>
      <c r="WZA228" s="382"/>
      <c r="WZB228" s="382"/>
      <c r="WZC228" s="382"/>
      <c r="WZD228" s="382"/>
      <c r="WZE228" s="382"/>
      <c r="WZF228" s="382"/>
      <c r="WZG228" s="77"/>
      <c r="WZH228" s="382"/>
      <c r="WZI228" s="382"/>
      <c r="WZJ228" s="77"/>
      <c r="WZK228" s="78"/>
      <c r="WZL228" s="77"/>
      <c r="WZM228" s="382"/>
      <c r="WZN228" s="382"/>
      <c r="WZO228" s="382"/>
      <c r="WZP228" s="382"/>
      <c r="WZQ228" s="382"/>
      <c r="WZR228" s="382"/>
      <c r="WZS228" s="382"/>
      <c r="WZT228" s="382"/>
      <c r="WZU228" s="382"/>
      <c r="WZV228" s="382"/>
      <c r="WZW228" s="382"/>
      <c r="WZX228" s="382"/>
      <c r="WZY228" s="77"/>
      <c r="WZZ228" s="382"/>
      <c r="XAA228" s="382"/>
      <c r="XAB228" s="77"/>
      <c r="XAC228" s="78"/>
      <c r="XAD228" s="77"/>
      <c r="XAE228" s="382"/>
      <c r="XAF228" s="382"/>
      <c r="XAG228" s="382"/>
      <c r="XAH228" s="382"/>
      <c r="XAI228" s="382"/>
      <c r="XAJ228" s="382"/>
      <c r="XAK228" s="382"/>
      <c r="XAL228" s="382"/>
      <c r="XAM228" s="382"/>
      <c r="XAN228" s="382"/>
      <c r="XAO228" s="382"/>
      <c r="XAP228" s="382"/>
      <c r="XAQ228" s="77"/>
      <c r="XAR228" s="382"/>
      <c r="XAS228" s="382"/>
      <c r="XAT228" s="77"/>
      <c r="XAU228" s="78"/>
      <c r="XAV228" s="77"/>
      <c r="XAW228" s="382"/>
      <c r="XAX228" s="382"/>
      <c r="XAY228" s="382"/>
      <c r="XAZ228" s="382"/>
      <c r="XBA228" s="382"/>
      <c r="XBB228" s="382"/>
      <c r="XBC228" s="382"/>
      <c r="XBD228" s="382"/>
      <c r="XBE228" s="382"/>
      <c r="XBF228" s="382"/>
      <c r="XBG228" s="382"/>
      <c r="XBH228" s="382"/>
      <c r="XBI228" s="77"/>
      <c r="XBJ228" s="382"/>
      <c r="XBK228" s="382"/>
      <c r="XBL228" s="77"/>
      <c r="XBM228" s="78"/>
      <c r="XBN228" s="77"/>
      <c r="XBO228" s="382"/>
      <c r="XBP228" s="382"/>
      <c r="XBQ228" s="382"/>
      <c r="XBR228" s="382"/>
      <c r="XBS228" s="382"/>
      <c r="XBT228" s="382"/>
      <c r="XBU228" s="382"/>
      <c r="XBV228" s="382"/>
      <c r="XBW228" s="382"/>
      <c r="XBX228" s="382"/>
      <c r="XBY228" s="382"/>
      <c r="XBZ228" s="382"/>
      <c r="XCA228" s="77"/>
      <c r="XCB228" s="382"/>
      <c r="XCC228" s="382"/>
      <c r="XCD228" s="77"/>
      <c r="XCE228" s="78"/>
      <c r="XCF228" s="77"/>
      <c r="XCG228" s="382"/>
      <c r="XCH228" s="382"/>
      <c r="XCI228" s="382"/>
      <c r="XCJ228" s="382"/>
      <c r="XCK228" s="382"/>
      <c r="XCL228" s="382"/>
      <c r="XCM228" s="382"/>
      <c r="XCN228" s="382"/>
      <c r="XCO228" s="382"/>
      <c r="XCP228" s="382"/>
      <c r="XCQ228" s="382"/>
      <c r="XCR228" s="382"/>
      <c r="XCS228" s="77"/>
      <c r="XCT228" s="382"/>
      <c r="XCU228" s="382"/>
      <c r="XCV228" s="77"/>
      <c r="XCW228" s="78"/>
      <c r="XCX228" s="77"/>
      <c r="XCY228" s="382"/>
      <c r="XCZ228" s="382"/>
      <c r="XDA228" s="382"/>
      <c r="XDB228" s="382"/>
      <c r="XDC228" s="382"/>
      <c r="XDD228" s="382"/>
      <c r="XDE228" s="382"/>
      <c r="XDF228" s="382"/>
      <c r="XDG228" s="382"/>
      <c r="XDH228" s="382"/>
      <c r="XDI228" s="382"/>
      <c r="XDJ228" s="382"/>
      <c r="XDK228" s="77"/>
      <c r="XDL228" s="382"/>
      <c r="XDM228" s="382"/>
      <c r="XDN228" s="77"/>
      <c r="XDO228" s="78"/>
      <c r="XDP228" s="77"/>
      <c r="XDQ228" s="382"/>
      <c r="XDR228" s="382"/>
      <c r="XDS228" s="382"/>
      <c r="XDT228" s="382"/>
      <c r="XDU228" s="382"/>
      <c r="XDV228" s="382"/>
      <c r="XDW228" s="382"/>
      <c r="XDX228" s="382"/>
      <c r="XDY228" s="382"/>
      <c r="XDZ228" s="382"/>
      <c r="XEA228" s="382"/>
      <c r="XEB228" s="382"/>
      <c r="XEC228" s="77"/>
      <c r="XED228" s="382"/>
      <c r="XEE228" s="382"/>
      <c r="XEF228" s="77"/>
      <c r="XEG228" s="78"/>
      <c r="XEH228" s="77"/>
      <c r="XEI228" s="382"/>
      <c r="XEJ228" s="382"/>
      <c r="XEK228" s="382"/>
      <c r="XEL228" s="382"/>
      <c r="XEM228" s="382"/>
      <c r="XEN228" s="382"/>
      <c r="XEO228" s="382"/>
      <c r="XEP228" s="382"/>
      <c r="XEQ228" s="382"/>
      <c r="XER228" s="382"/>
      <c r="XES228" s="382"/>
      <c r="XET228" s="382"/>
      <c r="XEU228" s="77"/>
      <c r="XEV228" s="382"/>
      <c r="XEW228" s="382"/>
      <c r="XEX228" s="77"/>
      <c r="XEY228" s="78"/>
      <c r="XEZ228" s="77"/>
      <c r="XFA228" s="382"/>
      <c r="XFB228" s="382"/>
      <c r="XFC228" s="382"/>
      <c r="XFD228" s="382"/>
    </row>
    <row r="229" spans="1:16384" s="76" customFormat="1">
      <c r="A229" s="378" t="s">
        <v>602</v>
      </c>
      <c r="B229" s="378"/>
      <c r="C229" s="378"/>
      <c r="D229" s="378"/>
      <c r="E229" s="378"/>
      <c r="F229" s="378"/>
      <c r="G229" s="378"/>
      <c r="H229" s="378"/>
      <c r="I229" s="378"/>
      <c r="J229" s="378"/>
      <c r="K229" s="378"/>
      <c r="L229" s="378"/>
      <c r="M229" s="160">
        <f>+M180+M228</f>
        <v>11037469</v>
      </c>
      <c r="N229" s="165"/>
      <c r="O229" s="165"/>
      <c r="P229" s="160">
        <f>+P180+P228</f>
        <v>6131740</v>
      </c>
      <c r="Q229" s="161"/>
      <c r="R229" s="160">
        <f>SUM(R181:R228)</f>
        <v>0</v>
      </c>
      <c r="AE229" s="77"/>
      <c r="AH229" s="77"/>
      <c r="AI229" s="78"/>
      <c r="AJ229" s="77"/>
      <c r="AW229" s="77"/>
      <c r="AZ229" s="77"/>
      <c r="BA229" s="78"/>
      <c r="BB229" s="77"/>
      <c r="BO229" s="77"/>
      <c r="BR229" s="77"/>
      <c r="BS229" s="78"/>
      <c r="BT229" s="77"/>
      <c r="CG229" s="77"/>
      <c r="CJ229" s="77"/>
      <c r="CK229" s="78"/>
      <c r="CL229" s="77"/>
      <c r="CY229" s="77"/>
      <c r="DB229" s="77"/>
      <c r="DC229" s="78"/>
      <c r="DD229" s="77"/>
      <c r="DQ229" s="77"/>
      <c r="DT229" s="77"/>
      <c r="DU229" s="78"/>
      <c r="DV229" s="77"/>
      <c r="EI229" s="77"/>
      <c r="EL229" s="77"/>
      <c r="EM229" s="78"/>
      <c r="EN229" s="77"/>
      <c r="FA229" s="77"/>
      <c r="FD229" s="77"/>
      <c r="FE229" s="78"/>
      <c r="FF229" s="77"/>
      <c r="FS229" s="77"/>
      <c r="FV229" s="77"/>
      <c r="FW229" s="78"/>
      <c r="FX229" s="77"/>
      <c r="GK229" s="77"/>
      <c r="GN229" s="77"/>
      <c r="GO229" s="78"/>
      <c r="GP229" s="77"/>
      <c r="HC229" s="77"/>
      <c r="HF229" s="77"/>
      <c r="HG229" s="78"/>
      <c r="HH229" s="77"/>
      <c r="HU229" s="77"/>
      <c r="HX229" s="77"/>
      <c r="HY229" s="78"/>
      <c r="HZ229" s="77"/>
      <c r="IM229" s="77"/>
      <c r="IP229" s="77"/>
      <c r="IQ229" s="78"/>
      <c r="IR229" s="77"/>
      <c r="JE229" s="77"/>
      <c r="JH229" s="77"/>
      <c r="JI229" s="78"/>
      <c r="JJ229" s="77"/>
      <c r="JW229" s="77"/>
      <c r="JZ229" s="77"/>
      <c r="KA229" s="78"/>
      <c r="KB229" s="77"/>
      <c r="KO229" s="77"/>
      <c r="KR229" s="77"/>
      <c r="KS229" s="78"/>
      <c r="KT229" s="77"/>
      <c r="LG229" s="77"/>
      <c r="LJ229" s="77"/>
      <c r="LK229" s="78"/>
      <c r="LL229" s="77"/>
      <c r="LY229" s="77"/>
      <c r="MB229" s="77"/>
      <c r="MC229" s="78"/>
      <c r="MD229" s="77"/>
      <c r="MQ229" s="77"/>
      <c r="MT229" s="77"/>
      <c r="MU229" s="78"/>
      <c r="MV229" s="77"/>
      <c r="NI229" s="77"/>
      <c r="NL229" s="77"/>
      <c r="NM229" s="78"/>
      <c r="NN229" s="77"/>
      <c r="OA229" s="77"/>
      <c r="OD229" s="77"/>
      <c r="OE229" s="78"/>
      <c r="OF229" s="77"/>
      <c r="OS229" s="77"/>
      <c r="OV229" s="77"/>
      <c r="OW229" s="78"/>
      <c r="OX229" s="77"/>
      <c r="PK229" s="77"/>
      <c r="PN229" s="77"/>
      <c r="PO229" s="78"/>
      <c r="PP229" s="77"/>
      <c r="QC229" s="77"/>
      <c r="QF229" s="77"/>
      <c r="QG229" s="78"/>
      <c r="QH229" s="77"/>
      <c r="QU229" s="77"/>
      <c r="QX229" s="77"/>
      <c r="QY229" s="78"/>
      <c r="QZ229" s="77"/>
      <c r="RM229" s="77"/>
      <c r="RP229" s="77"/>
      <c r="RQ229" s="78"/>
      <c r="RR229" s="77"/>
      <c r="SE229" s="77"/>
      <c r="SH229" s="77"/>
      <c r="SI229" s="78"/>
      <c r="SJ229" s="77"/>
      <c r="SW229" s="77"/>
      <c r="SZ229" s="77"/>
      <c r="TA229" s="78"/>
      <c r="TB229" s="77"/>
      <c r="TO229" s="77"/>
      <c r="TR229" s="77"/>
      <c r="TS229" s="78"/>
      <c r="TT229" s="77"/>
      <c r="UG229" s="77"/>
      <c r="UJ229" s="77"/>
      <c r="UK229" s="78"/>
      <c r="UL229" s="77"/>
      <c r="UY229" s="77"/>
      <c r="VB229" s="77"/>
      <c r="VC229" s="78"/>
      <c r="VD229" s="77"/>
      <c r="VQ229" s="77"/>
      <c r="VT229" s="77"/>
      <c r="VU229" s="78"/>
      <c r="VV229" s="77"/>
      <c r="WI229" s="77"/>
      <c r="WL229" s="77"/>
      <c r="WM229" s="78"/>
      <c r="WN229" s="77"/>
      <c r="XA229" s="77"/>
      <c r="XD229" s="77"/>
      <c r="XE229" s="78"/>
      <c r="XF229" s="77"/>
      <c r="XS229" s="77"/>
      <c r="XV229" s="77"/>
      <c r="XW229" s="78"/>
      <c r="XX229" s="77"/>
      <c r="YK229" s="77"/>
      <c r="YN229" s="77"/>
      <c r="YO229" s="78"/>
      <c r="YP229" s="77"/>
      <c r="ZC229" s="77"/>
      <c r="ZF229" s="77"/>
      <c r="ZG229" s="78"/>
      <c r="ZH229" s="77"/>
      <c r="ZU229" s="77"/>
      <c r="ZX229" s="77"/>
      <c r="ZY229" s="78"/>
      <c r="ZZ229" s="77"/>
      <c r="AAM229" s="77"/>
      <c r="AAP229" s="77"/>
      <c r="AAQ229" s="78"/>
      <c r="AAR229" s="77"/>
      <c r="ABE229" s="77"/>
      <c r="ABH229" s="77"/>
      <c r="ABI229" s="78"/>
      <c r="ABJ229" s="77"/>
      <c r="ABW229" s="77"/>
      <c r="ABZ229" s="77"/>
      <c r="ACA229" s="78"/>
      <c r="ACB229" s="77"/>
      <c r="ACO229" s="77"/>
      <c r="ACR229" s="77"/>
      <c r="ACS229" s="78"/>
      <c r="ACT229" s="77"/>
      <c r="ADG229" s="77"/>
      <c r="ADJ229" s="77"/>
      <c r="ADK229" s="78"/>
      <c r="ADL229" s="77"/>
      <c r="ADY229" s="77"/>
      <c r="AEB229" s="77"/>
      <c r="AEC229" s="78"/>
      <c r="AED229" s="77"/>
      <c r="AEQ229" s="77"/>
      <c r="AET229" s="77"/>
      <c r="AEU229" s="78"/>
      <c r="AEV229" s="77"/>
      <c r="AFI229" s="77"/>
      <c r="AFL229" s="77"/>
      <c r="AFM229" s="78"/>
      <c r="AFN229" s="77"/>
      <c r="AGA229" s="77"/>
      <c r="AGD229" s="77"/>
      <c r="AGE229" s="78"/>
      <c r="AGF229" s="77"/>
      <c r="AGS229" s="77"/>
      <c r="AGV229" s="77"/>
      <c r="AGW229" s="78"/>
      <c r="AGX229" s="77"/>
      <c r="AHK229" s="77"/>
      <c r="AHN229" s="77"/>
      <c r="AHO229" s="78"/>
      <c r="AHP229" s="77"/>
      <c r="AIC229" s="77"/>
      <c r="AIF229" s="77"/>
      <c r="AIG229" s="78"/>
      <c r="AIH229" s="77"/>
      <c r="AIU229" s="77"/>
      <c r="AIX229" s="77"/>
      <c r="AIY229" s="78"/>
      <c r="AIZ229" s="77"/>
      <c r="AJM229" s="77"/>
      <c r="AJP229" s="77"/>
      <c r="AJQ229" s="78"/>
      <c r="AJR229" s="77"/>
      <c r="AKE229" s="77"/>
      <c r="AKH229" s="77"/>
      <c r="AKI229" s="78"/>
      <c r="AKJ229" s="77"/>
      <c r="AKW229" s="77"/>
      <c r="AKZ229" s="77"/>
      <c r="ALA229" s="78"/>
      <c r="ALB229" s="77"/>
      <c r="ALO229" s="77"/>
      <c r="ALR229" s="77"/>
      <c r="ALS229" s="78"/>
      <c r="ALT229" s="77"/>
      <c r="AMG229" s="77"/>
      <c r="AMJ229" s="77"/>
      <c r="AMK229" s="78"/>
      <c r="AML229" s="77"/>
      <c r="AMY229" s="77"/>
      <c r="ANB229" s="77"/>
      <c r="ANC229" s="78"/>
      <c r="AND229" s="77"/>
      <c r="ANQ229" s="77"/>
      <c r="ANT229" s="77"/>
      <c r="ANU229" s="78"/>
      <c r="ANV229" s="77"/>
      <c r="AOI229" s="77"/>
      <c r="AOL229" s="77"/>
      <c r="AOM229" s="78"/>
      <c r="AON229" s="77"/>
      <c r="APA229" s="77"/>
      <c r="APD229" s="77"/>
      <c r="APE229" s="78"/>
      <c r="APF229" s="77"/>
      <c r="APS229" s="77"/>
      <c r="APV229" s="77"/>
      <c r="APW229" s="78"/>
      <c r="APX229" s="77"/>
      <c r="AQK229" s="77"/>
      <c r="AQN229" s="77"/>
      <c r="AQO229" s="78"/>
      <c r="AQP229" s="77"/>
      <c r="ARC229" s="77"/>
      <c r="ARF229" s="77"/>
      <c r="ARG229" s="78"/>
      <c r="ARH229" s="77"/>
      <c r="ARU229" s="77"/>
      <c r="ARX229" s="77"/>
      <c r="ARY229" s="78"/>
      <c r="ARZ229" s="77"/>
      <c r="ASM229" s="77"/>
      <c r="ASP229" s="77"/>
      <c r="ASQ229" s="78"/>
      <c r="ASR229" s="77"/>
      <c r="ATE229" s="77"/>
      <c r="ATH229" s="77"/>
      <c r="ATI229" s="78"/>
      <c r="ATJ229" s="77"/>
      <c r="ATW229" s="77"/>
      <c r="ATZ229" s="77"/>
      <c r="AUA229" s="78"/>
      <c r="AUB229" s="77"/>
      <c r="AUO229" s="77"/>
      <c r="AUR229" s="77"/>
      <c r="AUS229" s="78"/>
      <c r="AUT229" s="77"/>
      <c r="AVG229" s="77"/>
      <c r="AVJ229" s="77"/>
      <c r="AVK229" s="78"/>
      <c r="AVL229" s="77"/>
      <c r="AVY229" s="77"/>
      <c r="AWB229" s="77"/>
      <c r="AWC229" s="78"/>
      <c r="AWD229" s="77"/>
      <c r="AWQ229" s="77"/>
      <c r="AWT229" s="77"/>
      <c r="AWU229" s="78"/>
      <c r="AWV229" s="77"/>
      <c r="AXI229" s="77"/>
      <c r="AXL229" s="77"/>
      <c r="AXM229" s="78"/>
      <c r="AXN229" s="77"/>
      <c r="AYA229" s="77"/>
      <c r="AYD229" s="77"/>
      <c r="AYE229" s="78"/>
      <c r="AYF229" s="77"/>
      <c r="AYS229" s="77"/>
      <c r="AYV229" s="77"/>
      <c r="AYW229" s="78"/>
      <c r="AYX229" s="77"/>
      <c r="AZK229" s="77"/>
      <c r="AZN229" s="77"/>
      <c r="AZO229" s="78"/>
      <c r="AZP229" s="77"/>
      <c r="BAC229" s="77"/>
      <c r="BAF229" s="77"/>
      <c r="BAG229" s="78"/>
      <c r="BAH229" s="77"/>
      <c r="BAU229" s="77"/>
      <c r="BAX229" s="77"/>
      <c r="BAY229" s="78"/>
      <c r="BAZ229" s="77"/>
      <c r="BBM229" s="77"/>
      <c r="BBP229" s="77"/>
      <c r="BBQ229" s="78"/>
      <c r="BBR229" s="77"/>
      <c r="BCE229" s="77"/>
      <c r="BCH229" s="77"/>
      <c r="BCI229" s="78"/>
      <c r="BCJ229" s="77"/>
      <c r="BCW229" s="77"/>
      <c r="BCZ229" s="77"/>
      <c r="BDA229" s="78"/>
      <c r="BDB229" s="77"/>
      <c r="BDO229" s="77"/>
      <c r="BDR229" s="77"/>
      <c r="BDS229" s="78"/>
      <c r="BDT229" s="77"/>
      <c r="BEG229" s="77"/>
      <c r="BEJ229" s="77"/>
      <c r="BEK229" s="78"/>
      <c r="BEL229" s="77"/>
      <c r="BEY229" s="77"/>
      <c r="BFB229" s="77"/>
      <c r="BFC229" s="78"/>
      <c r="BFD229" s="77"/>
      <c r="BFQ229" s="77"/>
      <c r="BFT229" s="77"/>
      <c r="BFU229" s="78"/>
      <c r="BFV229" s="77"/>
      <c r="BGI229" s="77"/>
      <c r="BGL229" s="77"/>
      <c r="BGM229" s="78"/>
      <c r="BGN229" s="77"/>
      <c r="BHA229" s="77"/>
      <c r="BHD229" s="77"/>
      <c r="BHE229" s="78"/>
      <c r="BHF229" s="77"/>
      <c r="BHS229" s="77"/>
      <c r="BHV229" s="77"/>
      <c r="BHW229" s="78"/>
      <c r="BHX229" s="77"/>
      <c r="BIK229" s="77"/>
      <c r="BIN229" s="77"/>
      <c r="BIO229" s="78"/>
      <c r="BIP229" s="77"/>
      <c r="BJC229" s="77"/>
      <c r="BJF229" s="77"/>
      <c r="BJG229" s="78"/>
      <c r="BJH229" s="77"/>
      <c r="BJU229" s="77"/>
      <c r="BJX229" s="77"/>
      <c r="BJY229" s="78"/>
      <c r="BJZ229" s="77"/>
      <c r="BKM229" s="77"/>
      <c r="BKP229" s="77"/>
      <c r="BKQ229" s="78"/>
      <c r="BKR229" s="77"/>
      <c r="BLE229" s="77"/>
      <c r="BLH229" s="77"/>
      <c r="BLI229" s="78"/>
      <c r="BLJ229" s="77"/>
      <c r="BLW229" s="77"/>
      <c r="BLZ229" s="77"/>
      <c r="BMA229" s="78"/>
      <c r="BMB229" s="77"/>
      <c r="BMO229" s="77"/>
      <c r="BMR229" s="77"/>
      <c r="BMS229" s="78"/>
      <c r="BMT229" s="77"/>
      <c r="BNG229" s="77"/>
      <c r="BNJ229" s="77"/>
      <c r="BNK229" s="78"/>
      <c r="BNL229" s="77"/>
      <c r="BNY229" s="77"/>
      <c r="BOB229" s="77"/>
      <c r="BOC229" s="78"/>
      <c r="BOD229" s="77"/>
      <c r="BOQ229" s="77"/>
      <c r="BOT229" s="77"/>
      <c r="BOU229" s="78"/>
      <c r="BOV229" s="77"/>
      <c r="BPI229" s="77"/>
      <c r="BPL229" s="77"/>
      <c r="BPM229" s="78"/>
      <c r="BPN229" s="77"/>
      <c r="BQA229" s="77"/>
      <c r="BQD229" s="77"/>
      <c r="BQE229" s="78"/>
      <c r="BQF229" s="77"/>
      <c r="BQS229" s="77"/>
      <c r="BQV229" s="77"/>
      <c r="BQW229" s="78"/>
      <c r="BQX229" s="77"/>
      <c r="BRK229" s="77"/>
      <c r="BRN229" s="77"/>
      <c r="BRO229" s="78"/>
      <c r="BRP229" s="77"/>
      <c r="BSC229" s="77"/>
      <c r="BSF229" s="77"/>
      <c r="BSG229" s="78"/>
      <c r="BSH229" s="77"/>
      <c r="BSU229" s="77"/>
      <c r="BSX229" s="77"/>
      <c r="BSY229" s="78"/>
      <c r="BSZ229" s="77"/>
      <c r="BTM229" s="77"/>
      <c r="BTP229" s="77"/>
      <c r="BTQ229" s="78"/>
      <c r="BTR229" s="77"/>
      <c r="BUE229" s="77"/>
      <c r="BUH229" s="77"/>
      <c r="BUI229" s="78"/>
      <c r="BUJ229" s="77"/>
      <c r="BUW229" s="77"/>
      <c r="BUZ229" s="77"/>
      <c r="BVA229" s="78"/>
      <c r="BVB229" s="77"/>
      <c r="BVO229" s="77"/>
      <c r="BVR229" s="77"/>
      <c r="BVS229" s="78"/>
      <c r="BVT229" s="77"/>
      <c r="BWG229" s="77"/>
      <c r="BWJ229" s="77"/>
      <c r="BWK229" s="78"/>
      <c r="BWL229" s="77"/>
      <c r="BWY229" s="77"/>
      <c r="BXB229" s="77"/>
      <c r="BXC229" s="78"/>
      <c r="BXD229" s="77"/>
      <c r="BXQ229" s="77"/>
      <c r="BXT229" s="77"/>
      <c r="BXU229" s="78"/>
      <c r="BXV229" s="77"/>
      <c r="BYI229" s="77"/>
      <c r="BYL229" s="77"/>
      <c r="BYM229" s="78"/>
      <c r="BYN229" s="77"/>
      <c r="BZA229" s="77"/>
      <c r="BZD229" s="77"/>
      <c r="BZE229" s="78"/>
      <c r="BZF229" s="77"/>
      <c r="BZS229" s="77"/>
      <c r="BZV229" s="77"/>
      <c r="BZW229" s="78"/>
      <c r="BZX229" s="77"/>
      <c r="CAK229" s="77"/>
      <c r="CAN229" s="77"/>
      <c r="CAO229" s="78"/>
      <c r="CAP229" s="77"/>
      <c r="CBC229" s="77"/>
      <c r="CBF229" s="77"/>
      <c r="CBG229" s="78"/>
      <c r="CBH229" s="77"/>
      <c r="CBU229" s="77"/>
      <c r="CBX229" s="77"/>
      <c r="CBY229" s="78"/>
      <c r="CBZ229" s="77"/>
      <c r="CCM229" s="77"/>
      <c r="CCP229" s="77"/>
      <c r="CCQ229" s="78"/>
      <c r="CCR229" s="77"/>
      <c r="CDE229" s="77"/>
      <c r="CDH229" s="77"/>
      <c r="CDI229" s="78"/>
      <c r="CDJ229" s="77"/>
      <c r="CDW229" s="77"/>
      <c r="CDZ229" s="77"/>
      <c r="CEA229" s="78"/>
      <c r="CEB229" s="77"/>
      <c r="CEO229" s="77"/>
      <c r="CER229" s="77"/>
      <c r="CES229" s="78"/>
      <c r="CET229" s="77"/>
      <c r="CFG229" s="77"/>
      <c r="CFJ229" s="77"/>
      <c r="CFK229" s="78"/>
      <c r="CFL229" s="77"/>
      <c r="CFY229" s="77"/>
      <c r="CGB229" s="77"/>
      <c r="CGC229" s="78"/>
      <c r="CGD229" s="77"/>
      <c r="CGQ229" s="77"/>
      <c r="CGT229" s="77"/>
      <c r="CGU229" s="78"/>
      <c r="CGV229" s="77"/>
      <c r="CHI229" s="77"/>
      <c r="CHL229" s="77"/>
      <c r="CHM229" s="78"/>
      <c r="CHN229" s="77"/>
      <c r="CIA229" s="77"/>
      <c r="CID229" s="77"/>
      <c r="CIE229" s="78"/>
      <c r="CIF229" s="77"/>
      <c r="CIS229" s="77"/>
      <c r="CIV229" s="77"/>
      <c r="CIW229" s="78"/>
      <c r="CIX229" s="77"/>
      <c r="CJK229" s="77"/>
      <c r="CJN229" s="77"/>
      <c r="CJO229" s="78"/>
      <c r="CJP229" s="77"/>
      <c r="CKC229" s="77"/>
      <c r="CKF229" s="77"/>
      <c r="CKG229" s="78"/>
      <c r="CKH229" s="77"/>
      <c r="CKU229" s="77"/>
      <c r="CKX229" s="77"/>
      <c r="CKY229" s="78"/>
      <c r="CKZ229" s="77"/>
      <c r="CLM229" s="77"/>
      <c r="CLP229" s="77"/>
      <c r="CLQ229" s="78"/>
      <c r="CLR229" s="77"/>
      <c r="CME229" s="77"/>
      <c r="CMH229" s="77"/>
      <c r="CMI229" s="78"/>
      <c r="CMJ229" s="77"/>
      <c r="CMW229" s="77"/>
      <c r="CMZ229" s="77"/>
      <c r="CNA229" s="78"/>
      <c r="CNB229" s="77"/>
      <c r="CNO229" s="77"/>
      <c r="CNR229" s="77"/>
      <c r="CNS229" s="78"/>
      <c r="CNT229" s="77"/>
      <c r="COG229" s="77"/>
      <c r="COJ229" s="77"/>
      <c r="COK229" s="78"/>
      <c r="COL229" s="77"/>
      <c r="COY229" s="77"/>
      <c r="CPB229" s="77"/>
      <c r="CPC229" s="78"/>
      <c r="CPD229" s="77"/>
      <c r="CPQ229" s="77"/>
      <c r="CPT229" s="77"/>
      <c r="CPU229" s="78"/>
      <c r="CPV229" s="77"/>
      <c r="CQI229" s="77"/>
      <c r="CQL229" s="77"/>
      <c r="CQM229" s="78"/>
      <c r="CQN229" s="77"/>
      <c r="CRA229" s="77"/>
      <c r="CRD229" s="77"/>
      <c r="CRE229" s="78"/>
      <c r="CRF229" s="77"/>
      <c r="CRS229" s="77"/>
      <c r="CRV229" s="77"/>
      <c r="CRW229" s="78"/>
      <c r="CRX229" s="77"/>
      <c r="CSK229" s="77"/>
      <c r="CSN229" s="77"/>
      <c r="CSO229" s="78"/>
      <c r="CSP229" s="77"/>
      <c r="CTC229" s="77"/>
      <c r="CTF229" s="77"/>
      <c r="CTG229" s="78"/>
      <c r="CTH229" s="77"/>
      <c r="CTU229" s="77"/>
      <c r="CTX229" s="77"/>
      <c r="CTY229" s="78"/>
      <c r="CTZ229" s="77"/>
      <c r="CUM229" s="77"/>
      <c r="CUP229" s="77"/>
      <c r="CUQ229" s="78"/>
      <c r="CUR229" s="77"/>
      <c r="CVE229" s="77"/>
      <c r="CVH229" s="77"/>
      <c r="CVI229" s="78"/>
      <c r="CVJ229" s="77"/>
      <c r="CVW229" s="77"/>
      <c r="CVZ229" s="77"/>
      <c r="CWA229" s="78"/>
      <c r="CWB229" s="77"/>
      <c r="CWO229" s="77"/>
      <c r="CWR229" s="77"/>
      <c r="CWS229" s="78"/>
      <c r="CWT229" s="77"/>
      <c r="CXG229" s="77"/>
      <c r="CXJ229" s="77"/>
      <c r="CXK229" s="78"/>
      <c r="CXL229" s="77"/>
      <c r="CXY229" s="77"/>
      <c r="CYB229" s="77"/>
      <c r="CYC229" s="78"/>
      <c r="CYD229" s="77"/>
      <c r="CYQ229" s="77"/>
      <c r="CYT229" s="77"/>
      <c r="CYU229" s="78"/>
      <c r="CYV229" s="77"/>
      <c r="CZI229" s="77"/>
      <c r="CZL229" s="77"/>
      <c r="CZM229" s="78"/>
      <c r="CZN229" s="77"/>
      <c r="DAA229" s="77"/>
      <c r="DAD229" s="77"/>
      <c r="DAE229" s="78"/>
      <c r="DAF229" s="77"/>
      <c r="DAS229" s="77"/>
      <c r="DAV229" s="77"/>
      <c r="DAW229" s="78"/>
      <c r="DAX229" s="77"/>
      <c r="DBK229" s="77"/>
      <c r="DBN229" s="77"/>
      <c r="DBO229" s="78"/>
      <c r="DBP229" s="77"/>
      <c r="DCC229" s="77"/>
      <c r="DCF229" s="77"/>
      <c r="DCG229" s="78"/>
      <c r="DCH229" s="77"/>
      <c r="DCU229" s="77"/>
      <c r="DCX229" s="77"/>
      <c r="DCY229" s="78"/>
      <c r="DCZ229" s="77"/>
      <c r="DDM229" s="77"/>
      <c r="DDP229" s="77"/>
      <c r="DDQ229" s="78"/>
      <c r="DDR229" s="77"/>
      <c r="DEE229" s="77"/>
      <c r="DEH229" s="77"/>
      <c r="DEI229" s="78"/>
      <c r="DEJ229" s="77"/>
      <c r="DEW229" s="77"/>
      <c r="DEZ229" s="77"/>
      <c r="DFA229" s="78"/>
      <c r="DFB229" s="77"/>
      <c r="DFO229" s="77"/>
      <c r="DFR229" s="77"/>
      <c r="DFS229" s="78"/>
      <c r="DFT229" s="77"/>
      <c r="DGG229" s="77"/>
      <c r="DGJ229" s="77"/>
      <c r="DGK229" s="78"/>
      <c r="DGL229" s="77"/>
      <c r="DGY229" s="77"/>
      <c r="DHB229" s="77"/>
      <c r="DHC229" s="78"/>
      <c r="DHD229" s="77"/>
      <c r="DHQ229" s="77"/>
      <c r="DHT229" s="77"/>
      <c r="DHU229" s="78"/>
      <c r="DHV229" s="77"/>
      <c r="DII229" s="77"/>
      <c r="DIL229" s="77"/>
      <c r="DIM229" s="78"/>
      <c r="DIN229" s="77"/>
      <c r="DJA229" s="77"/>
      <c r="DJD229" s="77"/>
      <c r="DJE229" s="78"/>
      <c r="DJF229" s="77"/>
      <c r="DJS229" s="77"/>
      <c r="DJV229" s="77"/>
      <c r="DJW229" s="78"/>
      <c r="DJX229" s="77"/>
      <c r="DKK229" s="77"/>
      <c r="DKN229" s="77"/>
      <c r="DKO229" s="78"/>
      <c r="DKP229" s="77"/>
      <c r="DLC229" s="77"/>
      <c r="DLF229" s="77"/>
      <c r="DLG229" s="78"/>
      <c r="DLH229" s="77"/>
      <c r="DLU229" s="77"/>
      <c r="DLX229" s="77"/>
      <c r="DLY229" s="78"/>
      <c r="DLZ229" s="77"/>
      <c r="DMM229" s="77"/>
      <c r="DMP229" s="77"/>
      <c r="DMQ229" s="78"/>
      <c r="DMR229" s="77"/>
      <c r="DNE229" s="77"/>
      <c r="DNH229" s="77"/>
      <c r="DNI229" s="78"/>
      <c r="DNJ229" s="77"/>
      <c r="DNW229" s="77"/>
      <c r="DNZ229" s="77"/>
      <c r="DOA229" s="78"/>
      <c r="DOB229" s="77"/>
      <c r="DOO229" s="77"/>
      <c r="DOR229" s="77"/>
      <c r="DOS229" s="78"/>
      <c r="DOT229" s="77"/>
      <c r="DPG229" s="77"/>
      <c r="DPJ229" s="77"/>
      <c r="DPK229" s="78"/>
      <c r="DPL229" s="77"/>
      <c r="DPY229" s="77"/>
      <c r="DQB229" s="77"/>
      <c r="DQC229" s="78"/>
      <c r="DQD229" s="77"/>
      <c r="DQQ229" s="77"/>
      <c r="DQT229" s="77"/>
      <c r="DQU229" s="78"/>
      <c r="DQV229" s="77"/>
      <c r="DRI229" s="77"/>
      <c r="DRL229" s="77"/>
      <c r="DRM229" s="78"/>
      <c r="DRN229" s="77"/>
      <c r="DSA229" s="77"/>
      <c r="DSD229" s="77"/>
      <c r="DSE229" s="78"/>
      <c r="DSF229" s="77"/>
      <c r="DSS229" s="77"/>
      <c r="DSV229" s="77"/>
      <c r="DSW229" s="78"/>
      <c r="DSX229" s="77"/>
      <c r="DTK229" s="77"/>
      <c r="DTN229" s="77"/>
      <c r="DTO229" s="78"/>
      <c r="DTP229" s="77"/>
      <c r="DUC229" s="77"/>
      <c r="DUF229" s="77"/>
      <c r="DUG229" s="78"/>
      <c r="DUH229" s="77"/>
      <c r="DUU229" s="77"/>
      <c r="DUX229" s="77"/>
      <c r="DUY229" s="78"/>
      <c r="DUZ229" s="77"/>
      <c r="DVM229" s="77"/>
      <c r="DVP229" s="77"/>
      <c r="DVQ229" s="78"/>
      <c r="DVR229" s="77"/>
      <c r="DWE229" s="77"/>
      <c r="DWH229" s="77"/>
      <c r="DWI229" s="78"/>
      <c r="DWJ229" s="77"/>
      <c r="DWW229" s="77"/>
      <c r="DWZ229" s="77"/>
      <c r="DXA229" s="78"/>
      <c r="DXB229" s="77"/>
      <c r="DXO229" s="77"/>
      <c r="DXR229" s="77"/>
      <c r="DXS229" s="78"/>
      <c r="DXT229" s="77"/>
      <c r="DYG229" s="77"/>
      <c r="DYJ229" s="77"/>
      <c r="DYK229" s="78"/>
      <c r="DYL229" s="77"/>
      <c r="DYY229" s="77"/>
      <c r="DZB229" s="77"/>
      <c r="DZC229" s="78"/>
      <c r="DZD229" s="77"/>
      <c r="DZQ229" s="77"/>
      <c r="DZT229" s="77"/>
      <c r="DZU229" s="78"/>
      <c r="DZV229" s="77"/>
      <c r="EAI229" s="77"/>
      <c r="EAL229" s="77"/>
      <c r="EAM229" s="78"/>
      <c r="EAN229" s="77"/>
      <c r="EBA229" s="77"/>
      <c r="EBD229" s="77"/>
      <c r="EBE229" s="78"/>
      <c r="EBF229" s="77"/>
      <c r="EBS229" s="77"/>
      <c r="EBV229" s="77"/>
      <c r="EBW229" s="78"/>
      <c r="EBX229" s="77"/>
      <c r="ECK229" s="77"/>
      <c r="ECN229" s="77"/>
      <c r="ECO229" s="78"/>
      <c r="ECP229" s="77"/>
      <c r="EDC229" s="77"/>
      <c r="EDF229" s="77"/>
      <c r="EDG229" s="78"/>
      <c r="EDH229" s="77"/>
      <c r="EDU229" s="77"/>
      <c r="EDX229" s="77"/>
      <c r="EDY229" s="78"/>
      <c r="EDZ229" s="77"/>
      <c r="EEM229" s="77"/>
      <c r="EEP229" s="77"/>
      <c r="EEQ229" s="78"/>
      <c r="EER229" s="77"/>
      <c r="EFE229" s="77"/>
      <c r="EFH229" s="77"/>
      <c r="EFI229" s="78"/>
      <c r="EFJ229" s="77"/>
      <c r="EFW229" s="77"/>
      <c r="EFZ229" s="77"/>
      <c r="EGA229" s="78"/>
      <c r="EGB229" s="77"/>
      <c r="EGO229" s="77"/>
      <c r="EGR229" s="77"/>
      <c r="EGS229" s="78"/>
      <c r="EGT229" s="77"/>
      <c r="EHG229" s="77"/>
      <c r="EHJ229" s="77"/>
      <c r="EHK229" s="78"/>
      <c r="EHL229" s="77"/>
      <c r="EHY229" s="77"/>
      <c r="EIB229" s="77"/>
      <c r="EIC229" s="78"/>
      <c r="EID229" s="77"/>
      <c r="EIQ229" s="77"/>
      <c r="EIT229" s="77"/>
      <c r="EIU229" s="78"/>
      <c r="EIV229" s="77"/>
      <c r="EJI229" s="77"/>
      <c r="EJL229" s="77"/>
      <c r="EJM229" s="78"/>
      <c r="EJN229" s="77"/>
      <c r="EKA229" s="77"/>
      <c r="EKD229" s="77"/>
      <c r="EKE229" s="78"/>
      <c r="EKF229" s="77"/>
      <c r="EKS229" s="77"/>
      <c r="EKV229" s="77"/>
      <c r="EKW229" s="78"/>
      <c r="EKX229" s="77"/>
      <c r="ELK229" s="77"/>
      <c r="ELN229" s="77"/>
      <c r="ELO229" s="78"/>
      <c r="ELP229" s="77"/>
      <c r="EMC229" s="77"/>
      <c r="EMF229" s="77"/>
      <c r="EMG229" s="78"/>
      <c r="EMH229" s="77"/>
      <c r="EMU229" s="77"/>
      <c r="EMX229" s="77"/>
      <c r="EMY229" s="78"/>
      <c r="EMZ229" s="77"/>
      <c r="ENM229" s="77"/>
      <c r="ENP229" s="77"/>
      <c r="ENQ229" s="78"/>
      <c r="ENR229" s="77"/>
      <c r="EOE229" s="77"/>
      <c r="EOH229" s="77"/>
      <c r="EOI229" s="78"/>
      <c r="EOJ229" s="77"/>
      <c r="EOW229" s="77"/>
      <c r="EOZ229" s="77"/>
      <c r="EPA229" s="78"/>
      <c r="EPB229" s="77"/>
      <c r="EPO229" s="77"/>
      <c r="EPR229" s="77"/>
      <c r="EPS229" s="78"/>
      <c r="EPT229" s="77"/>
      <c r="EQG229" s="77"/>
      <c r="EQJ229" s="77"/>
      <c r="EQK229" s="78"/>
      <c r="EQL229" s="77"/>
      <c r="EQY229" s="77"/>
      <c r="ERB229" s="77"/>
      <c r="ERC229" s="78"/>
      <c r="ERD229" s="77"/>
      <c r="ERQ229" s="77"/>
      <c r="ERT229" s="77"/>
      <c r="ERU229" s="78"/>
      <c r="ERV229" s="77"/>
      <c r="ESI229" s="77"/>
      <c r="ESL229" s="77"/>
      <c r="ESM229" s="78"/>
      <c r="ESN229" s="77"/>
      <c r="ETA229" s="77"/>
      <c r="ETD229" s="77"/>
      <c r="ETE229" s="78"/>
      <c r="ETF229" s="77"/>
      <c r="ETS229" s="77"/>
      <c r="ETV229" s="77"/>
      <c r="ETW229" s="78"/>
      <c r="ETX229" s="77"/>
      <c r="EUK229" s="77"/>
      <c r="EUN229" s="77"/>
      <c r="EUO229" s="78"/>
      <c r="EUP229" s="77"/>
      <c r="EVC229" s="77"/>
      <c r="EVF229" s="77"/>
      <c r="EVG229" s="78"/>
      <c r="EVH229" s="77"/>
      <c r="EVU229" s="77"/>
      <c r="EVX229" s="77"/>
      <c r="EVY229" s="78"/>
      <c r="EVZ229" s="77"/>
      <c r="EWM229" s="77"/>
      <c r="EWP229" s="77"/>
      <c r="EWQ229" s="78"/>
      <c r="EWR229" s="77"/>
      <c r="EXE229" s="77"/>
      <c r="EXH229" s="77"/>
      <c r="EXI229" s="78"/>
      <c r="EXJ229" s="77"/>
      <c r="EXW229" s="77"/>
      <c r="EXZ229" s="77"/>
      <c r="EYA229" s="78"/>
      <c r="EYB229" s="77"/>
      <c r="EYO229" s="77"/>
      <c r="EYR229" s="77"/>
      <c r="EYS229" s="78"/>
      <c r="EYT229" s="77"/>
      <c r="EZG229" s="77"/>
      <c r="EZJ229" s="77"/>
      <c r="EZK229" s="78"/>
      <c r="EZL229" s="77"/>
      <c r="EZY229" s="77"/>
      <c r="FAB229" s="77"/>
      <c r="FAC229" s="78"/>
      <c r="FAD229" s="77"/>
      <c r="FAQ229" s="77"/>
      <c r="FAT229" s="77"/>
      <c r="FAU229" s="78"/>
      <c r="FAV229" s="77"/>
      <c r="FBI229" s="77"/>
      <c r="FBL229" s="77"/>
      <c r="FBM229" s="78"/>
      <c r="FBN229" s="77"/>
      <c r="FCA229" s="77"/>
      <c r="FCD229" s="77"/>
      <c r="FCE229" s="78"/>
      <c r="FCF229" s="77"/>
      <c r="FCS229" s="77"/>
      <c r="FCV229" s="77"/>
      <c r="FCW229" s="78"/>
      <c r="FCX229" s="77"/>
      <c r="FDK229" s="77"/>
      <c r="FDN229" s="77"/>
      <c r="FDO229" s="78"/>
      <c r="FDP229" s="77"/>
      <c r="FEC229" s="77"/>
      <c r="FEF229" s="77"/>
      <c r="FEG229" s="78"/>
      <c r="FEH229" s="77"/>
      <c r="FEU229" s="77"/>
      <c r="FEX229" s="77"/>
      <c r="FEY229" s="78"/>
      <c r="FEZ229" s="77"/>
      <c r="FFM229" s="77"/>
      <c r="FFP229" s="77"/>
      <c r="FFQ229" s="78"/>
      <c r="FFR229" s="77"/>
      <c r="FGE229" s="77"/>
      <c r="FGH229" s="77"/>
      <c r="FGI229" s="78"/>
      <c r="FGJ229" s="77"/>
      <c r="FGW229" s="77"/>
      <c r="FGZ229" s="77"/>
      <c r="FHA229" s="78"/>
      <c r="FHB229" s="77"/>
      <c r="FHO229" s="77"/>
      <c r="FHR229" s="77"/>
      <c r="FHS229" s="78"/>
      <c r="FHT229" s="77"/>
      <c r="FIG229" s="77"/>
      <c r="FIJ229" s="77"/>
      <c r="FIK229" s="78"/>
      <c r="FIL229" s="77"/>
      <c r="FIY229" s="77"/>
      <c r="FJB229" s="77"/>
      <c r="FJC229" s="78"/>
      <c r="FJD229" s="77"/>
      <c r="FJQ229" s="77"/>
      <c r="FJT229" s="77"/>
      <c r="FJU229" s="78"/>
      <c r="FJV229" s="77"/>
      <c r="FKI229" s="77"/>
      <c r="FKL229" s="77"/>
      <c r="FKM229" s="78"/>
      <c r="FKN229" s="77"/>
      <c r="FLA229" s="77"/>
      <c r="FLD229" s="77"/>
      <c r="FLE229" s="78"/>
      <c r="FLF229" s="77"/>
      <c r="FLS229" s="77"/>
      <c r="FLV229" s="77"/>
      <c r="FLW229" s="78"/>
      <c r="FLX229" s="77"/>
      <c r="FMK229" s="77"/>
      <c r="FMN229" s="77"/>
      <c r="FMO229" s="78"/>
      <c r="FMP229" s="77"/>
      <c r="FNC229" s="77"/>
      <c r="FNF229" s="77"/>
      <c r="FNG229" s="78"/>
      <c r="FNH229" s="77"/>
      <c r="FNU229" s="77"/>
      <c r="FNX229" s="77"/>
      <c r="FNY229" s="78"/>
      <c r="FNZ229" s="77"/>
      <c r="FOM229" s="77"/>
      <c r="FOP229" s="77"/>
      <c r="FOQ229" s="78"/>
      <c r="FOR229" s="77"/>
      <c r="FPE229" s="77"/>
      <c r="FPH229" s="77"/>
      <c r="FPI229" s="78"/>
      <c r="FPJ229" s="77"/>
      <c r="FPW229" s="77"/>
      <c r="FPZ229" s="77"/>
      <c r="FQA229" s="78"/>
      <c r="FQB229" s="77"/>
      <c r="FQO229" s="77"/>
      <c r="FQR229" s="77"/>
      <c r="FQS229" s="78"/>
      <c r="FQT229" s="77"/>
      <c r="FRG229" s="77"/>
      <c r="FRJ229" s="77"/>
      <c r="FRK229" s="78"/>
      <c r="FRL229" s="77"/>
      <c r="FRY229" s="77"/>
      <c r="FSB229" s="77"/>
      <c r="FSC229" s="78"/>
      <c r="FSD229" s="77"/>
      <c r="FSQ229" s="77"/>
      <c r="FST229" s="77"/>
      <c r="FSU229" s="78"/>
      <c r="FSV229" s="77"/>
      <c r="FTI229" s="77"/>
      <c r="FTL229" s="77"/>
      <c r="FTM229" s="78"/>
      <c r="FTN229" s="77"/>
      <c r="FUA229" s="77"/>
      <c r="FUD229" s="77"/>
      <c r="FUE229" s="78"/>
      <c r="FUF229" s="77"/>
      <c r="FUS229" s="77"/>
      <c r="FUV229" s="77"/>
      <c r="FUW229" s="78"/>
      <c r="FUX229" s="77"/>
      <c r="FVK229" s="77"/>
      <c r="FVN229" s="77"/>
      <c r="FVO229" s="78"/>
      <c r="FVP229" s="77"/>
      <c r="FWC229" s="77"/>
      <c r="FWF229" s="77"/>
      <c r="FWG229" s="78"/>
      <c r="FWH229" s="77"/>
      <c r="FWU229" s="77"/>
      <c r="FWX229" s="77"/>
      <c r="FWY229" s="78"/>
      <c r="FWZ229" s="77"/>
      <c r="FXM229" s="77"/>
      <c r="FXP229" s="77"/>
      <c r="FXQ229" s="78"/>
      <c r="FXR229" s="77"/>
      <c r="FYE229" s="77"/>
      <c r="FYH229" s="77"/>
      <c r="FYI229" s="78"/>
      <c r="FYJ229" s="77"/>
      <c r="FYW229" s="77"/>
      <c r="FYZ229" s="77"/>
      <c r="FZA229" s="78"/>
      <c r="FZB229" s="77"/>
      <c r="FZO229" s="77"/>
      <c r="FZR229" s="77"/>
      <c r="FZS229" s="78"/>
      <c r="FZT229" s="77"/>
      <c r="GAG229" s="77"/>
      <c r="GAJ229" s="77"/>
      <c r="GAK229" s="78"/>
      <c r="GAL229" s="77"/>
      <c r="GAY229" s="77"/>
      <c r="GBB229" s="77"/>
      <c r="GBC229" s="78"/>
      <c r="GBD229" s="77"/>
      <c r="GBQ229" s="77"/>
      <c r="GBT229" s="77"/>
      <c r="GBU229" s="78"/>
      <c r="GBV229" s="77"/>
      <c r="GCI229" s="77"/>
      <c r="GCL229" s="77"/>
      <c r="GCM229" s="78"/>
      <c r="GCN229" s="77"/>
      <c r="GDA229" s="77"/>
      <c r="GDD229" s="77"/>
      <c r="GDE229" s="78"/>
      <c r="GDF229" s="77"/>
      <c r="GDS229" s="77"/>
      <c r="GDV229" s="77"/>
      <c r="GDW229" s="78"/>
      <c r="GDX229" s="77"/>
      <c r="GEK229" s="77"/>
      <c r="GEN229" s="77"/>
      <c r="GEO229" s="78"/>
      <c r="GEP229" s="77"/>
      <c r="GFC229" s="77"/>
      <c r="GFF229" s="77"/>
      <c r="GFG229" s="78"/>
      <c r="GFH229" s="77"/>
      <c r="GFU229" s="77"/>
      <c r="GFX229" s="77"/>
      <c r="GFY229" s="78"/>
      <c r="GFZ229" s="77"/>
      <c r="GGM229" s="77"/>
      <c r="GGP229" s="77"/>
      <c r="GGQ229" s="78"/>
      <c r="GGR229" s="77"/>
      <c r="GHE229" s="77"/>
      <c r="GHH229" s="77"/>
      <c r="GHI229" s="78"/>
      <c r="GHJ229" s="77"/>
      <c r="GHW229" s="77"/>
      <c r="GHZ229" s="77"/>
      <c r="GIA229" s="78"/>
      <c r="GIB229" s="77"/>
      <c r="GIO229" s="77"/>
      <c r="GIR229" s="77"/>
      <c r="GIS229" s="78"/>
      <c r="GIT229" s="77"/>
      <c r="GJG229" s="77"/>
      <c r="GJJ229" s="77"/>
      <c r="GJK229" s="78"/>
      <c r="GJL229" s="77"/>
      <c r="GJY229" s="77"/>
      <c r="GKB229" s="77"/>
      <c r="GKC229" s="78"/>
      <c r="GKD229" s="77"/>
      <c r="GKQ229" s="77"/>
      <c r="GKT229" s="77"/>
      <c r="GKU229" s="78"/>
      <c r="GKV229" s="77"/>
      <c r="GLI229" s="77"/>
      <c r="GLL229" s="77"/>
      <c r="GLM229" s="78"/>
      <c r="GLN229" s="77"/>
      <c r="GMA229" s="77"/>
      <c r="GMD229" s="77"/>
      <c r="GME229" s="78"/>
      <c r="GMF229" s="77"/>
      <c r="GMS229" s="77"/>
      <c r="GMV229" s="77"/>
      <c r="GMW229" s="78"/>
      <c r="GMX229" s="77"/>
      <c r="GNK229" s="77"/>
      <c r="GNN229" s="77"/>
      <c r="GNO229" s="78"/>
      <c r="GNP229" s="77"/>
      <c r="GOC229" s="77"/>
      <c r="GOF229" s="77"/>
      <c r="GOG229" s="78"/>
      <c r="GOH229" s="77"/>
      <c r="GOU229" s="77"/>
      <c r="GOX229" s="77"/>
      <c r="GOY229" s="78"/>
      <c r="GOZ229" s="77"/>
      <c r="GPM229" s="77"/>
      <c r="GPP229" s="77"/>
      <c r="GPQ229" s="78"/>
      <c r="GPR229" s="77"/>
      <c r="GQE229" s="77"/>
      <c r="GQH229" s="77"/>
      <c r="GQI229" s="78"/>
      <c r="GQJ229" s="77"/>
      <c r="GQW229" s="77"/>
      <c r="GQZ229" s="77"/>
      <c r="GRA229" s="78"/>
      <c r="GRB229" s="77"/>
      <c r="GRO229" s="77"/>
      <c r="GRR229" s="77"/>
      <c r="GRS229" s="78"/>
      <c r="GRT229" s="77"/>
      <c r="GSG229" s="77"/>
      <c r="GSJ229" s="77"/>
      <c r="GSK229" s="78"/>
      <c r="GSL229" s="77"/>
      <c r="GSY229" s="77"/>
      <c r="GTB229" s="77"/>
      <c r="GTC229" s="78"/>
      <c r="GTD229" s="77"/>
      <c r="GTQ229" s="77"/>
      <c r="GTT229" s="77"/>
      <c r="GTU229" s="78"/>
      <c r="GTV229" s="77"/>
      <c r="GUI229" s="77"/>
      <c r="GUL229" s="77"/>
      <c r="GUM229" s="78"/>
      <c r="GUN229" s="77"/>
      <c r="GVA229" s="77"/>
      <c r="GVD229" s="77"/>
      <c r="GVE229" s="78"/>
      <c r="GVF229" s="77"/>
      <c r="GVS229" s="77"/>
      <c r="GVV229" s="77"/>
      <c r="GVW229" s="78"/>
      <c r="GVX229" s="77"/>
      <c r="GWK229" s="77"/>
      <c r="GWN229" s="77"/>
      <c r="GWO229" s="78"/>
      <c r="GWP229" s="77"/>
      <c r="GXC229" s="77"/>
      <c r="GXF229" s="77"/>
      <c r="GXG229" s="78"/>
      <c r="GXH229" s="77"/>
      <c r="GXU229" s="77"/>
      <c r="GXX229" s="77"/>
      <c r="GXY229" s="78"/>
      <c r="GXZ229" s="77"/>
      <c r="GYM229" s="77"/>
      <c r="GYP229" s="77"/>
      <c r="GYQ229" s="78"/>
      <c r="GYR229" s="77"/>
      <c r="GZE229" s="77"/>
      <c r="GZH229" s="77"/>
      <c r="GZI229" s="78"/>
      <c r="GZJ229" s="77"/>
      <c r="GZW229" s="77"/>
      <c r="GZZ229" s="77"/>
      <c r="HAA229" s="78"/>
      <c r="HAB229" s="77"/>
      <c r="HAO229" s="77"/>
      <c r="HAR229" s="77"/>
      <c r="HAS229" s="78"/>
      <c r="HAT229" s="77"/>
      <c r="HBG229" s="77"/>
      <c r="HBJ229" s="77"/>
      <c r="HBK229" s="78"/>
      <c r="HBL229" s="77"/>
      <c r="HBY229" s="77"/>
      <c r="HCB229" s="77"/>
      <c r="HCC229" s="78"/>
      <c r="HCD229" s="77"/>
      <c r="HCQ229" s="77"/>
      <c r="HCT229" s="77"/>
      <c r="HCU229" s="78"/>
      <c r="HCV229" s="77"/>
      <c r="HDI229" s="77"/>
      <c r="HDL229" s="77"/>
      <c r="HDM229" s="78"/>
      <c r="HDN229" s="77"/>
      <c r="HEA229" s="77"/>
      <c r="HED229" s="77"/>
      <c r="HEE229" s="78"/>
      <c r="HEF229" s="77"/>
      <c r="HES229" s="77"/>
      <c r="HEV229" s="77"/>
      <c r="HEW229" s="78"/>
      <c r="HEX229" s="77"/>
      <c r="HFK229" s="77"/>
      <c r="HFN229" s="77"/>
      <c r="HFO229" s="78"/>
      <c r="HFP229" s="77"/>
      <c r="HGC229" s="77"/>
      <c r="HGF229" s="77"/>
      <c r="HGG229" s="78"/>
      <c r="HGH229" s="77"/>
      <c r="HGU229" s="77"/>
      <c r="HGX229" s="77"/>
      <c r="HGY229" s="78"/>
      <c r="HGZ229" s="77"/>
      <c r="HHM229" s="77"/>
      <c r="HHP229" s="77"/>
      <c r="HHQ229" s="78"/>
      <c r="HHR229" s="77"/>
      <c r="HIE229" s="77"/>
      <c r="HIH229" s="77"/>
      <c r="HII229" s="78"/>
      <c r="HIJ229" s="77"/>
      <c r="HIW229" s="77"/>
      <c r="HIZ229" s="77"/>
      <c r="HJA229" s="78"/>
      <c r="HJB229" s="77"/>
      <c r="HJO229" s="77"/>
      <c r="HJR229" s="77"/>
      <c r="HJS229" s="78"/>
      <c r="HJT229" s="77"/>
      <c r="HKG229" s="77"/>
      <c r="HKJ229" s="77"/>
      <c r="HKK229" s="78"/>
      <c r="HKL229" s="77"/>
      <c r="HKY229" s="77"/>
      <c r="HLB229" s="77"/>
      <c r="HLC229" s="78"/>
      <c r="HLD229" s="77"/>
      <c r="HLQ229" s="77"/>
      <c r="HLT229" s="77"/>
      <c r="HLU229" s="78"/>
      <c r="HLV229" s="77"/>
      <c r="HMI229" s="77"/>
      <c r="HML229" s="77"/>
      <c r="HMM229" s="78"/>
      <c r="HMN229" s="77"/>
      <c r="HNA229" s="77"/>
      <c r="HND229" s="77"/>
      <c r="HNE229" s="78"/>
      <c r="HNF229" s="77"/>
      <c r="HNS229" s="77"/>
      <c r="HNV229" s="77"/>
      <c r="HNW229" s="78"/>
      <c r="HNX229" s="77"/>
      <c r="HOK229" s="77"/>
      <c r="HON229" s="77"/>
      <c r="HOO229" s="78"/>
      <c r="HOP229" s="77"/>
      <c r="HPC229" s="77"/>
      <c r="HPF229" s="77"/>
      <c r="HPG229" s="78"/>
      <c r="HPH229" s="77"/>
      <c r="HPU229" s="77"/>
      <c r="HPX229" s="77"/>
      <c r="HPY229" s="78"/>
      <c r="HPZ229" s="77"/>
      <c r="HQM229" s="77"/>
      <c r="HQP229" s="77"/>
      <c r="HQQ229" s="78"/>
      <c r="HQR229" s="77"/>
      <c r="HRE229" s="77"/>
      <c r="HRH229" s="77"/>
      <c r="HRI229" s="78"/>
      <c r="HRJ229" s="77"/>
      <c r="HRW229" s="77"/>
      <c r="HRZ229" s="77"/>
      <c r="HSA229" s="78"/>
      <c r="HSB229" s="77"/>
      <c r="HSO229" s="77"/>
      <c r="HSR229" s="77"/>
      <c r="HSS229" s="78"/>
      <c r="HST229" s="77"/>
      <c r="HTG229" s="77"/>
      <c r="HTJ229" s="77"/>
      <c r="HTK229" s="78"/>
      <c r="HTL229" s="77"/>
      <c r="HTY229" s="77"/>
      <c r="HUB229" s="77"/>
      <c r="HUC229" s="78"/>
      <c r="HUD229" s="77"/>
      <c r="HUQ229" s="77"/>
      <c r="HUT229" s="77"/>
      <c r="HUU229" s="78"/>
      <c r="HUV229" s="77"/>
      <c r="HVI229" s="77"/>
      <c r="HVL229" s="77"/>
      <c r="HVM229" s="78"/>
      <c r="HVN229" s="77"/>
      <c r="HWA229" s="77"/>
      <c r="HWD229" s="77"/>
      <c r="HWE229" s="78"/>
      <c r="HWF229" s="77"/>
      <c r="HWS229" s="77"/>
      <c r="HWV229" s="77"/>
      <c r="HWW229" s="78"/>
      <c r="HWX229" s="77"/>
      <c r="HXK229" s="77"/>
      <c r="HXN229" s="77"/>
      <c r="HXO229" s="78"/>
      <c r="HXP229" s="77"/>
      <c r="HYC229" s="77"/>
      <c r="HYF229" s="77"/>
      <c r="HYG229" s="78"/>
      <c r="HYH229" s="77"/>
      <c r="HYU229" s="77"/>
      <c r="HYX229" s="77"/>
      <c r="HYY229" s="78"/>
      <c r="HYZ229" s="77"/>
      <c r="HZM229" s="77"/>
      <c r="HZP229" s="77"/>
      <c r="HZQ229" s="78"/>
      <c r="HZR229" s="77"/>
      <c r="IAE229" s="77"/>
      <c r="IAH229" s="77"/>
      <c r="IAI229" s="78"/>
      <c r="IAJ229" s="77"/>
      <c r="IAW229" s="77"/>
      <c r="IAZ229" s="77"/>
      <c r="IBA229" s="78"/>
      <c r="IBB229" s="77"/>
      <c r="IBO229" s="77"/>
      <c r="IBR229" s="77"/>
      <c r="IBS229" s="78"/>
      <c r="IBT229" s="77"/>
      <c r="ICG229" s="77"/>
      <c r="ICJ229" s="77"/>
      <c r="ICK229" s="78"/>
      <c r="ICL229" s="77"/>
      <c r="ICY229" s="77"/>
      <c r="IDB229" s="77"/>
      <c r="IDC229" s="78"/>
      <c r="IDD229" s="77"/>
      <c r="IDQ229" s="77"/>
      <c r="IDT229" s="77"/>
      <c r="IDU229" s="78"/>
      <c r="IDV229" s="77"/>
      <c r="IEI229" s="77"/>
      <c r="IEL229" s="77"/>
      <c r="IEM229" s="78"/>
      <c r="IEN229" s="77"/>
      <c r="IFA229" s="77"/>
      <c r="IFD229" s="77"/>
      <c r="IFE229" s="78"/>
      <c r="IFF229" s="77"/>
      <c r="IFS229" s="77"/>
      <c r="IFV229" s="77"/>
      <c r="IFW229" s="78"/>
      <c r="IFX229" s="77"/>
      <c r="IGK229" s="77"/>
      <c r="IGN229" s="77"/>
      <c r="IGO229" s="78"/>
      <c r="IGP229" s="77"/>
      <c r="IHC229" s="77"/>
      <c r="IHF229" s="77"/>
      <c r="IHG229" s="78"/>
      <c r="IHH229" s="77"/>
      <c r="IHU229" s="77"/>
      <c r="IHX229" s="77"/>
      <c r="IHY229" s="78"/>
      <c r="IHZ229" s="77"/>
      <c r="IIM229" s="77"/>
      <c r="IIP229" s="77"/>
      <c r="IIQ229" s="78"/>
      <c r="IIR229" s="77"/>
      <c r="IJE229" s="77"/>
      <c r="IJH229" s="77"/>
      <c r="IJI229" s="78"/>
      <c r="IJJ229" s="77"/>
      <c r="IJW229" s="77"/>
      <c r="IJZ229" s="77"/>
      <c r="IKA229" s="78"/>
      <c r="IKB229" s="77"/>
      <c r="IKO229" s="77"/>
      <c r="IKR229" s="77"/>
      <c r="IKS229" s="78"/>
      <c r="IKT229" s="77"/>
      <c r="ILG229" s="77"/>
      <c r="ILJ229" s="77"/>
      <c r="ILK229" s="78"/>
      <c r="ILL229" s="77"/>
      <c r="ILY229" s="77"/>
      <c r="IMB229" s="77"/>
      <c r="IMC229" s="78"/>
      <c r="IMD229" s="77"/>
      <c r="IMQ229" s="77"/>
      <c r="IMT229" s="77"/>
      <c r="IMU229" s="78"/>
      <c r="IMV229" s="77"/>
      <c r="INI229" s="77"/>
      <c r="INL229" s="77"/>
      <c r="INM229" s="78"/>
      <c r="INN229" s="77"/>
      <c r="IOA229" s="77"/>
      <c r="IOD229" s="77"/>
      <c r="IOE229" s="78"/>
      <c r="IOF229" s="77"/>
      <c r="IOS229" s="77"/>
      <c r="IOV229" s="77"/>
      <c r="IOW229" s="78"/>
      <c r="IOX229" s="77"/>
      <c r="IPK229" s="77"/>
      <c r="IPN229" s="77"/>
      <c r="IPO229" s="78"/>
      <c r="IPP229" s="77"/>
      <c r="IQC229" s="77"/>
      <c r="IQF229" s="77"/>
      <c r="IQG229" s="78"/>
      <c r="IQH229" s="77"/>
      <c r="IQU229" s="77"/>
      <c r="IQX229" s="77"/>
      <c r="IQY229" s="78"/>
      <c r="IQZ229" s="77"/>
      <c r="IRM229" s="77"/>
      <c r="IRP229" s="77"/>
      <c r="IRQ229" s="78"/>
      <c r="IRR229" s="77"/>
      <c r="ISE229" s="77"/>
      <c r="ISH229" s="77"/>
      <c r="ISI229" s="78"/>
      <c r="ISJ229" s="77"/>
      <c r="ISW229" s="77"/>
      <c r="ISZ229" s="77"/>
      <c r="ITA229" s="78"/>
      <c r="ITB229" s="77"/>
      <c r="ITO229" s="77"/>
      <c r="ITR229" s="77"/>
      <c r="ITS229" s="78"/>
      <c r="ITT229" s="77"/>
      <c r="IUG229" s="77"/>
      <c r="IUJ229" s="77"/>
      <c r="IUK229" s="78"/>
      <c r="IUL229" s="77"/>
      <c r="IUY229" s="77"/>
      <c r="IVB229" s="77"/>
      <c r="IVC229" s="78"/>
      <c r="IVD229" s="77"/>
      <c r="IVQ229" s="77"/>
      <c r="IVT229" s="77"/>
      <c r="IVU229" s="78"/>
      <c r="IVV229" s="77"/>
      <c r="IWI229" s="77"/>
      <c r="IWL229" s="77"/>
      <c r="IWM229" s="78"/>
      <c r="IWN229" s="77"/>
      <c r="IXA229" s="77"/>
      <c r="IXD229" s="77"/>
      <c r="IXE229" s="78"/>
      <c r="IXF229" s="77"/>
      <c r="IXS229" s="77"/>
      <c r="IXV229" s="77"/>
      <c r="IXW229" s="78"/>
      <c r="IXX229" s="77"/>
      <c r="IYK229" s="77"/>
      <c r="IYN229" s="77"/>
      <c r="IYO229" s="78"/>
      <c r="IYP229" s="77"/>
      <c r="IZC229" s="77"/>
      <c r="IZF229" s="77"/>
      <c r="IZG229" s="78"/>
      <c r="IZH229" s="77"/>
      <c r="IZU229" s="77"/>
      <c r="IZX229" s="77"/>
      <c r="IZY229" s="78"/>
      <c r="IZZ229" s="77"/>
      <c r="JAM229" s="77"/>
      <c r="JAP229" s="77"/>
      <c r="JAQ229" s="78"/>
      <c r="JAR229" s="77"/>
      <c r="JBE229" s="77"/>
      <c r="JBH229" s="77"/>
      <c r="JBI229" s="78"/>
      <c r="JBJ229" s="77"/>
      <c r="JBW229" s="77"/>
      <c r="JBZ229" s="77"/>
      <c r="JCA229" s="78"/>
      <c r="JCB229" s="77"/>
      <c r="JCO229" s="77"/>
      <c r="JCR229" s="77"/>
      <c r="JCS229" s="78"/>
      <c r="JCT229" s="77"/>
      <c r="JDG229" s="77"/>
      <c r="JDJ229" s="77"/>
      <c r="JDK229" s="78"/>
      <c r="JDL229" s="77"/>
      <c r="JDY229" s="77"/>
      <c r="JEB229" s="77"/>
      <c r="JEC229" s="78"/>
      <c r="JED229" s="77"/>
      <c r="JEQ229" s="77"/>
      <c r="JET229" s="77"/>
      <c r="JEU229" s="78"/>
      <c r="JEV229" s="77"/>
      <c r="JFI229" s="77"/>
      <c r="JFL229" s="77"/>
      <c r="JFM229" s="78"/>
      <c r="JFN229" s="77"/>
      <c r="JGA229" s="77"/>
      <c r="JGD229" s="77"/>
      <c r="JGE229" s="78"/>
      <c r="JGF229" s="77"/>
      <c r="JGS229" s="77"/>
      <c r="JGV229" s="77"/>
      <c r="JGW229" s="78"/>
      <c r="JGX229" s="77"/>
      <c r="JHK229" s="77"/>
      <c r="JHN229" s="77"/>
      <c r="JHO229" s="78"/>
      <c r="JHP229" s="77"/>
      <c r="JIC229" s="77"/>
      <c r="JIF229" s="77"/>
      <c r="JIG229" s="78"/>
      <c r="JIH229" s="77"/>
      <c r="JIU229" s="77"/>
      <c r="JIX229" s="77"/>
      <c r="JIY229" s="78"/>
      <c r="JIZ229" s="77"/>
      <c r="JJM229" s="77"/>
      <c r="JJP229" s="77"/>
      <c r="JJQ229" s="78"/>
      <c r="JJR229" s="77"/>
      <c r="JKE229" s="77"/>
      <c r="JKH229" s="77"/>
      <c r="JKI229" s="78"/>
      <c r="JKJ229" s="77"/>
      <c r="JKW229" s="77"/>
      <c r="JKZ229" s="77"/>
      <c r="JLA229" s="78"/>
      <c r="JLB229" s="77"/>
      <c r="JLO229" s="77"/>
      <c r="JLR229" s="77"/>
      <c r="JLS229" s="78"/>
      <c r="JLT229" s="77"/>
      <c r="JMG229" s="77"/>
      <c r="JMJ229" s="77"/>
      <c r="JMK229" s="78"/>
      <c r="JML229" s="77"/>
      <c r="JMY229" s="77"/>
      <c r="JNB229" s="77"/>
      <c r="JNC229" s="78"/>
      <c r="JND229" s="77"/>
      <c r="JNQ229" s="77"/>
      <c r="JNT229" s="77"/>
      <c r="JNU229" s="78"/>
      <c r="JNV229" s="77"/>
      <c r="JOI229" s="77"/>
      <c r="JOL229" s="77"/>
      <c r="JOM229" s="78"/>
      <c r="JON229" s="77"/>
      <c r="JPA229" s="77"/>
      <c r="JPD229" s="77"/>
      <c r="JPE229" s="78"/>
      <c r="JPF229" s="77"/>
      <c r="JPS229" s="77"/>
      <c r="JPV229" s="77"/>
      <c r="JPW229" s="78"/>
      <c r="JPX229" s="77"/>
      <c r="JQK229" s="77"/>
      <c r="JQN229" s="77"/>
      <c r="JQO229" s="78"/>
      <c r="JQP229" s="77"/>
      <c r="JRC229" s="77"/>
      <c r="JRF229" s="77"/>
      <c r="JRG229" s="78"/>
      <c r="JRH229" s="77"/>
      <c r="JRU229" s="77"/>
      <c r="JRX229" s="77"/>
      <c r="JRY229" s="78"/>
      <c r="JRZ229" s="77"/>
      <c r="JSM229" s="77"/>
      <c r="JSP229" s="77"/>
      <c r="JSQ229" s="78"/>
      <c r="JSR229" s="77"/>
      <c r="JTE229" s="77"/>
      <c r="JTH229" s="77"/>
      <c r="JTI229" s="78"/>
      <c r="JTJ229" s="77"/>
      <c r="JTW229" s="77"/>
      <c r="JTZ229" s="77"/>
      <c r="JUA229" s="78"/>
      <c r="JUB229" s="77"/>
      <c r="JUO229" s="77"/>
      <c r="JUR229" s="77"/>
      <c r="JUS229" s="78"/>
      <c r="JUT229" s="77"/>
      <c r="JVG229" s="77"/>
      <c r="JVJ229" s="77"/>
      <c r="JVK229" s="78"/>
      <c r="JVL229" s="77"/>
      <c r="JVY229" s="77"/>
      <c r="JWB229" s="77"/>
      <c r="JWC229" s="78"/>
      <c r="JWD229" s="77"/>
      <c r="JWQ229" s="77"/>
      <c r="JWT229" s="77"/>
      <c r="JWU229" s="78"/>
      <c r="JWV229" s="77"/>
      <c r="JXI229" s="77"/>
      <c r="JXL229" s="77"/>
      <c r="JXM229" s="78"/>
      <c r="JXN229" s="77"/>
      <c r="JYA229" s="77"/>
      <c r="JYD229" s="77"/>
      <c r="JYE229" s="78"/>
      <c r="JYF229" s="77"/>
      <c r="JYS229" s="77"/>
      <c r="JYV229" s="77"/>
      <c r="JYW229" s="78"/>
      <c r="JYX229" s="77"/>
      <c r="JZK229" s="77"/>
      <c r="JZN229" s="77"/>
      <c r="JZO229" s="78"/>
      <c r="JZP229" s="77"/>
      <c r="KAC229" s="77"/>
      <c r="KAF229" s="77"/>
      <c r="KAG229" s="78"/>
      <c r="KAH229" s="77"/>
      <c r="KAU229" s="77"/>
      <c r="KAX229" s="77"/>
      <c r="KAY229" s="78"/>
      <c r="KAZ229" s="77"/>
      <c r="KBM229" s="77"/>
      <c r="KBP229" s="77"/>
      <c r="KBQ229" s="78"/>
      <c r="KBR229" s="77"/>
      <c r="KCE229" s="77"/>
      <c r="KCH229" s="77"/>
      <c r="KCI229" s="78"/>
      <c r="KCJ229" s="77"/>
      <c r="KCW229" s="77"/>
      <c r="KCZ229" s="77"/>
      <c r="KDA229" s="78"/>
      <c r="KDB229" s="77"/>
      <c r="KDO229" s="77"/>
      <c r="KDR229" s="77"/>
      <c r="KDS229" s="78"/>
      <c r="KDT229" s="77"/>
      <c r="KEG229" s="77"/>
      <c r="KEJ229" s="77"/>
      <c r="KEK229" s="78"/>
      <c r="KEL229" s="77"/>
      <c r="KEY229" s="77"/>
      <c r="KFB229" s="77"/>
      <c r="KFC229" s="78"/>
      <c r="KFD229" s="77"/>
      <c r="KFQ229" s="77"/>
      <c r="KFT229" s="77"/>
      <c r="KFU229" s="78"/>
      <c r="KFV229" s="77"/>
      <c r="KGI229" s="77"/>
      <c r="KGL229" s="77"/>
      <c r="KGM229" s="78"/>
      <c r="KGN229" s="77"/>
      <c r="KHA229" s="77"/>
      <c r="KHD229" s="77"/>
      <c r="KHE229" s="78"/>
      <c r="KHF229" s="77"/>
      <c r="KHS229" s="77"/>
      <c r="KHV229" s="77"/>
      <c r="KHW229" s="78"/>
      <c r="KHX229" s="77"/>
      <c r="KIK229" s="77"/>
      <c r="KIN229" s="77"/>
      <c r="KIO229" s="78"/>
      <c r="KIP229" s="77"/>
      <c r="KJC229" s="77"/>
      <c r="KJF229" s="77"/>
      <c r="KJG229" s="78"/>
      <c r="KJH229" s="77"/>
      <c r="KJU229" s="77"/>
      <c r="KJX229" s="77"/>
      <c r="KJY229" s="78"/>
      <c r="KJZ229" s="77"/>
      <c r="KKM229" s="77"/>
      <c r="KKP229" s="77"/>
      <c r="KKQ229" s="78"/>
      <c r="KKR229" s="77"/>
      <c r="KLE229" s="77"/>
      <c r="KLH229" s="77"/>
      <c r="KLI229" s="78"/>
      <c r="KLJ229" s="77"/>
      <c r="KLW229" s="77"/>
      <c r="KLZ229" s="77"/>
      <c r="KMA229" s="78"/>
      <c r="KMB229" s="77"/>
      <c r="KMO229" s="77"/>
      <c r="KMR229" s="77"/>
      <c r="KMS229" s="78"/>
      <c r="KMT229" s="77"/>
      <c r="KNG229" s="77"/>
      <c r="KNJ229" s="77"/>
      <c r="KNK229" s="78"/>
      <c r="KNL229" s="77"/>
      <c r="KNY229" s="77"/>
      <c r="KOB229" s="77"/>
      <c r="KOC229" s="78"/>
      <c r="KOD229" s="77"/>
      <c r="KOQ229" s="77"/>
      <c r="KOT229" s="77"/>
      <c r="KOU229" s="78"/>
      <c r="KOV229" s="77"/>
      <c r="KPI229" s="77"/>
      <c r="KPL229" s="77"/>
      <c r="KPM229" s="78"/>
      <c r="KPN229" s="77"/>
      <c r="KQA229" s="77"/>
      <c r="KQD229" s="77"/>
      <c r="KQE229" s="78"/>
      <c r="KQF229" s="77"/>
      <c r="KQS229" s="77"/>
      <c r="KQV229" s="77"/>
      <c r="KQW229" s="78"/>
      <c r="KQX229" s="77"/>
      <c r="KRK229" s="77"/>
      <c r="KRN229" s="77"/>
      <c r="KRO229" s="78"/>
      <c r="KRP229" s="77"/>
      <c r="KSC229" s="77"/>
      <c r="KSF229" s="77"/>
      <c r="KSG229" s="78"/>
      <c r="KSH229" s="77"/>
      <c r="KSU229" s="77"/>
      <c r="KSX229" s="77"/>
      <c r="KSY229" s="78"/>
      <c r="KSZ229" s="77"/>
      <c r="KTM229" s="77"/>
      <c r="KTP229" s="77"/>
      <c r="KTQ229" s="78"/>
      <c r="KTR229" s="77"/>
      <c r="KUE229" s="77"/>
      <c r="KUH229" s="77"/>
      <c r="KUI229" s="78"/>
      <c r="KUJ229" s="77"/>
      <c r="KUW229" s="77"/>
      <c r="KUZ229" s="77"/>
      <c r="KVA229" s="78"/>
      <c r="KVB229" s="77"/>
      <c r="KVO229" s="77"/>
      <c r="KVR229" s="77"/>
      <c r="KVS229" s="78"/>
      <c r="KVT229" s="77"/>
      <c r="KWG229" s="77"/>
      <c r="KWJ229" s="77"/>
      <c r="KWK229" s="78"/>
      <c r="KWL229" s="77"/>
      <c r="KWY229" s="77"/>
      <c r="KXB229" s="77"/>
      <c r="KXC229" s="78"/>
      <c r="KXD229" s="77"/>
      <c r="KXQ229" s="77"/>
      <c r="KXT229" s="77"/>
      <c r="KXU229" s="78"/>
      <c r="KXV229" s="77"/>
      <c r="KYI229" s="77"/>
      <c r="KYL229" s="77"/>
      <c r="KYM229" s="78"/>
      <c r="KYN229" s="77"/>
      <c r="KZA229" s="77"/>
      <c r="KZD229" s="77"/>
      <c r="KZE229" s="78"/>
      <c r="KZF229" s="77"/>
      <c r="KZS229" s="77"/>
      <c r="KZV229" s="77"/>
      <c r="KZW229" s="78"/>
      <c r="KZX229" s="77"/>
      <c r="LAK229" s="77"/>
      <c r="LAN229" s="77"/>
      <c r="LAO229" s="78"/>
      <c r="LAP229" s="77"/>
      <c r="LBC229" s="77"/>
      <c r="LBF229" s="77"/>
      <c r="LBG229" s="78"/>
      <c r="LBH229" s="77"/>
      <c r="LBU229" s="77"/>
      <c r="LBX229" s="77"/>
      <c r="LBY229" s="78"/>
      <c r="LBZ229" s="77"/>
      <c r="LCM229" s="77"/>
      <c r="LCP229" s="77"/>
      <c r="LCQ229" s="78"/>
      <c r="LCR229" s="77"/>
      <c r="LDE229" s="77"/>
      <c r="LDH229" s="77"/>
      <c r="LDI229" s="78"/>
      <c r="LDJ229" s="77"/>
      <c r="LDW229" s="77"/>
      <c r="LDZ229" s="77"/>
      <c r="LEA229" s="78"/>
      <c r="LEB229" s="77"/>
      <c r="LEO229" s="77"/>
      <c r="LER229" s="77"/>
      <c r="LES229" s="78"/>
      <c r="LET229" s="77"/>
      <c r="LFG229" s="77"/>
      <c r="LFJ229" s="77"/>
      <c r="LFK229" s="78"/>
      <c r="LFL229" s="77"/>
      <c r="LFY229" s="77"/>
      <c r="LGB229" s="77"/>
      <c r="LGC229" s="78"/>
      <c r="LGD229" s="77"/>
      <c r="LGQ229" s="77"/>
      <c r="LGT229" s="77"/>
      <c r="LGU229" s="78"/>
      <c r="LGV229" s="77"/>
      <c r="LHI229" s="77"/>
      <c r="LHL229" s="77"/>
      <c r="LHM229" s="78"/>
      <c r="LHN229" s="77"/>
      <c r="LIA229" s="77"/>
      <c r="LID229" s="77"/>
      <c r="LIE229" s="78"/>
      <c r="LIF229" s="77"/>
      <c r="LIS229" s="77"/>
      <c r="LIV229" s="77"/>
      <c r="LIW229" s="78"/>
      <c r="LIX229" s="77"/>
      <c r="LJK229" s="77"/>
      <c r="LJN229" s="77"/>
      <c r="LJO229" s="78"/>
      <c r="LJP229" s="77"/>
      <c r="LKC229" s="77"/>
      <c r="LKF229" s="77"/>
      <c r="LKG229" s="78"/>
      <c r="LKH229" s="77"/>
      <c r="LKU229" s="77"/>
      <c r="LKX229" s="77"/>
      <c r="LKY229" s="78"/>
      <c r="LKZ229" s="77"/>
      <c r="LLM229" s="77"/>
      <c r="LLP229" s="77"/>
      <c r="LLQ229" s="78"/>
      <c r="LLR229" s="77"/>
      <c r="LME229" s="77"/>
      <c r="LMH229" s="77"/>
      <c r="LMI229" s="78"/>
      <c r="LMJ229" s="77"/>
      <c r="LMW229" s="77"/>
      <c r="LMZ229" s="77"/>
      <c r="LNA229" s="78"/>
      <c r="LNB229" s="77"/>
      <c r="LNO229" s="77"/>
      <c r="LNR229" s="77"/>
      <c r="LNS229" s="78"/>
      <c r="LNT229" s="77"/>
      <c r="LOG229" s="77"/>
      <c r="LOJ229" s="77"/>
      <c r="LOK229" s="78"/>
      <c r="LOL229" s="77"/>
      <c r="LOY229" s="77"/>
      <c r="LPB229" s="77"/>
      <c r="LPC229" s="78"/>
      <c r="LPD229" s="77"/>
      <c r="LPQ229" s="77"/>
      <c r="LPT229" s="77"/>
      <c r="LPU229" s="78"/>
      <c r="LPV229" s="77"/>
      <c r="LQI229" s="77"/>
      <c r="LQL229" s="77"/>
      <c r="LQM229" s="78"/>
      <c r="LQN229" s="77"/>
      <c r="LRA229" s="77"/>
      <c r="LRD229" s="77"/>
      <c r="LRE229" s="78"/>
      <c r="LRF229" s="77"/>
      <c r="LRS229" s="77"/>
      <c r="LRV229" s="77"/>
      <c r="LRW229" s="78"/>
      <c r="LRX229" s="77"/>
      <c r="LSK229" s="77"/>
      <c r="LSN229" s="77"/>
      <c r="LSO229" s="78"/>
      <c r="LSP229" s="77"/>
      <c r="LTC229" s="77"/>
      <c r="LTF229" s="77"/>
      <c r="LTG229" s="78"/>
      <c r="LTH229" s="77"/>
      <c r="LTU229" s="77"/>
      <c r="LTX229" s="77"/>
      <c r="LTY229" s="78"/>
      <c r="LTZ229" s="77"/>
      <c r="LUM229" s="77"/>
      <c r="LUP229" s="77"/>
      <c r="LUQ229" s="78"/>
      <c r="LUR229" s="77"/>
      <c r="LVE229" s="77"/>
      <c r="LVH229" s="77"/>
      <c r="LVI229" s="78"/>
      <c r="LVJ229" s="77"/>
      <c r="LVW229" s="77"/>
      <c r="LVZ229" s="77"/>
      <c r="LWA229" s="78"/>
      <c r="LWB229" s="77"/>
      <c r="LWO229" s="77"/>
      <c r="LWR229" s="77"/>
      <c r="LWS229" s="78"/>
      <c r="LWT229" s="77"/>
      <c r="LXG229" s="77"/>
      <c r="LXJ229" s="77"/>
      <c r="LXK229" s="78"/>
      <c r="LXL229" s="77"/>
      <c r="LXY229" s="77"/>
      <c r="LYB229" s="77"/>
      <c r="LYC229" s="78"/>
      <c r="LYD229" s="77"/>
      <c r="LYQ229" s="77"/>
      <c r="LYT229" s="77"/>
      <c r="LYU229" s="78"/>
      <c r="LYV229" s="77"/>
      <c r="LZI229" s="77"/>
      <c r="LZL229" s="77"/>
      <c r="LZM229" s="78"/>
      <c r="LZN229" s="77"/>
      <c r="MAA229" s="77"/>
      <c r="MAD229" s="77"/>
      <c r="MAE229" s="78"/>
      <c r="MAF229" s="77"/>
      <c r="MAS229" s="77"/>
      <c r="MAV229" s="77"/>
      <c r="MAW229" s="78"/>
      <c r="MAX229" s="77"/>
      <c r="MBK229" s="77"/>
      <c r="MBN229" s="77"/>
      <c r="MBO229" s="78"/>
      <c r="MBP229" s="77"/>
      <c r="MCC229" s="77"/>
      <c r="MCF229" s="77"/>
      <c r="MCG229" s="78"/>
      <c r="MCH229" s="77"/>
      <c r="MCU229" s="77"/>
      <c r="MCX229" s="77"/>
      <c r="MCY229" s="78"/>
      <c r="MCZ229" s="77"/>
      <c r="MDM229" s="77"/>
      <c r="MDP229" s="77"/>
      <c r="MDQ229" s="78"/>
      <c r="MDR229" s="77"/>
      <c r="MEE229" s="77"/>
      <c r="MEH229" s="77"/>
      <c r="MEI229" s="78"/>
      <c r="MEJ229" s="77"/>
      <c r="MEW229" s="77"/>
      <c r="MEZ229" s="77"/>
      <c r="MFA229" s="78"/>
      <c r="MFB229" s="77"/>
      <c r="MFO229" s="77"/>
      <c r="MFR229" s="77"/>
      <c r="MFS229" s="78"/>
      <c r="MFT229" s="77"/>
      <c r="MGG229" s="77"/>
      <c r="MGJ229" s="77"/>
      <c r="MGK229" s="78"/>
      <c r="MGL229" s="77"/>
      <c r="MGY229" s="77"/>
      <c r="MHB229" s="77"/>
      <c r="MHC229" s="78"/>
      <c r="MHD229" s="77"/>
      <c r="MHQ229" s="77"/>
      <c r="MHT229" s="77"/>
      <c r="MHU229" s="78"/>
      <c r="MHV229" s="77"/>
      <c r="MII229" s="77"/>
      <c r="MIL229" s="77"/>
      <c r="MIM229" s="78"/>
      <c r="MIN229" s="77"/>
      <c r="MJA229" s="77"/>
      <c r="MJD229" s="77"/>
      <c r="MJE229" s="78"/>
      <c r="MJF229" s="77"/>
      <c r="MJS229" s="77"/>
      <c r="MJV229" s="77"/>
      <c r="MJW229" s="78"/>
      <c r="MJX229" s="77"/>
      <c r="MKK229" s="77"/>
      <c r="MKN229" s="77"/>
      <c r="MKO229" s="78"/>
      <c r="MKP229" s="77"/>
      <c r="MLC229" s="77"/>
      <c r="MLF229" s="77"/>
      <c r="MLG229" s="78"/>
      <c r="MLH229" s="77"/>
      <c r="MLU229" s="77"/>
      <c r="MLX229" s="77"/>
      <c r="MLY229" s="78"/>
      <c r="MLZ229" s="77"/>
      <c r="MMM229" s="77"/>
      <c r="MMP229" s="77"/>
      <c r="MMQ229" s="78"/>
      <c r="MMR229" s="77"/>
      <c r="MNE229" s="77"/>
      <c r="MNH229" s="77"/>
      <c r="MNI229" s="78"/>
      <c r="MNJ229" s="77"/>
      <c r="MNW229" s="77"/>
      <c r="MNZ229" s="77"/>
      <c r="MOA229" s="78"/>
      <c r="MOB229" s="77"/>
      <c r="MOO229" s="77"/>
      <c r="MOR229" s="77"/>
      <c r="MOS229" s="78"/>
      <c r="MOT229" s="77"/>
      <c r="MPG229" s="77"/>
      <c r="MPJ229" s="77"/>
      <c r="MPK229" s="78"/>
      <c r="MPL229" s="77"/>
      <c r="MPY229" s="77"/>
      <c r="MQB229" s="77"/>
      <c r="MQC229" s="78"/>
      <c r="MQD229" s="77"/>
      <c r="MQQ229" s="77"/>
      <c r="MQT229" s="77"/>
      <c r="MQU229" s="78"/>
      <c r="MQV229" s="77"/>
      <c r="MRI229" s="77"/>
      <c r="MRL229" s="77"/>
      <c r="MRM229" s="78"/>
      <c r="MRN229" s="77"/>
      <c r="MSA229" s="77"/>
      <c r="MSD229" s="77"/>
      <c r="MSE229" s="78"/>
      <c r="MSF229" s="77"/>
      <c r="MSS229" s="77"/>
      <c r="MSV229" s="77"/>
      <c r="MSW229" s="78"/>
      <c r="MSX229" s="77"/>
      <c r="MTK229" s="77"/>
      <c r="MTN229" s="77"/>
      <c r="MTO229" s="78"/>
      <c r="MTP229" s="77"/>
      <c r="MUC229" s="77"/>
      <c r="MUF229" s="77"/>
      <c r="MUG229" s="78"/>
      <c r="MUH229" s="77"/>
      <c r="MUU229" s="77"/>
      <c r="MUX229" s="77"/>
      <c r="MUY229" s="78"/>
      <c r="MUZ229" s="77"/>
      <c r="MVM229" s="77"/>
      <c r="MVP229" s="77"/>
      <c r="MVQ229" s="78"/>
      <c r="MVR229" s="77"/>
      <c r="MWE229" s="77"/>
      <c r="MWH229" s="77"/>
      <c r="MWI229" s="78"/>
      <c r="MWJ229" s="77"/>
      <c r="MWW229" s="77"/>
      <c r="MWZ229" s="77"/>
      <c r="MXA229" s="78"/>
      <c r="MXB229" s="77"/>
      <c r="MXO229" s="77"/>
      <c r="MXR229" s="77"/>
      <c r="MXS229" s="78"/>
      <c r="MXT229" s="77"/>
      <c r="MYG229" s="77"/>
      <c r="MYJ229" s="77"/>
      <c r="MYK229" s="78"/>
      <c r="MYL229" s="77"/>
      <c r="MYY229" s="77"/>
      <c r="MZB229" s="77"/>
      <c r="MZC229" s="78"/>
      <c r="MZD229" s="77"/>
      <c r="MZQ229" s="77"/>
      <c r="MZT229" s="77"/>
      <c r="MZU229" s="78"/>
      <c r="MZV229" s="77"/>
      <c r="NAI229" s="77"/>
      <c r="NAL229" s="77"/>
      <c r="NAM229" s="78"/>
      <c r="NAN229" s="77"/>
      <c r="NBA229" s="77"/>
      <c r="NBD229" s="77"/>
      <c r="NBE229" s="78"/>
      <c r="NBF229" s="77"/>
      <c r="NBS229" s="77"/>
      <c r="NBV229" s="77"/>
      <c r="NBW229" s="78"/>
      <c r="NBX229" s="77"/>
      <c r="NCK229" s="77"/>
      <c r="NCN229" s="77"/>
      <c r="NCO229" s="78"/>
      <c r="NCP229" s="77"/>
      <c r="NDC229" s="77"/>
      <c r="NDF229" s="77"/>
      <c r="NDG229" s="78"/>
      <c r="NDH229" s="77"/>
      <c r="NDU229" s="77"/>
      <c r="NDX229" s="77"/>
      <c r="NDY229" s="78"/>
      <c r="NDZ229" s="77"/>
      <c r="NEM229" s="77"/>
      <c r="NEP229" s="77"/>
      <c r="NEQ229" s="78"/>
      <c r="NER229" s="77"/>
      <c r="NFE229" s="77"/>
      <c r="NFH229" s="77"/>
      <c r="NFI229" s="78"/>
      <c r="NFJ229" s="77"/>
      <c r="NFW229" s="77"/>
      <c r="NFZ229" s="77"/>
      <c r="NGA229" s="78"/>
      <c r="NGB229" s="77"/>
      <c r="NGO229" s="77"/>
      <c r="NGR229" s="77"/>
      <c r="NGS229" s="78"/>
      <c r="NGT229" s="77"/>
      <c r="NHG229" s="77"/>
      <c r="NHJ229" s="77"/>
      <c r="NHK229" s="78"/>
      <c r="NHL229" s="77"/>
      <c r="NHY229" s="77"/>
      <c r="NIB229" s="77"/>
      <c r="NIC229" s="78"/>
      <c r="NID229" s="77"/>
      <c r="NIQ229" s="77"/>
      <c r="NIT229" s="77"/>
      <c r="NIU229" s="78"/>
      <c r="NIV229" s="77"/>
      <c r="NJI229" s="77"/>
      <c r="NJL229" s="77"/>
      <c r="NJM229" s="78"/>
      <c r="NJN229" s="77"/>
      <c r="NKA229" s="77"/>
      <c r="NKD229" s="77"/>
      <c r="NKE229" s="78"/>
      <c r="NKF229" s="77"/>
      <c r="NKS229" s="77"/>
      <c r="NKV229" s="77"/>
      <c r="NKW229" s="78"/>
      <c r="NKX229" s="77"/>
      <c r="NLK229" s="77"/>
      <c r="NLN229" s="77"/>
      <c r="NLO229" s="78"/>
      <c r="NLP229" s="77"/>
      <c r="NMC229" s="77"/>
      <c r="NMF229" s="77"/>
      <c r="NMG229" s="78"/>
      <c r="NMH229" s="77"/>
      <c r="NMU229" s="77"/>
      <c r="NMX229" s="77"/>
      <c r="NMY229" s="78"/>
      <c r="NMZ229" s="77"/>
      <c r="NNM229" s="77"/>
      <c r="NNP229" s="77"/>
      <c r="NNQ229" s="78"/>
      <c r="NNR229" s="77"/>
      <c r="NOE229" s="77"/>
      <c r="NOH229" s="77"/>
      <c r="NOI229" s="78"/>
      <c r="NOJ229" s="77"/>
      <c r="NOW229" s="77"/>
      <c r="NOZ229" s="77"/>
      <c r="NPA229" s="78"/>
      <c r="NPB229" s="77"/>
      <c r="NPO229" s="77"/>
      <c r="NPR229" s="77"/>
      <c r="NPS229" s="78"/>
      <c r="NPT229" s="77"/>
      <c r="NQG229" s="77"/>
      <c r="NQJ229" s="77"/>
      <c r="NQK229" s="78"/>
      <c r="NQL229" s="77"/>
      <c r="NQY229" s="77"/>
      <c r="NRB229" s="77"/>
      <c r="NRC229" s="78"/>
      <c r="NRD229" s="77"/>
      <c r="NRQ229" s="77"/>
      <c r="NRT229" s="77"/>
      <c r="NRU229" s="78"/>
      <c r="NRV229" s="77"/>
      <c r="NSI229" s="77"/>
      <c r="NSL229" s="77"/>
      <c r="NSM229" s="78"/>
      <c r="NSN229" s="77"/>
      <c r="NTA229" s="77"/>
      <c r="NTD229" s="77"/>
      <c r="NTE229" s="78"/>
      <c r="NTF229" s="77"/>
      <c r="NTS229" s="77"/>
      <c r="NTV229" s="77"/>
      <c r="NTW229" s="78"/>
      <c r="NTX229" s="77"/>
      <c r="NUK229" s="77"/>
      <c r="NUN229" s="77"/>
      <c r="NUO229" s="78"/>
      <c r="NUP229" s="77"/>
      <c r="NVC229" s="77"/>
      <c r="NVF229" s="77"/>
      <c r="NVG229" s="78"/>
      <c r="NVH229" s="77"/>
      <c r="NVU229" s="77"/>
      <c r="NVX229" s="77"/>
      <c r="NVY229" s="78"/>
      <c r="NVZ229" s="77"/>
      <c r="NWM229" s="77"/>
      <c r="NWP229" s="77"/>
      <c r="NWQ229" s="78"/>
      <c r="NWR229" s="77"/>
      <c r="NXE229" s="77"/>
      <c r="NXH229" s="77"/>
      <c r="NXI229" s="78"/>
      <c r="NXJ229" s="77"/>
      <c r="NXW229" s="77"/>
      <c r="NXZ229" s="77"/>
      <c r="NYA229" s="78"/>
      <c r="NYB229" s="77"/>
      <c r="NYO229" s="77"/>
      <c r="NYR229" s="77"/>
      <c r="NYS229" s="78"/>
      <c r="NYT229" s="77"/>
      <c r="NZG229" s="77"/>
      <c r="NZJ229" s="77"/>
      <c r="NZK229" s="78"/>
      <c r="NZL229" s="77"/>
      <c r="NZY229" s="77"/>
      <c r="OAB229" s="77"/>
      <c r="OAC229" s="78"/>
      <c r="OAD229" s="77"/>
      <c r="OAQ229" s="77"/>
      <c r="OAT229" s="77"/>
      <c r="OAU229" s="78"/>
      <c r="OAV229" s="77"/>
      <c r="OBI229" s="77"/>
      <c r="OBL229" s="77"/>
      <c r="OBM229" s="78"/>
      <c r="OBN229" s="77"/>
      <c r="OCA229" s="77"/>
      <c r="OCD229" s="77"/>
      <c r="OCE229" s="78"/>
      <c r="OCF229" s="77"/>
      <c r="OCS229" s="77"/>
      <c r="OCV229" s="77"/>
      <c r="OCW229" s="78"/>
      <c r="OCX229" s="77"/>
      <c r="ODK229" s="77"/>
      <c r="ODN229" s="77"/>
      <c r="ODO229" s="78"/>
      <c r="ODP229" s="77"/>
      <c r="OEC229" s="77"/>
      <c r="OEF229" s="77"/>
      <c r="OEG229" s="78"/>
      <c r="OEH229" s="77"/>
      <c r="OEU229" s="77"/>
      <c r="OEX229" s="77"/>
      <c r="OEY229" s="78"/>
      <c r="OEZ229" s="77"/>
      <c r="OFM229" s="77"/>
      <c r="OFP229" s="77"/>
      <c r="OFQ229" s="78"/>
      <c r="OFR229" s="77"/>
      <c r="OGE229" s="77"/>
      <c r="OGH229" s="77"/>
      <c r="OGI229" s="78"/>
      <c r="OGJ229" s="77"/>
      <c r="OGW229" s="77"/>
      <c r="OGZ229" s="77"/>
      <c r="OHA229" s="78"/>
      <c r="OHB229" s="77"/>
      <c r="OHO229" s="77"/>
      <c r="OHR229" s="77"/>
      <c r="OHS229" s="78"/>
      <c r="OHT229" s="77"/>
      <c r="OIG229" s="77"/>
      <c r="OIJ229" s="77"/>
      <c r="OIK229" s="78"/>
      <c r="OIL229" s="77"/>
      <c r="OIY229" s="77"/>
      <c r="OJB229" s="77"/>
      <c r="OJC229" s="78"/>
      <c r="OJD229" s="77"/>
      <c r="OJQ229" s="77"/>
      <c r="OJT229" s="77"/>
      <c r="OJU229" s="78"/>
      <c r="OJV229" s="77"/>
      <c r="OKI229" s="77"/>
      <c r="OKL229" s="77"/>
      <c r="OKM229" s="78"/>
      <c r="OKN229" s="77"/>
      <c r="OLA229" s="77"/>
      <c r="OLD229" s="77"/>
      <c r="OLE229" s="78"/>
      <c r="OLF229" s="77"/>
      <c r="OLS229" s="77"/>
      <c r="OLV229" s="77"/>
      <c r="OLW229" s="78"/>
      <c r="OLX229" s="77"/>
      <c r="OMK229" s="77"/>
      <c r="OMN229" s="77"/>
      <c r="OMO229" s="78"/>
      <c r="OMP229" s="77"/>
      <c r="ONC229" s="77"/>
      <c r="ONF229" s="77"/>
      <c r="ONG229" s="78"/>
      <c r="ONH229" s="77"/>
      <c r="ONU229" s="77"/>
      <c r="ONX229" s="77"/>
      <c r="ONY229" s="78"/>
      <c r="ONZ229" s="77"/>
      <c r="OOM229" s="77"/>
      <c r="OOP229" s="77"/>
      <c r="OOQ229" s="78"/>
      <c r="OOR229" s="77"/>
      <c r="OPE229" s="77"/>
      <c r="OPH229" s="77"/>
      <c r="OPI229" s="78"/>
      <c r="OPJ229" s="77"/>
      <c r="OPW229" s="77"/>
      <c r="OPZ229" s="77"/>
      <c r="OQA229" s="78"/>
      <c r="OQB229" s="77"/>
      <c r="OQO229" s="77"/>
      <c r="OQR229" s="77"/>
      <c r="OQS229" s="78"/>
      <c r="OQT229" s="77"/>
      <c r="ORG229" s="77"/>
      <c r="ORJ229" s="77"/>
      <c r="ORK229" s="78"/>
      <c r="ORL229" s="77"/>
      <c r="ORY229" s="77"/>
      <c r="OSB229" s="77"/>
      <c r="OSC229" s="78"/>
      <c r="OSD229" s="77"/>
      <c r="OSQ229" s="77"/>
      <c r="OST229" s="77"/>
      <c r="OSU229" s="78"/>
      <c r="OSV229" s="77"/>
      <c r="OTI229" s="77"/>
      <c r="OTL229" s="77"/>
      <c r="OTM229" s="78"/>
      <c r="OTN229" s="77"/>
      <c r="OUA229" s="77"/>
      <c r="OUD229" s="77"/>
      <c r="OUE229" s="78"/>
      <c r="OUF229" s="77"/>
      <c r="OUS229" s="77"/>
      <c r="OUV229" s="77"/>
      <c r="OUW229" s="78"/>
      <c r="OUX229" s="77"/>
      <c r="OVK229" s="77"/>
      <c r="OVN229" s="77"/>
      <c r="OVO229" s="78"/>
      <c r="OVP229" s="77"/>
      <c r="OWC229" s="77"/>
      <c r="OWF229" s="77"/>
      <c r="OWG229" s="78"/>
      <c r="OWH229" s="77"/>
      <c r="OWU229" s="77"/>
      <c r="OWX229" s="77"/>
      <c r="OWY229" s="78"/>
      <c r="OWZ229" s="77"/>
      <c r="OXM229" s="77"/>
      <c r="OXP229" s="77"/>
      <c r="OXQ229" s="78"/>
      <c r="OXR229" s="77"/>
      <c r="OYE229" s="77"/>
      <c r="OYH229" s="77"/>
      <c r="OYI229" s="78"/>
      <c r="OYJ229" s="77"/>
      <c r="OYW229" s="77"/>
      <c r="OYZ229" s="77"/>
      <c r="OZA229" s="78"/>
      <c r="OZB229" s="77"/>
      <c r="OZO229" s="77"/>
      <c r="OZR229" s="77"/>
      <c r="OZS229" s="78"/>
      <c r="OZT229" s="77"/>
      <c r="PAG229" s="77"/>
      <c r="PAJ229" s="77"/>
      <c r="PAK229" s="78"/>
      <c r="PAL229" s="77"/>
      <c r="PAY229" s="77"/>
      <c r="PBB229" s="77"/>
      <c r="PBC229" s="78"/>
      <c r="PBD229" s="77"/>
      <c r="PBQ229" s="77"/>
      <c r="PBT229" s="77"/>
      <c r="PBU229" s="78"/>
      <c r="PBV229" s="77"/>
      <c r="PCI229" s="77"/>
      <c r="PCL229" s="77"/>
      <c r="PCM229" s="78"/>
      <c r="PCN229" s="77"/>
      <c r="PDA229" s="77"/>
      <c r="PDD229" s="77"/>
      <c r="PDE229" s="78"/>
      <c r="PDF229" s="77"/>
      <c r="PDS229" s="77"/>
      <c r="PDV229" s="77"/>
      <c r="PDW229" s="78"/>
      <c r="PDX229" s="77"/>
      <c r="PEK229" s="77"/>
      <c r="PEN229" s="77"/>
      <c r="PEO229" s="78"/>
      <c r="PEP229" s="77"/>
      <c r="PFC229" s="77"/>
      <c r="PFF229" s="77"/>
      <c r="PFG229" s="78"/>
      <c r="PFH229" s="77"/>
      <c r="PFU229" s="77"/>
      <c r="PFX229" s="77"/>
      <c r="PFY229" s="78"/>
      <c r="PFZ229" s="77"/>
      <c r="PGM229" s="77"/>
      <c r="PGP229" s="77"/>
      <c r="PGQ229" s="78"/>
      <c r="PGR229" s="77"/>
      <c r="PHE229" s="77"/>
      <c r="PHH229" s="77"/>
      <c r="PHI229" s="78"/>
      <c r="PHJ229" s="77"/>
      <c r="PHW229" s="77"/>
      <c r="PHZ229" s="77"/>
      <c r="PIA229" s="78"/>
      <c r="PIB229" s="77"/>
      <c r="PIO229" s="77"/>
      <c r="PIR229" s="77"/>
      <c r="PIS229" s="78"/>
      <c r="PIT229" s="77"/>
      <c r="PJG229" s="77"/>
      <c r="PJJ229" s="77"/>
      <c r="PJK229" s="78"/>
      <c r="PJL229" s="77"/>
      <c r="PJY229" s="77"/>
      <c r="PKB229" s="77"/>
      <c r="PKC229" s="78"/>
      <c r="PKD229" s="77"/>
      <c r="PKQ229" s="77"/>
      <c r="PKT229" s="77"/>
      <c r="PKU229" s="78"/>
      <c r="PKV229" s="77"/>
      <c r="PLI229" s="77"/>
      <c r="PLL229" s="77"/>
      <c r="PLM229" s="78"/>
      <c r="PLN229" s="77"/>
      <c r="PMA229" s="77"/>
      <c r="PMD229" s="77"/>
      <c r="PME229" s="78"/>
      <c r="PMF229" s="77"/>
      <c r="PMS229" s="77"/>
      <c r="PMV229" s="77"/>
      <c r="PMW229" s="78"/>
      <c r="PMX229" s="77"/>
      <c r="PNK229" s="77"/>
      <c r="PNN229" s="77"/>
      <c r="PNO229" s="78"/>
      <c r="PNP229" s="77"/>
      <c r="POC229" s="77"/>
      <c r="POF229" s="77"/>
      <c r="POG229" s="78"/>
      <c r="POH229" s="77"/>
      <c r="POU229" s="77"/>
      <c r="POX229" s="77"/>
      <c r="POY229" s="78"/>
      <c r="POZ229" s="77"/>
      <c r="PPM229" s="77"/>
      <c r="PPP229" s="77"/>
      <c r="PPQ229" s="78"/>
      <c r="PPR229" s="77"/>
      <c r="PQE229" s="77"/>
      <c r="PQH229" s="77"/>
      <c r="PQI229" s="78"/>
      <c r="PQJ229" s="77"/>
      <c r="PQW229" s="77"/>
      <c r="PQZ229" s="77"/>
      <c r="PRA229" s="78"/>
      <c r="PRB229" s="77"/>
      <c r="PRO229" s="77"/>
      <c r="PRR229" s="77"/>
      <c r="PRS229" s="78"/>
      <c r="PRT229" s="77"/>
      <c r="PSG229" s="77"/>
      <c r="PSJ229" s="77"/>
      <c r="PSK229" s="78"/>
      <c r="PSL229" s="77"/>
      <c r="PSY229" s="77"/>
      <c r="PTB229" s="77"/>
      <c r="PTC229" s="78"/>
      <c r="PTD229" s="77"/>
      <c r="PTQ229" s="77"/>
      <c r="PTT229" s="77"/>
      <c r="PTU229" s="78"/>
      <c r="PTV229" s="77"/>
      <c r="PUI229" s="77"/>
      <c r="PUL229" s="77"/>
      <c r="PUM229" s="78"/>
      <c r="PUN229" s="77"/>
      <c r="PVA229" s="77"/>
      <c r="PVD229" s="77"/>
      <c r="PVE229" s="78"/>
      <c r="PVF229" s="77"/>
      <c r="PVS229" s="77"/>
      <c r="PVV229" s="77"/>
      <c r="PVW229" s="78"/>
      <c r="PVX229" s="77"/>
      <c r="PWK229" s="77"/>
      <c r="PWN229" s="77"/>
      <c r="PWO229" s="78"/>
      <c r="PWP229" s="77"/>
      <c r="PXC229" s="77"/>
      <c r="PXF229" s="77"/>
      <c r="PXG229" s="78"/>
      <c r="PXH229" s="77"/>
      <c r="PXU229" s="77"/>
      <c r="PXX229" s="77"/>
      <c r="PXY229" s="78"/>
      <c r="PXZ229" s="77"/>
      <c r="PYM229" s="77"/>
      <c r="PYP229" s="77"/>
      <c r="PYQ229" s="78"/>
      <c r="PYR229" s="77"/>
      <c r="PZE229" s="77"/>
      <c r="PZH229" s="77"/>
      <c r="PZI229" s="78"/>
      <c r="PZJ229" s="77"/>
      <c r="PZW229" s="77"/>
      <c r="PZZ229" s="77"/>
      <c r="QAA229" s="78"/>
      <c r="QAB229" s="77"/>
      <c r="QAO229" s="77"/>
      <c r="QAR229" s="77"/>
      <c r="QAS229" s="78"/>
      <c r="QAT229" s="77"/>
      <c r="QBG229" s="77"/>
      <c r="QBJ229" s="77"/>
      <c r="QBK229" s="78"/>
      <c r="QBL229" s="77"/>
      <c r="QBY229" s="77"/>
      <c r="QCB229" s="77"/>
      <c r="QCC229" s="78"/>
      <c r="QCD229" s="77"/>
      <c r="QCQ229" s="77"/>
      <c r="QCT229" s="77"/>
      <c r="QCU229" s="78"/>
      <c r="QCV229" s="77"/>
      <c r="QDI229" s="77"/>
      <c r="QDL229" s="77"/>
      <c r="QDM229" s="78"/>
      <c r="QDN229" s="77"/>
      <c r="QEA229" s="77"/>
      <c r="QED229" s="77"/>
      <c r="QEE229" s="78"/>
      <c r="QEF229" s="77"/>
      <c r="QES229" s="77"/>
      <c r="QEV229" s="77"/>
      <c r="QEW229" s="78"/>
      <c r="QEX229" s="77"/>
      <c r="QFK229" s="77"/>
      <c r="QFN229" s="77"/>
      <c r="QFO229" s="78"/>
      <c r="QFP229" s="77"/>
      <c r="QGC229" s="77"/>
      <c r="QGF229" s="77"/>
      <c r="QGG229" s="78"/>
      <c r="QGH229" s="77"/>
      <c r="QGU229" s="77"/>
      <c r="QGX229" s="77"/>
      <c r="QGY229" s="78"/>
      <c r="QGZ229" s="77"/>
      <c r="QHM229" s="77"/>
      <c r="QHP229" s="77"/>
      <c r="QHQ229" s="78"/>
      <c r="QHR229" s="77"/>
      <c r="QIE229" s="77"/>
      <c r="QIH229" s="77"/>
      <c r="QII229" s="78"/>
      <c r="QIJ229" s="77"/>
      <c r="QIW229" s="77"/>
      <c r="QIZ229" s="77"/>
      <c r="QJA229" s="78"/>
      <c r="QJB229" s="77"/>
      <c r="QJO229" s="77"/>
      <c r="QJR229" s="77"/>
      <c r="QJS229" s="78"/>
      <c r="QJT229" s="77"/>
      <c r="QKG229" s="77"/>
      <c r="QKJ229" s="77"/>
      <c r="QKK229" s="78"/>
      <c r="QKL229" s="77"/>
      <c r="QKY229" s="77"/>
      <c r="QLB229" s="77"/>
      <c r="QLC229" s="78"/>
      <c r="QLD229" s="77"/>
      <c r="QLQ229" s="77"/>
      <c r="QLT229" s="77"/>
      <c r="QLU229" s="78"/>
      <c r="QLV229" s="77"/>
      <c r="QMI229" s="77"/>
      <c r="QML229" s="77"/>
      <c r="QMM229" s="78"/>
      <c r="QMN229" s="77"/>
      <c r="QNA229" s="77"/>
      <c r="QND229" s="77"/>
      <c r="QNE229" s="78"/>
      <c r="QNF229" s="77"/>
      <c r="QNS229" s="77"/>
      <c r="QNV229" s="77"/>
      <c r="QNW229" s="78"/>
      <c r="QNX229" s="77"/>
      <c r="QOK229" s="77"/>
      <c r="QON229" s="77"/>
      <c r="QOO229" s="78"/>
      <c r="QOP229" s="77"/>
      <c r="QPC229" s="77"/>
      <c r="QPF229" s="77"/>
      <c r="QPG229" s="78"/>
      <c r="QPH229" s="77"/>
      <c r="QPU229" s="77"/>
      <c r="QPX229" s="77"/>
      <c r="QPY229" s="78"/>
      <c r="QPZ229" s="77"/>
      <c r="QQM229" s="77"/>
      <c r="QQP229" s="77"/>
      <c r="QQQ229" s="78"/>
      <c r="QQR229" s="77"/>
      <c r="QRE229" s="77"/>
      <c r="QRH229" s="77"/>
      <c r="QRI229" s="78"/>
      <c r="QRJ229" s="77"/>
      <c r="QRW229" s="77"/>
      <c r="QRZ229" s="77"/>
      <c r="QSA229" s="78"/>
      <c r="QSB229" s="77"/>
      <c r="QSO229" s="77"/>
      <c r="QSR229" s="77"/>
      <c r="QSS229" s="78"/>
      <c r="QST229" s="77"/>
      <c r="QTG229" s="77"/>
      <c r="QTJ229" s="77"/>
      <c r="QTK229" s="78"/>
      <c r="QTL229" s="77"/>
      <c r="QTY229" s="77"/>
      <c r="QUB229" s="77"/>
      <c r="QUC229" s="78"/>
      <c r="QUD229" s="77"/>
      <c r="QUQ229" s="77"/>
      <c r="QUT229" s="77"/>
      <c r="QUU229" s="78"/>
      <c r="QUV229" s="77"/>
      <c r="QVI229" s="77"/>
      <c r="QVL229" s="77"/>
      <c r="QVM229" s="78"/>
      <c r="QVN229" s="77"/>
      <c r="QWA229" s="77"/>
      <c r="QWD229" s="77"/>
      <c r="QWE229" s="78"/>
      <c r="QWF229" s="77"/>
      <c r="QWS229" s="77"/>
      <c r="QWV229" s="77"/>
      <c r="QWW229" s="78"/>
      <c r="QWX229" s="77"/>
      <c r="QXK229" s="77"/>
      <c r="QXN229" s="77"/>
      <c r="QXO229" s="78"/>
      <c r="QXP229" s="77"/>
      <c r="QYC229" s="77"/>
      <c r="QYF229" s="77"/>
      <c r="QYG229" s="78"/>
      <c r="QYH229" s="77"/>
      <c r="QYU229" s="77"/>
      <c r="QYX229" s="77"/>
      <c r="QYY229" s="78"/>
      <c r="QYZ229" s="77"/>
      <c r="QZM229" s="77"/>
      <c r="QZP229" s="77"/>
      <c r="QZQ229" s="78"/>
      <c r="QZR229" s="77"/>
      <c r="RAE229" s="77"/>
      <c r="RAH229" s="77"/>
      <c r="RAI229" s="78"/>
      <c r="RAJ229" s="77"/>
      <c r="RAW229" s="77"/>
      <c r="RAZ229" s="77"/>
      <c r="RBA229" s="78"/>
      <c r="RBB229" s="77"/>
      <c r="RBO229" s="77"/>
      <c r="RBR229" s="77"/>
      <c r="RBS229" s="78"/>
      <c r="RBT229" s="77"/>
      <c r="RCG229" s="77"/>
      <c r="RCJ229" s="77"/>
      <c r="RCK229" s="78"/>
      <c r="RCL229" s="77"/>
      <c r="RCY229" s="77"/>
      <c r="RDB229" s="77"/>
      <c r="RDC229" s="78"/>
      <c r="RDD229" s="77"/>
      <c r="RDQ229" s="77"/>
      <c r="RDT229" s="77"/>
      <c r="RDU229" s="78"/>
      <c r="RDV229" s="77"/>
      <c r="REI229" s="77"/>
      <c r="REL229" s="77"/>
      <c r="REM229" s="78"/>
      <c r="REN229" s="77"/>
      <c r="RFA229" s="77"/>
      <c r="RFD229" s="77"/>
      <c r="RFE229" s="78"/>
      <c r="RFF229" s="77"/>
      <c r="RFS229" s="77"/>
      <c r="RFV229" s="77"/>
      <c r="RFW229" s="78"/>
      <c r="RFX229" s="77"/>
      <c r="RGK229" s="77"/>
      <c r="RGN229" s="77"/>
      <c r="RGO229" s="78"/>
      <c r="RGP229" s="77"/>
      <c r="RHC229" s="77"/>
      <c r="RHF229" s="77"/>
      <c r="RHG229" s="78"/>
      <c r="RHH229" s="77"/>
      <c r="RHU229" s="77"/>
      <c r="RHX229" s="77"/>
      <c r="RHY229" s="78"/>
      <c r="RHZ229" s="77"/>
      <c r="RIM229" s="77"/>
      <c r="RIP229" s="77"/>
      <c r="RIQ229" s="78"/>
      <c r="RIR229" s="77"/>
      <c r="RJE229" s="77"/>
      <c r="RJH229" s="77"/>
      <c r="RJI229" s="78"/>
      <c r="RJJ229" s="77"/>
      <c r="RJW229" s="77"/>
      <c r="RJZ229" s="77"/>
      <c r="RKA229" s="78"/>
      <c r="RKB229" s="77"/>
      <c r="RKO229" s="77"/>
      <c r="RKR229" s="77"/>
      <c r="RKS229" s="78"/>
      <c r="RKT229" s="77"/>
      <c r="RLG229" s="77"/>
      <c r="RLJ229" s="77"/>
      <c r="RLK229" s="78"/>
      <c r="RLL229" s="77"/>
      <c r="RLY229" s="77"/>
      <c r="RMB229" s="77"/>
      <c r="RMC229" s="78"/>
      <c r="RMD229" s="77"/>
      <c r="RMQ229" s="77"/>
      <c r="RMT229" s="77"/>
      <c r="RMU229" s="78"/>
      <c r="RMV229" s="77"/>
      <c r="RNI229" s="77"/>
      <c r="RNL229" s="77"/>
      <c r="RNM229" s="78"/>
      <c r="RNN229" s="77"/>
      <c r="ROA229" s="77"/>
      <c r="ROD229" s="77"/>
      <c r="ROE229" s="78"/>
      <c r="ROF229" s="77"/>
      <c r="ROS229" s="77"/>
      <c r="ROV229" s="77"/>
      <c r="ROW229" s="78"/>
      <c r="ROX229" s="77"/>
      <c r="RPK229" s="77"/>
      <c r="RPN229" s="77"/>
      <c r="RPO229" s="78"/>
      <c r="RPP229" s="77"/>
      <c r="RQC229" s="77"/>
      <c r="RQF229" s="77"/>
      <c r="RQG229" s="78"/>
      <c r="RQH229" s="77"/>
      <c r="RQU229" s="77"/>
      <c r="RQX229" s="77"/>
      <c r="RQY229" s="78"/>
      <c r="RQZ229" s="77"/>
      <c r="RRM229" s="77"/>
      <c r="RRP229" s="77"/>
      <c r="RRQ229" s="78"/>
      <c r="RRR229" s="77"/>
      <c r="RSE229" s="77"/>
      <c r="RSH229" s="77"/>
      <c r="RSI229" s="78"/>
      <c r="RSJ229" s="77"/>
      <c r="RSW229" s="77"/>
      <c r="RSZ229" s="77"/>
      <c r="RTA229" s="78"/>
      <c r="RTB229" s="77"/>
      <c r="RTO229" s="77"/>
      <c r="RTR229" s="77"/>
      <c r="RTS229" s="78"/>
      <c r="RTT229" s="77"/>
      <c r="RUG229" s="77"/>
      <c r="RUJ229" s="77"/>
      <c r="RUK229" s="78"/>
      <c r="RUL229" s="77"/>
      <c r="RUY229" s="77"/>
      <c r="RVB229" s="77"/>
      <c r="RVC229" s="78"/>
      <c r="RVD229" s="77"/>
      <c r="RVQ229" s="77"/>
      <c r="RVT229" s="77"/>
      <c r="RVU229" s="78"/>
      <c r="RVV229" s="77"/>
      <c r="RWI229" s="77"/>
      <c r="RWL229" s="77"/>
      <c r="RWM229" s="78"/>
      <c r="RWN229" s="77"/>
      <c r="RXA229" s="77"/>
      <c r="RXD229" s="77"/>
      <c r="RXE229" s="78"/>
      <c r="RXF229" s="77"/>
      <c r="RXS229" s="77"/>
      <c r="RXV229" s="77"/>
      <c r="RXW229" s="78"/>
      <c r="RXX229" s="77"/>
      <c r="RYK229" s="77"/>
      <c r="RYN229" s="77"/>
      <c r="RYO229" s="78"/>
      <c r="RYP229" s="77"/>
      <c r="RZC229" s="77"/>
      <c r="RZF229" s="77"/>
      <c r="RZG229" s="78"/>
      <c r="RZH229" s="77"/>
      <c r="RZU229" s="77"/>
      <c r="RZX229" s="77"/>
      <c r="RZY229" s="78"/>
      <c r="RZZ229" s="77"/>
      <c r="SAM229" s="77"/>
      <c r="SAP229" s="77"/>
      <c r="SAQ229" s="78"/>
      <c r="SAR229" s="77"/>
      <c r="SBE229" s="77"/>
      <c r="SBH229" s="77"/>
      <c r="SBI229" s="78"/>
      <c r="SBJ229" s="77"/>
      <c r="SBW229" s="77"/>
      <c r="SBZ229" s="77"/>
      <c r="SCA229" s="78"/>
      <c r="SCB229" s="77"/>
      <c r="SCO229" s="77"/>
      <c r="SCR229" s="77"/>
      <c r="SCS229" s="78"/>
      <c r="SCT229" s="77"/>
      <c r="SDG229" s="77"/>
      <c r="SDJ229" s="77"/>
      <c r="SDK229" s="78"/>
      <c r="SDL229" s="77"/>
      <c r="SDY229" s="77"/>
      <c r="SEB229" s="77"/>
      <c r="SEC229" s="78"/>
      <c r="SED229" s="77"/>
      <c r="SEQ229" s="77"/>
      <c r="SET229" s="77"/>
      <c r="SEU229" s="78"/>
      <c r="SEV229" s="77"/>
      <c r="SFI229" s="77"/>
      <c r="SFL229" s="77"/>
      <c r="SFM229" s="78"/>
      <c r="SFN229" s="77"/>
      <c r="SGA229" s="77"/>
      <c r="SGD229" s="77"/>
      <c r="SGE229" s="78"/>
      <c r="SGF229" s="77"/>
      <c r="SGS229" s="77"/>
      <c r="SGV229" s="77"/>
      <c r="SGW229" s="78"/>
      <c r="SGX229" s="77"/>
      <c r="SHK229" s="77"/>
      <c r="SHN229" s="77"/>
      <c r="SHO229" s="78"/>
      <c r="SHP229" s="77"/>
      <c r="SIC229" s="77"/>
      <c r="SIF229" s="77"/>
      <c r="SIG229" s="78"/>
      <c r="SIH229" s="77"/>
      <c r="SIU229" s="77"/>
      <c r="SIX229" s="77"/>
      <c r="SIY229" s="78"/>
      <c r="SIZ229" s="77"/>
      <c r="SJM229" s="77"/>
      <c r="SJP229" s="77"/>
      <c r="SJQ229" s="78"/>
      <c r="SJR229" s="77"/>
      <c r="SKE229" s="77"/>
      <c r="SKH229" s="77"/>
      <c r="SKI229" s="78"/>
      <c r="SKJ229" s="77"/>
      <c r="SKW229" s="77"/>
      <c r="SKZ229" s="77"/>
      <c r="SLA229" s="78"/>
      <c r="SLB229" s="77"/>
      <c r="SLO229" s="77"/>
      <c r="SLR229" s="77"/>
      <c r="SLS229" s="78"/>
      <c r="SLT229" s="77"/>
      <c r="SMG229" s="77"/>
      <c r="SMJ229" s="77"/>
      <c r="SMK229" s="78"/>
      <c r="SML229" s="77"/>
      <c r="SMY229" s="77"/>
      <c r="SNB229" s="77"/>
      <c r="SNC229" s="78"/>
      <c r="SND229" s="77"/>
      <c r="SNQ229" s="77"/>
      <c r="SNT229" s="77"/>
      <c r="SNU229" s="78"/>
      <c r="SNV229" s="77"/>
      <c r="SOI229" s="77"/>
      <c r="SOL229" s="77"/>
      <c r="SOM229" s="78"/>
      <c r="SON229" s="77"/>
      <c r="SPA229" s="77"/>
      <c r="SPD229" s="77"/>
      <c r="SPE229" s="78"/>
      <c r="SPF229" s="77"/>
      <c r="SPS229" s="77"/>
      <c r="SPV229" s="77"/>
      <c r="SPW229" s="78"/>
      <c r="SPX229" s="77"/>
      <c r="SQK229" s="77"/>
      <c r="SQN229" s="77"/>
      <c r="SQO229" s="78"/>
      <c r="SQP229" s="77"/>
      <c r="SRC229" s="77"/>
      <c r="SRF229" s="77"/>
      <c r="SRG229" s="78"/>
      <c r="SRH229" s="77"/>
      <c r="SRU229" s="77"/>
      <c r="SRX229" s="77"/>
      <c r="SRY229" s="78"/>
      <c r="SRZ229" s="77"/>
      <c r="SSM229" s="77"/>
      <c r="SSP229" s="77"/>
      <c r="SSQ229" s="78"/>
      <c r="SSR229" s="77"/>
      <c r="STE229" s="77"/>
      <c r="STH229" s="77"/>
      <c r="STI229" s="78"/>
      <c r="STJ229" s="77"/>
      <c r="STW229" s="77"/>
      <c r="STZ229" s="77"/>
      <c r="SUA229" s="78"/>
      <c r="SUB229" s="77"/>
      <c r="SUO229" s="77"/>
      <c r="SUR229" s="77"/>
      <c r="SUS229" s="78"/>
      <c r="SUT229" s="77"/>
      <c r="SVG229" s="77"/>
      <c r="SVJ229" s="77"/>
      <c r="SVK229" s="78"/>
      <c r="SVL229" s="77"/>
      <c r="SVY229" s="77"/>
      <c r="SWB229" s="77"/>
      <c r="SWC229" s="78"/>
      <c r="SWD229" s="77"/>
      <c r="SWQ229" s="77"/>
      <c r="SWT229" s="77"/>
      <c r="SWU229" s="78"/>
      <c r="SWV229" s="77"/>
      <c r="SXI229" s="77"/>
      <c r="SXL229" s="77"/>
      <c r="SXM229" s="78"/>
      <c r="SXN229" s="77"/>
      <c r="SYA229" s="77"/>
      <c r="SYD229" s="77"/>
      <c r="SYE229" s="78"/>
      <c r="SYF229" s="77"/>
      <c r="SYS229" s="77"/>
      <c r="SYV229" s="77"/>
      <c r="SYW229" s="78"/>
      <c r="SYX229" s="77"/>
      <c r="SZK229" s="77"/>
      <c r="SZN229" s="77"/>
      <c r="SZO229" s="78"/>
      <c r="SZP229" s="77"/>
      <c r="TAC229" s="77"/>
      <c r="TAF229" s="77"/>
      <c r="TAG229" s="78"/>
      <c r="TAH229" s="77"/>
      <c r="TAU229" s="77"/>
      <c r="TAX229" s="77"/>
      <c r="TAY229" s="78"/>
      <c r="TAZ229" s="77"/>
      <c r="TBM229" s="77"/>
      <c r="TBP229" s="77"/>
      <c r="TBQ229" s="78"/>
      <c r="TBR229" s="77"/>
      <c r="TCE229" s="77"/>
      <c r="TCH229" s="77"/>
      <c r="TCI229" s="78"/>
      <c r="TCJ229" s="77"/>
      <c r="TCW229" s="77"/>
      <c r="TCZ229" s="77"/>
      <c r="TDA229" s="78"/>
      <c r="TDB229" s="77"/>
      <c r="TDO229" s="77"/>
      <c r="TDR229" s="77"/>
      <c r="TDS229" s="78"/>
      <c r="TDT229" s="77"/>
      <c r="TEG229" s="77"/>
      <c r="TEJ229" s="77"/>
      <c r="TEK229" s="78"/>
      <c r="TEL229" s="77"/>
      <c r="TEY229" s="77"/>
      <c r="TFB229" s="77"/>
      <c r="TFC229" s="78"/>
      <c r="TFD229" s="77"/>
      <c r="TFQ229" s="77"/>
      <c r="TFT229" s="77"/>
      <c r="TFU229" s="78"/>
      <c r="TFV229" s="77"/>
      <c r="TGI229" s="77"/>
      <c r="TGL229" s="77"/>
      <c r="TGM229" s="78"/>
      <c r="TGN229" s="77"/>
      <c r="THA229" s="77"/>
      <c r="THD229" s="77"/>
      <c r="THE229" s="78"/>
      <c r="THF229" s="77"/>
      <c r="THS229" s="77"/>
      <c r="THV229" s="77"/>
      <c r="THW229" s="78"/>
      <c r="THX229" s="77"/>
      <c r="TIK229" s="77"/>
      <c r="TIN229" s="77"/>
      <c r="TIO229" s="78"/>
      <c r="TIP229" s="77"/>
      <c r="TJC229" s="77"/>
      <c r="TJF229" s="77"/>
      <c r="TJG229" s="78"/>
      <c r="TJH229" s="77"/>
      <c r="TJU229" s="77"/>
      <c r="TJX229" s="77"/>
      <c r="TJY229" s="78"/>
      <c r="TJZ229" s="77"/>
      <c r="TKM229" s="77"/>
      <c r="TKP229" s="77"/>
      <c r="TKQ229" s="78"/>
      <c r="TKR229" s="77"/>
      <c r="TLE229" s="77"/>
      <c r="TLH229" s="77"/>
      <c r="TLI229" s="78"/>
      <c r="TLJ229" s="77"/>
      <c r="TLW229" s="77"/>
      <c r="TLZ229" s="77"/>
      <c r="TMA229" s="78"/>
      <c r="TMB229" s="77"/>
      <c r="TMO229" s="77"/>
      <c r="TMR229" s="77"/>
      <c r="TMS229" s="78"/>
      <c r="TMT229" s="77"/>
      <c r="TNG229" s="77"/>
      <c r="TNJ229" s="77"/>
      <c r="TNK229" s="78"/>
      <c r="TNL229" s="77"/>
      <c r="TNY229" s="77"/>
      <c r="TOB229" s="77"/>
      <c r="TOC229" s="78"/>
      <c r="TOD229" s="77"/>
      <c r="TOQ229" s="77"/>
      <c r="TOT229" s="77"/>
      <c r="TOU229" s="78"/>
      <c r="TOV229" s="77"/>
      <c r="TPI229" s="77"/>
      <c r="TPL229" s="77"/>
      <c r="TPM229" s="78"/>
      <c r="TPN229" s="77"/>
      <c r="TQA229" s="77"/>
      <c r="TQD229" s="77"/>
      <c r="TQE229" s="78"/>
      <c r="TQF229" s="77"/>
      <c r="TQS229" s="77"/>
      <c r="TQV229" s="77"/>
      <c r="TQW229" s="78"/>
      <c r="TQX229" s="77"/>
      <c r="TRK229" s="77"/>
      <c r="TRN229" s="77"/>
      <c r="TRO229" s="78"/>
      <c r="TRP229" s="77"/>
      <c r="TSC229" s="77"/>
      <c r="TSF229" s="77"/>
      <c r="TSG229" s="78"/>
      <c r="TSH229" s="77"/>
      <c r="TSU229" s="77"/>
      <c r="TSX229" s="77"/>
      <c r="TSY229" s="78"/>
      <c r="TSZ229" s="77"/>
      <c r="TTM229" s="77"/>
      <c r="TTP229" s="77"/>
      <c r="TTQ229" s="78"/>
      <c r="TTR229" s="77"/>
      <c r="TUE229" s="77"/>
      <c r="TUH229" s="77"/>
      <c r="TUI229" s="78"/>
      <c r="TUJ229" s="77"/>
      <c r="TUW229" s="77"/>
      <c r="TUZ229" s="77"/>
      <c r="TVA229" s="78"/>
      <c r="TVB229" s="77"/>
      <c r="TVO229" s="77"/>
      <c r="TVR229" s="77"/>
      <c r="TVS229" s="78"/>
      <c r="TVT229" s="77"/>
      <c r="TWG229" s="77"/>
      <c r="TWJ229" s="77"/>
      <c r="TWK229" s="78"/>
      <c r="TWL229" s="77"/>
      <c r="TWY229" s="77"/>
      <c r="TXB229" s="77"/>
      <c r="TXC229" s="78"/>
      <c r="TXD229" s="77"/>
      <c r="TXQ229" s="77"/>
      <c r="TXT229" s="77"/>
      <c r="TXU229" s="78"/>
      <c r="TXV229" s="77"/>
      <c r="TYI229" s="77"/>
      <c r="TYL229" s="77"/>
      <c r="TYM229" s="78"/>
      <c r="TYN229" s="77"/>
      <c r="TZA229" s="77"/>
      <c r="TZD229" s="77"/>
      <c r="TZE229" s="78"/>
      <c r="TZF229" s="77"/>
      <c r="TZS229" s="77"/>
      <c r="TZV229" s="77"/>
      <c r="TZW229" s="78"/>
      <c r="TZX229" s="77"/>
      <c r="UAK229" s="77"/>
      <c r="UAN229" s="77"/>
      <c r="UAO229" s="78"/>
      <c r="UAP229" s="77"/>
      <c r="UBC229" s="77"/>
      <c r="UBF229" s="77"/>
      <c r="UBG229" s="78"/>
      <c r="UBH229" s="77"/>
      <c r="UBU229" s="77"/>
      <c r="UBX229" s="77"/>
      <c r="UBY229" s="78"/>
      <c r="UBZ229" s="77"/>
      <c r="UCM229" s="77"/>
      <c r="UCP229" s="77"/>
      <c r="UCQ229" s="78"/>
      <c r="UCR229" s="77"/>
      <c r="UDE229" s="77"/>
      <c r="UDH229" s="77"/>
      <c r="UDI229" s="78"/>
      <c r="UDJ229" s="77"/>
      <c r="UDW229" s="77"/>
      <c r="UDZ229" s="77"/>
      <c r="UEA229" s="78"/>
      <c r="UEB229" s="77"/>
      <c r="UEO229" s="77"/>
      <c r="UER229" s="77"/>
      <c r="UES229" s="78"/>
      <c r="UET229" s="77"/>
      <c r="UFG229" s="77"/>
      <c r="UFJ229" s="77"/>
      <c r="UFK229" s="78"/>
      <c r="UFL229" s="77"/>
      <c r="UFY229" s="77"/>
      <c r="UGB229" s="77"/>
      <c r="UGC229" s="78"/>
      <c r="UGD229" s="77"/>
      <c r="UGQ229" s="77"/>
      <c r="UGT229" s="77"/>
      <c r="UGU229" s="78"/>
      <c r="UGV229" s="77"/>
      <c r="UHI229" s="77"/>
      <c r="UHL229" s="77"/>
      <c r="UHM229" s="78"/>
      <c r="UHN229" s="77"/>
      <c r="UIA229" s="77"/>
      <c r="UID229" s="77"/>
      <c r="UIE229" s="78"/>
      <c r="UIF229" s="77"/>
      <c r="UIS229" s="77"/>
      <c r="UIV229" s="77"/>
      <c r="UIW229" s="78"/>
      <c r="UIX229" s="77"/>
      <c r="UJK229" s="77"/>
      <c r="UJN229" s="77"/>
      <c r="UJO229" s="78"/>
      <c r="UJP229" s="77"/>
      <c r="UKC229" s="77"/>
      <c r="UKF229" s="77"/>
      <c r="UKG229" s="78"/>
      <c r="UKH229" s="77"/>
      <c r="UKU229" s="77"/>
      <c r="UKX229" s="77"/>
      <c r="UKY229" s="78"/>
      <c r="UKZ229" s="77"/>
      <c r="ULM229" s="77"/>
      <c r="ULP229" s="77"/>
      <c r="ULQ229" s="78"/>
      <c r="ULR229" s="77"/>
      <c r="UME229" s="77"/>
      <c r="UMH229" s="77"/>
      <c r="UMI229" s="78"/>
      <c r="UMJ229" s="77"/>
      <c r="UMW229" s="77"/>
      <c r="UMZ229" s="77"/>
      <c r="UNA229" s="78"/>
      <c r="UNB229" s="77"/>
      <c r="UNO229" s="77"/>
      <c r="UNR229" s="77"/>
      <c r="UNS229" s="78"/>
      <c r="UNT229" s="77"/>
      <c r="UOG229" s="77"/>
      <c r="UOJ229" s="77"/>
      <c r="UOK229" s="78"/>
      <c r="UOL229" s="77"/>
      <c r="UOY229" s="77"/>
      <c r="UPB229" s="77"/>
      <c r="UPC229" s="78"/>
      <c r="UPD229" s="77"/>
      <c r="UPQ229" s="77"/>
      <c r="UPT229" s="77"/>
      <c r="UPU229" s="78"/>
      <c r="UPV229" s="77"/>
      <c r="UQI229" s="77"/>
      <c r="UQL229" s="77"/>
      <c r="UQM229" s="78"/>
      <c r="UQN229" s="77"/>
      <c r="URA229" s="77"/>
      <c r="URD229" s="77"/>
      <c r="URE229" s="78"/>
      <c r="URF229" s="77"/>
      <c r="URS229" s="77"/>
      <c r="URV229" s="77"/>
      <c r="URW229" s="78"/>
      <c r="URX229" s="77"/>
      <c r="USK229" s="77"/>
      <c r="USN229" s="77"/>
      <c r="USO229" s="78"/>
      <c r="USP229" s="77"/>
      <c r="UTC229" s="77"/>
      <c r="UTF229" s="77"/>
      <c r="UTG229" s="78"/>
      <c r="UTH229" s="77"/>
      <c r="UTU229" s="77"/>
      <c r="UTX229" s="77"/>
      <c r="UTY229" s="78"/>
      <c r="UTZ229" s="77"/>
      <c r="UUM229" s="77"/>
      <c r="UUP229" s="77"/>
      <c r="UUQ229" s="78"/>
      <c r="UUR229" s="77"/>
      <c r="UVE229" s="77"/>
      <c r="UVH229" s="77"/>
      <c r="UVI229" s="78"/>
      <c r="UVJ229" s="77"/>
      <c r="UVW229" s="77"/>
      <c r="UVZ229" s="77"/>
      <c r="UWA229" s="78"/>
      <c r="UWB229" s="77"/>
      <c r="UWO229" s="77"/>
      <c r="UWR229" s="77"/>
      <c r="UWS229" s="78"/>
      <c r="UWT229" s="77"/>
      <c r="UXG229" s="77"/>
      <c r="UXJ229" s="77"/>
      <c r="UXK229" s="78"/>
      <c r="UXL229" s="77"/>
      <c r="UXY229" s="77"/>
      <c r="UYB229" s="77"/>
      <c r="UYC229" s="78"/>
      <c r="UYD229" s="77"/>
      <c r="UYQ229" s="77"/>
      <c r="UYT229" s="77"/>
      <c r="UYU229" s="78"/>
      <c r="UYV229" s="77"/>
      <c r="UZI229" s="77"/>
      <c r="UZL229" s="77"/>
      <c r="UZM229" s="78"/>
      <c r="UZN229" s="77"/>
      <c r="VAA229" s="77"/>
      <c r="VAD229" s="77"/>
      <c r="VAE229" s="78"/>
      <c r="VAF229" s="77"/>
      <c r="VAS229" s="77"/>
      <c r="VAV229" s="77"/>
      <c r="VAW229" s="78"/>
      <c r="VAX229" s="77"/>
      <c r="VBK229" s="77"/>
      <c r="VBN229" s="77"/>
      <c r="VBO229" s="78"/>
      <c r="VBP229" s="77"/>
      <c r="VCC229" s="77"/>
      <c r="VCF229" s="77"/>
      <c r="VCG229" s="78"/>
      <c r="VCH229" s="77"/>
      <c r="VCU229" s="77"/>
      <c r="VCX229" s="77"/>
      <c r="VCY229" s="78"/>
      <c r="VCZ229" s="77"/>
      <c r="VDM229" s="77"/>
      <c r="VDP229" s="77"/>
      <c r="VDQ229" s="78"/>
      <c r="VDR229" s="77"/>
      <c r="VEE229" s="77"/>
      <c r="VEH229" s="77"/>
      <c r="VEI229" s="78"/>
      <c r="VEJ229" s="77"/>
      <c r="VEW229" s="77"/>
      <c r="VEZ229" s="77"/>
      <c r="VFA229" s="78"/>
      <c r="VFB229" s="77"/>
      <c r="VFO229" s="77"/>
      <c r="VFR229" s="77"/>
      <c r="VFS229" s="78"/>
      <c r="VFT229" s="77"/>
      <c r="VGG229" s="77"/>
      <c r="VGJ229" s="77"/>
      <c r="VGK229" s="78"/>
      <c r="VGL229" s="77"/>
      <c r="VGY229" s="77"/>
      <c r="VHB229" s="77"/>
      <c r="VHC229" s="78"/>
      <c r="VHD229" s="77"/>
      <c r="VHQ229" s="77"/>
      <c r="VHT229" s="77"/>
      <c r="VHU229" s="78"/>
      <c r="VHV229" s="77"/>
      <c r="VII229" s="77"/>
      <c r="VIL229" s="77"/>
      <c r="VIM229" s="78"/>
      <c r="VIN229" s="77"/>
      <c r="VJA229" s="77"/>
      <c r="VJD229" s="77"/>
      <c r="VJE229" s="78"/>
      <c r="VJF229" s="77"/>
      <c r="VJS229" s="77"/>
      <c r="VJV229" s="77"/>
      <c r="VJW229" s="78"/>
      <c r="VJX229" s="77"/>
      <c r="VKK229" s="77"/>
      <c r="VKN229" s="77"/>
      <c r="VKO229" s="78"/>
      <c r="VKP229" s="77"/>
      <c r="VLC229" s="77"/>
      <c r="VLF229" s="77"/>
      <c r="VLG229" s="78"/>
      <c r="VLH229" s="77"/>
      <c r="VLU229" s="77"/>
      <c r="VLX229" s="77"/>
      <c r="VLY229" s="78"/>
      <c r="VLZ229" s="77"/>
      <c r="VMM229" s="77"/>
      <c r="VMP229" s="77"/>
      <c r="VMQ229" s="78"/>
      <c r="VMR229" s="77"/>
      <c r="VNE229" s="77"/>
      <c r="VNH229" s="77"/>
      <c r="VNI229" s="78"/>
      <c r="VNJ229" s="77"/>
      <c r="VNW229" s="77"/>
      <c r="VNZ229" s="77"/>
      <c r="VOA229" s="78"/>
      <c r="VOB229" s="77"/>
      <c r="VOO229" s="77"/>
      <c r="VOR229" s="77"/>
      <c r="VOS229" s="78"/>
      <c r="VOT229" s="77"/>
      <c r="VPG229" s="77"/>
      <c r="VPJ229" s="77"/>
      <c r="VPK229" s="78"/>
      <c r="VPL229" s="77"/>
      <c r="VPY229" s="77"/>
      <c r="VQB229" s="77"/>
      <c r="VQC229" s="78"/>
      <c r="VQD229" s="77"/>
      <c r="VQQ229" s="77"/>
      <c r="VQT229" s="77"/>
      <c r="VQU229" s="78"/>
      <c r="VQV229" s="77"/>
      <c r="VRI229" s="77"/>
      <c r="VRL229" s="77"/>
      <c r="VRM229" s="78"/>
      <c r="VRN229" s="77"/>
      <c r="VSA229" s="77"/>
      <c r="VSD229" s="77"/>
      <c r="VSE229" s="78"/>
      <c r="VSF229" s="77"/>
      <c r="VSS229" s="77"/>
      <c r="VSV229" s="77"/>
      <c r="VSW229" s="78"/>
      <c r="VSX229" s="77"/>
      <c r="VTK229" s="77"/>
      <c r="VTN229" s="77"/>
      <c r="VTO229" s="78"/>
      <c r="VTP229" s="77"/>
      <c r="VUC229" s="77"/>
      <c r="VUF229" s="77"/>
      <c r="VUG229" s="78"/>
      <c r="VUH229" s="77"/>
      <c r="VUU229" s="77"/>
      <c r="VUX229" s="77"/>
      <c r="VUY229" s="78"/>
      <c r="VUZ229" s="77"/>
      <c r="VVM229" s="77"/>
      <c r="VVP229" s="77"/>
      <c r="VVQ229" s="78"/>
      <c r="VVR229" s="77"/>
      <c r="VWE229" s="77"/>
      <c r="VWH229" s="77"/>
      <c r="VWI229" s="78"/>
      <c r="VWJ229" s="77"/>
      <c r="VWW229" s="77"/>
      <c r="VWZ229" s="77"/>
      <c r="VXA229" s="78"/>
      <c r="VXB229" s="77"/>
      <c r="VXO229" s="77"/>
      <c r="VXR229" s="77"/>
      <c r="VXS229" s="78"/>
      <c r="VXT229" s="77"/>
      <c r="VYG229" s="77"/>
      <c r="VYJ229" s="77"/>
      <c r="VYK229" s="78"/>
      <c r="VYL229" s="77"/>
      <c r="VYY229" s="77"/>
      <c r="VZB229" s="77"/>
      <c r="VZC229" s="78"/>
      <c r="VZD229" s="77"/>
      <c r="VZQ229" s="77"/>
      <c r="VZT229" s="77"/>
      <c r="VZU229" s="78"/>
      <c r="VZV229" s="77"/>
      <c r="WAI229" s="77"/>
      <c r="WAL229" s="77"/>
      <c r="WAM229" s="78"/>
      <c r="WAN229" s="77"/>
      <c r="WBA229" s="77"/>
      <c r="WBD229" s="77"/>
      <c r="WBE229" s="78"/>
      <c r="WBF229" s="77"/>
      <c r="WBS229" s="77"/>
      <c r="WBV229" s="77"/>
      <c r="WBW229" s="78"/>
      <c r="WBX229" s="77"/>
      <c r="WCK229" s="77"/>
      <c r="WCN229" s="77"/>
      <c r="WCO229" s="78"/>
      <c r="WCP229" s="77"/>
      <c r="WDC229" s="77"/>
      <c r="WDF229" s="77"/>
      <c r="WDG229" s="78"/>
      <c r="WDH229" s="77"/>
      <c r="WDU229" s="77"/>
      <c r="WDX229" s="77"/>
      <c r="WDY229" s="78"/>
      <c r="WDZ229" s="77"/>
      <c r="WEM229" s="77"/>
      <c r="WEP229" s="77"/>
      <c r="WEQ229" s="78"/>
      <c r="WER229" s="77"/>
      <c r="WFE229" s="77"/>
      <c r="WFH229" s="77"/>
      <c r="WFI229" s="78"/>
      <c r="WFJ229" s="77"/>
      <c r="WFW229" s="77"/>
      <c r="WFZ229" s="77"/>
      <c r="WGA229" s="78"/>
      <c r="WGB229" s="77"/>
      <c r="WGO229" s="77"/>
      <c r="WGR229" s="77"/>
      <c r="WGS229" s="78"/>
      <c r="WGT229" s="77"/>
      <c r="WHG229" s="77"/>
      <c r="WHJ229" s="77"/>
      <c r="WHK229" s="78"/>
      <c r="WHL229" s="77"/>
      <c r="WHY229" s="77"/>
      <c r="WIB229" s="77"/>
      <c r="WIC229" s="78"/>
      <c r="WID229" s="77"/>
      <c r="WIQ229" s="77"/>
      <c r="WIT229" s="77"/>
      <c r="WIU229" s="78"/>
      <c r="WIV229" s="77"/>
      <c r="WJI229" s="77"/>
      <c r="WJL229" s="77"/>
      <c r="WJM229" s="78"/>
      <c r="WJN229" s="77"/>
      <c r="WKA229" s="77"/>
      <c r="WKD229" s="77"/>
      <c r="WKE229" s="78"/>
      <c r="WKF229" s="77"/>
      <c r="WKS229" s="77"/>
      <c r="WKV229" s="77"/>
      <c r="WKW229" s="78"/>
      <c r="WKX229" s="77"/>
      <c r="WLK229" s="77"/>
      <c r="WLN229" s="77"/>
      <c r="WLO229" s="78"/>
      <c r="WLP229" s="77"/>
      <c r="WMC229" s="77"/>
      <c r="WMF229" s="77"/>
      <c r="WMG229" s="78"/>
      <c r="WMH229" s="77"/>
      <c r="WMU229" s="77"/>
      <c r="WMX229" s="77"/>
      <c r="WMY229" s="78"/>
      <c r="WMZ229" s="77"/>
      <c r="WNM229" s="77"/>
      <c r="WNP229" s="77"/>
      <c r="WNQ229" s="78"/>
      <c r="WNR229" s="77"/>
      <c r="WOE229" s="77"/>
      <c r="WOH229" s="77"/>
      <c r="WOI229" s="78"/>
      <c r="WOJ229" s="77"/>
      <c r="WOW229" s="77"/>
      <c r="WOZ229" s="77"/>
      <c r="WPA229" s="78"/>
      <c r="WPB229" s="77"/>
      <c r="WPO229" s="77"/>
      <c r="WPR229" s="77"/>
      <c r="WPS229" s="78"/>
      <c r="WPT229" s="77"/>
      <c r="WQG229" s="77"/>
      <c r="WQJ229" s="77"/>
      <c r="WQK229" s="78"/>
      <c r="WQL229" s="77"/>
      <c r="WQY229" s="77"/>
      <c r="WRB229" s="77"/>
      <c r="WRC229" s="78"/>
      <c r="WRD229" s="77"/>
      <c r="WRQ229" s="77"/>
      <c r="WRT229" s="77"/>
      <c r="WRU229" s="78"/>
      <c r="WRV229" s="77"/>
      <c r="WSI229" s="77"/>
      <c r="WSL229" s="77"/>
      <c r="WSM229" s="78"/>
      <c r="WSN229" s="77"/>
      <c r="WTA229" s="77"/>
      <c r="WTD229" s="77"/>
      <c r="WTE229" s="78"/>
      <c r="WTF229" s="77"/>
      <c r="WTS229" s="77"/>
      <c r="WTV229" s="77"/>
      <c r="WTW229" s="78"/>
      <c r="WTX229" s="77"/>
      <c r="WUK229" s="77"/>
      <c r="WUN229" s="77"/>
      <c r="WUO229" s="78"/>
      <c r="WUP229" s="77"/>
      <c r="WVC229" s="77"/>
      <c r="WVF229" s="77"/>
      <c r="WVG229" s="78"/>
      <c r="WVH229" s="77"/>
      <c r="WVU229" s="77"/>
      <c r="WVX229" s="77"/>
      <c r="WVY229" s="78"/>
      <c r="WVZ229" s="77"/>
      <c r="WWM229" s="77"/>
      <c r="WWP229" s="77"/>
      <c r="WWQ229" s="78"/>
      <c r="WWR229" s="77"/>
      <c r="WXE229" s="77"/>
      <c r="WXH229" s="77"/>
      <c r="WXI229" s="78"/>
      <c r="WXJ229" s="77"/>
      <c r="WXW229" s="77"/>
      <c r="WXZ229" s="77"/>
      <c r="WYA229" s="78"/>
      <c r="WYB229" s="77"/>
      <c r="WYO229" s="77"/>
      <c r="WYR229" s="77"/>
      <c r="WYS229" s="78"/>
      <c r="WYT229" s="77"/>
      <c r="WZG229" s="77"/>
      <c r="WZJ229" s="77"/>
      <c r="WZK229" s="78"/>
      <c r="WZL229" s="77"/>
      <c r="WZY229" s="77"/>
      <c r="XAB229" s="77"/>
      <c r="XAC229" s="78"/>
      <c r="XAD229" s="77"/>
      <c r="XAQ229" s="77"/>
      <c r="XAT229" s="77"/>
      <c r="XAU229" s="78"/>
      <c r="XAV229" s="77"/>
      <c r="XBI229" s="77"/>
      <c r="XBL229" s="77"/>
      <c r="XBM229" s="78"/>
      <c r="XBN229" s="77"/>
      <c r="XCA229" s="77"/>
      <c r="XCD229" s="77"/>
      <c r="XCE229" s="78"/>
      <c r="XCF229" s="77"/>
      <c r="XCS229" s="77"/>
      <c r="XCV229" s="77"/>
      <c r="XCW229" s="78"/>
      <c r="XCX229" s="77"/>
      <c r="XDK229" s="77"/>
      <c r="XDN229" s="77"/>
      <c r="XDO229" s="78"/>
      <c r="XDP229" s="77"/>
      <c r="XEC229" s="77"/>
      <c r="XEF229" s="77"/>
      <c r="XEG229" s="78"/>
      <c r="XEH229" s="77"/>
      <c r="XEU229" s="77"/>
      <c r="XEX229" s="77"/>
      <c r="XEY229" s="78"/>
      <c r="XEZ229" s="77"/>
    </row>
    <row r="230" spans="1:16384">
      <c r="A230" s="375" t="s">
        <v>70</v>
      </c>
      <c r="B230" s="376"/>
      <c r="C230" s="376"/>
      <c r="D230" s="376"/>
      <c r="E230" s="376"/>
      <c r="F230" s="376"/>
      <c r="G230" s="376"/>
      <c r="H230" s="376"/>
      <c r="I230" s="376"/>
      <c r="J230" s="376"/>
      <c r="K230" s="376"/>
      <c r="L230" s="377"/>
      <c r="M230" s="160">
        <f>+M228+M179+M112+M38</f>
        <v>11037469</v>
      </c>
      <c r="N230" s="166"/>
      <c r="O230" s="166"/>
      <c r="P230" s="167">
        <f>+P228+P179+P112+P38</f>
        <v>6131740</v>
      </c>
      <c r="Q230" s="166"/>
      <c r="R230" s="167">
        <f>+R228+R179+R112+R38</f>
        <v>0</v>
      </c>
    </row>
    <row r="233" spans="1:16384">
      <c r="M233" s="41"/>
    </row>
    <row r="248" spans="10:11">
      <c r="J248" s="68"/>
      <c r="K248" s="70"/>
    </row>
    <row r="249" spans="10:11">
      <c r="J249" s="68"/>
      <c r="K249" s="70"/>
    </row>
    <row r="250" spans="10:11">
      <c r="J250" s="197"/>
      <c r="K250" s="68"/>
    </row>
  </sheetData>
  <autoFilter ref="A9:XFD128" xr:uid="{00000000-0001-0000-0300-000000000000}"/>
  <mergeCells count="5487">
    <mergeCell ref="XEI228:XET228"/>
    <mergeCell ref="XEV228:XEW228"/>
    <mergeCell ref="XFA228:XFD228"/>
    <mergeCell ref="A229:L229"/>
    <mergeCell ref="XCT228:XCU228"/>
    <mergeCell ref="XCY228:XDJ228"/>
    <mergeCell ref="XDL228:XDM228"/>
    <mergeCell ref="XDQ228:XEB228"/>
    <mergeCell ref="XED228:XEE228"/>
    <mergeCell ref="XAW228:XBH228"/>
    <mergeCell ref="XBJ228:XBK228"/>
    <mergeCell ref="XBO228:XBZ228"/>
    <mergeCell ref="XCB228:XCC228"/>
    <mergeCell ref="XCG228:XCR228"/>
    <mergeCell ref="WZH228:WZI228"/>
    <mergeCell ref="WZM228:WZX228"/>
    <mergeCell ref="WZZ228:XAA228"/>
    <mergeCell ref="XAE228:XAP228"/>
    <mergeCell ref="XAR228:XAS228"/>
    <mergeCell ref="WXK228:WXV228"/>
    <mergeCell ref="WXX228:WXY228"/>
    <mergeCell ref="WYC228:WYN228"/>
    <mergeCell ref="WYP228:WYQ228"/>
    <mergeCell ref="WYU228:WZF228"/>
    <mergeCell ref="WVV228:WVW228"/>
    <mergeCell ref="WWA228:WWL228"/>
    <mergeCell ref="WWN228:WWO228"/>
    <mergeCell ref="WWS228:WXD228"/>
    <mergeCell ref="WXF228:WXG228"/>
    <mergeCell ref="WTY228:WUJ228"/>
    <mergeCell ref="WUL228:WUM228"/>
    <mergeCell ref="WUQ228:WVB228"/>
    <mergeCell ref="WVD228:WVE228"/>
    <mergeCell ref="WVI228:WVT228"/>
    <mergeCell ref="WSJ228:WSK228"/>
    <mergeCell ref="WSO228:WSZ228"/>
    <mergeCell ref="WTB228:WTC228"/>
    <mergeCell ref="WTG228:WTR228"/>
    <mergeCell ref="WTT228:WTU228"/>
    <mergeCell ref="WQM228:WQX228"/>
    <mergeCell ref="WQZ228:WRA228"/>
    <mergeCell ref="WRE228:WRP228"/>
    <mergeCell ref="WRR228:WRS228"/>
    <mergeCell ref="WRW228:WSH228"/>
    <mergeCell ref="WOX228:WOY228"/>
    <mergeCell ref="WPC228:WPN228"/>
    <mergeCell ref="WPP228:WPQ228"/>
    <mergeCell ref="WPU228:WQF228"/>
    <mergeCell ref="WQH228:WQI228"/>
    <mergeCell ref="WNA228:WNL228"/>
    <mergeCell ref="WNN228:WNO228"/>
    <mergeCell ref="WNS228:WOD228"/>
    <mergeCell ref="WOF228:WOG228"/>
    <mergeCell ref="WOK228:WOV228"/>
    <mergeCell ref="WLL228:WLM228"/>
    <mergeCell ref="WLQ228:WMB228"/>
    <mergeCell ref="WMD228:WME228"/>
    <mergeCell ref="WMI228:WMT228"/>
    <mergeCell ref="WMV228:WMW228"/>
    <mergeCell ref="WJO228:WJZ228"/>
    <mergeCell ref="WKB228:WKC228"/>
    <mergeCell ref="WKG228:WKR228"/>
    <mergeCell ref="WKT228:WKU228"/>
    <mergeCell ref="WKY228:WLJ228"/>
    <mergeCell ref="WHZ228:WIA228"/>
    <mergeCell ref="WIE228:WIP228"/>
    <mergeCell ref="WIR228:WIS228"/>
    <mergeCell ref="WIW228:WJH228"/>
    <mergeCell ref="WJJ228:WJK228"/>
    <mergeCell ref="WGC228:WGN228"/>
    <mergeCell ref="WGP228:WGQ228"/>
    <mergeCell ref="WGU228:WHF228"/>
    <mergeCell ref="WHH228:WHI228"/>
    <mergeCell ref="WHM228:WHX228"/>
    <mergeCell ref="WEN228:WEO228"/>
    <mergeCell ref="WES228:WFD228"/>
    <mergeCell ref="WFF228:WFG228"/>
    <mergeCell ref="WFK228:WFV228"/>
    <mergeCell ref="WFX228:WFY228"/>
    <mergeCell ref="WCQ228:WDB228"/>
    <mergeCell ref="WDD228:WDE228"/>
    <mergeCell ref="WDI228:WDT228"/>
    <mergeCell ref="WDV228:WDW228"/>
    <mergeCell ref="WEA228:WEL228"/>
    <mergeCell ref="WBB228:WBC228"/>
    <mergeCell ref="WBG228:WBR228"/>
    <mergeCell ref="WBT228:WBU228"/>
    <mergeCell ref="WBY228:WCJ228"/>
    <mergeCell ref="WCL228:WCM228"/>
    <mergeCell ref="VZE228:VZP228"/>
    <mergeCell ref="VZR228:VZS228"/>
    <mergeCell ref="VZW228:WAH228"/>
    <mergeCell ref="WAJ228:WAK228"/>
    <mergeCell ref="WAO228:WAZ228"/>
    <mergeCell ref="VXP228:VXQ228"/>
    <mergeCell ref="VXU228:VYF228"/>
    <mergeCell ref="VYH228:VYI228"/>
    <mergeCell ref="VYM228:VYX228"/>
    <mergeCell ref="VYZ228:VZA228"/>
    <mergeCell ref="VVS228:VWD228"/>
    <mergeCell ref="VWF228:VWG228"/>
    <mergeCell ref="VWK228:VWV228"/>
    <mergeCell ref="VWX228:VWY228"/>
    <mergeCell ref="VXC228:VXN228"/>
    <mergeCell ref="VUD228:VUE228"/>
    <mergeCell ref="VUI228:VUT228"/>
    <mergeCell ref="VUV228:VUW228"/>
    <mergeCell ref="VVA228:VVL228"/>
    <mergeCell ref="VVN228:VVO228"/>
    <mergeCell ref="VSG228:VSR228"/>
    <mergeCell ref="VST228:VSU228"/>
    <mergeCell ref="VSY228:VTJ228"/>
    <mergeCell ref="VTL228:VTM228"/>
    <mergeCell ref="VTQ228:VUB228"/>
    <mergeCell ref="VQR228:VQS228"/>
    <mergeCell ref="VQW228:VRH228"/>
    <mergeCell ref="VRJ228:VRK228"/>
    <mergeCell ref="VRO228:VRZ228"/>
    <mergeCell ref="VSB228:VSC228"/>
    <mergeCell ref="VOU228:VPF228"/>
    <mergeCell ref="VPH228:VPI228"/>
    <mergeCell ref="VPM228:VPX228"/>
    <mergeCell ref="VPZ228:VQA228"/>
    <mergeCell ref="VQE228:VQP228"/>
    <mergeCell ref="VNF228:VNG228"/>
    <mergeCell ref="VNK228:VNV228"/>
    <mergeCell ref="VNX228:VNY228"/>
    <mergeCell ref="VOC228:VON228"/>
    <mergeCell ref="VOP228:VOQ228"/>
    <mergeCell ref="VLI228:VLT228"/>
    <mergeCell ref="VLV228:VLW228"/>
    <mergeCell ref="VMA228:VML228"/>
    <mergeCell ref="VMN228:VMO228"/>
    <mergeCell ref="VMS228:VND228"/>
    <mergeCell ref="VJT228:VJU228"/>
    <mergeCell ref="VJY228:VKJ228"/>
    <mergeCell ref="VKL228:VKM228"/>
    <mergeCell ref="VKQ228:VLB228"/>
    <mergeCell ref="VLD228:VLE228"/>
    <mergeCell ref="VHW228:VIH228"/>
    <mergeCell ref="VIJ228:VIK228"/>
    <mergeCell ref="VIO228:VIZ228"/>
    <mergeCell ref="VJB228:VJC228"/>
    <mergeCell ref="VJG228:VJR228"/>
    <mergeCell ref="VGH228:VGI228"/>
    <mergeCell ref="VGM228:VGX228"/>
    <mergeCell ref="VGZ228:VHA228"/>
    <mergeCell ref="VHE228:VHP228"/>
    <mergeCell ref="VHR228:VHS228"/>
    <mergeCell ref="VEK228:VEV228"/>
    <mergeCell ref="VEX228:VEY228"/>
    <mergeCell ref="VFC228:VFN228"/>
    <mergeCell ref="VFP228:VFQ228"/>
    <mergeCell ref="VFU228:VGF228"/>
    <mergeCell ref="VCV228:VCW228"/>
    <mergeCell ref="VDA228:VDL228"/>
    <mergeCell ref="VDN228:VDO228"/>
    <mergeCell ref="VDS228:VED228"/>
    <mergeCell ref="VEF228:VEG228"/>
    <mergeCell ref="VAY228:VBJ228"/>
    <mergeCell ref="VBL228:VBM228"/>
    <mergeCell ref="VBQ228:VCB228"/>
    <mergeCell ref="VCD228:VCE228"/>
    <mergeCell ref="VCI228:VCT228"/>
    <mergeCell ref="UZJ228:UZK228"/>
    <mergeCell ref="UZO228:UZZ228"/>
    <mergeCell ref="VAB228:VAC228"/>
    <mergeCell ref="VAG228:VAR228"/>
    <mergeCell ref="VAT228:VAU228"/>
    <mergeCell ref="UXM228:UXX228"/>
    <mergeCell ref="UXZ228:UYA228"/>
    <mergeCell ref="UYE228:UYP228"/>
    <mergeCell ref="UYR228:UYS228"/>
    <mergeCell ref="UYW228:UZH228"/>
    <mergeCell ref="UVX228:UVY228"/>
    <mergeCell ref="UWC228:UWN228"/>
    <mergeCell ref="UWP228:UWQ228"/>
    <mergeCell ref="UWU228:UXF228"/>
    <mergeCell ref="UXH228:UXI228"/>
    <mergeCell ref="UUA228:UUL228"/>
    <mergeCell ref="UUN228:UUO228"/>
    <mergeCell ref="UUS228:UVD228"/>
    <mergeCell ref="UVF228:UVG228"/>
    <mergeCell ref="UVK228:UVV228"/>
    <mergeCell ref="USL228:USM228"/>
    <mergeCell ref="USQ228:UTB228"/>
    <mergeCell ref="UTD228:UTE228"/>
    <mergeCell ref="UTI228:UTT228"/>
    <mergeCell ref="UTV228:UTW228"/>
    <mergeCell ref="UQO228:UQZ228"/>
    <mergeCell ref="URB228:URC228"/>
    <mergeCell ref="URG228:URR228"/>
    <mergeCell ref="URT228:URU228"/>
    <mergeCell ref="URY228:USJ228"/>
    <mergeCell ref="UOZ228:UPA228"/>
    <mergeCell ref="UPE228:UPP228"/>
    <mergeCell ref="UPR228:UPS228"/>
    <mergeCell ref="UPW228:UQH228"/>
    <mergeCell ref="UQJ228:UQK228"/>
    <mergeCell ref="UNC228:UNN228"/>
    <mergeCell ref="UNP228:UNQ228"/>
    <mergeCell ref="UNU228:UOF228"/>
    <mergeCell ref="UOH228:UOI228"/>
    <mergeCell ref="UOM228:UOX228"/>
    <mergeCell ref="ULN228:ULO228"/>
    <mergeCell ref="ULS228:UMD228"/>
    <mergeCell ref="UMF228:UMG228"/>
    <mergeCell ref="UMK228:UMV228"/>
    <mergeCell ref="UMX228:UMY228"/>
    <mergeCell ref="UJQ228:UKB228"/>
    <mergeCell ref="UKD228:UKE228"/>
    <mergeCell ref="UKI228:UKT228"/>
    <mergeCell ref="UKV228:UKW228"/>
    <mergeCell ref="ULA228:ULL228"/>
    <mergeCell ref="UIB228:UIC228"/>
    <mergeCell ref="UIG228:UIR228"/>
    <mergeCell ref="UIT228:UIU228"/>
    <mergeCell ref="UIY228:UJJ228"/>
    <mergeCell ref="UJL228:UJM228"/>
    <mergeCell ref="UGE228:UGP228"/>
    <mergeCell ref="UGR228:UGS228"/>
    <mergeCell ref="UGW228:UHH228"/>
    <mergeCell ref="UHJ228:UHK228"/>
    <mergeCell ref="UHO228:UHZ228"/>
    <mergeCell ref="UEP228:UEQ228"/>
    <mergeCell ref="UEU228:UFF228"/>
    <mergeCell ref="UFH228:UFI228"/>
    <mergeCell ref="UFM228:UFX228"/>
    <mergeCell ref="UFZ228:UGA228"/>
    <mergeCell ref="UCS228:UDD228"/>
    <mergeCell ref="UDF228:UDG228"/>
    <mergeCell ref="UDK228:UDV228"/>
    <mergeCell ref="UDX228:UDY228"/>
    <mergeCell ref="UEC228:UEN228"/>
    <mergeCell ref="UBD228:UBE228"/>
    <mergeCell ref="UBI228:UBT228"/>
    <mergeCell ref="UBV228:UBW228"/>
    <mergeCell ref="UCA228:UCL228"/>
    <mergeCell ref="UCN228:UCO228"/>
    <mergeCell ref="TZG228:TZR228"/>
    <mergeCell ref="TZT228:TZU228"/>
    <mergeCell ref="TZY228:UAJ228"/>
    <mergeCell ref="UAL228:UAM228"/>
    <mergeCell ref="UAQ228:UBB228"/>
    <mergeCell ref="TXR228:TXS228"/>
    <mergeCell ref="TXW228:TYH228"/>
    <mergeCell ref="TYJ228:TYK228"/>
    <mergeCell ref="TYO228:TYZ228"/>
    <mergeCell ref="TZB228:TZC228"/>
    <mergeCell ref="TVU228:TWF228"/>
    <mergeCell ref="TWH228:TWI228"/>
    <mergeCell ref="TWM228:TWX228"/>
    <mergeCell ref="TWZ228:TXA228"/>
    <mergeCell ref="TXE228:TXP228"/>
    <mergeCell ref="TUF228:TUG228"/>
    <mergeCell ref="TUK228:TUV228"/>
    <mergeCell ref="TUX228:TUY228"/>
    <mergeCell ref="TVC228:TVN228"/>
    <mergeCell ref="TVP228:TVQ228"/>
    <mergeCell ref="TSI228:TST228"/>
    <mergeCell ref="TSV228:TSW228"/>
    <mergeCell ref="TTA228:TTL228"/>
    <mergeCell ref="TTN228:TTO228"/>
    <mergeCell ref="TTS228:TUD228"/>
    <mergeCell ref="TQT228:TQU228"/>
    <mergeCell ref="TQY228:TRJ228"/>
    <mergeCell ref="TRL228:TRM228"/>
    <mergeCell ref="TRQ228:TSB228"/>
    <mergeCell ref="TSD228:TSE228"/>
    <mergeCell ref="TOW228:TPH228"/>
    <mergeCell ref="TPJ228:TPK228"/>
    <mergeCell ref="TPO228:TPZ228"/>
    <mergeCell ref="TQB228:TQC228"/>
    <mergeCell ref="TQG228:TQR228"/>
    <mergeCell ref="TNH228:TNI228"/>
    <mergeCell ref="TNM228:TNX228"/>
    <mergeCell ref="TNZ228:TOA228"/>
    <mergeCell ref="TOE228:TOP228"/>
    <mergeCell ref="TOR228:TOS228"/>
    <mergeCell ref="TLK228:TLV228"/>
    <mergeCell ref="TLX228:TLY228"/>
    <mergeCell ref="TMC228:TMN228"/>
    <mergeCell ref="TMP228:TMQ228"/>
    <mergeCell ref="TMU228:TNF228"/>
    <mergeCell ref="TJV228:TJW228"/>
    <mergeCell ref="TKA228:TKL228"/>
    <mergeCell ref="TKN228:TKO228"/>
    <mergeCell ref="TKS228:TLD228"/>
    <mergeCell ref="TLF228:TLG228"/>
    <mergeCell ref="THY228:TIJ228"/>
    <mergeCell ref="TIL228:TIM228"/>
    <mergeCell ref="TIQ228:TJB228"/>
    <mergeCell ref="TJD228:TJE228"/>
    <mergeCell ref="TJI228:TJT228"/>
    <mergeCell ref="TGJ228:TGK228"/>
    <mergeCell ref="TGO228:TGZ228"/>
    <mergeCell ref="THB228:THC228"/>
    <mergeCell ref="THG228:THR228"/>
    <mergeCell ref="THT228:THU228"/>
    <mergeCell ref="TEM228:TEX228"/>
    <mergeCell ref="TEZ228:TFA228"/>
    <mergeCell ref="TFE228:TFP228"/>
    <mergeCell ref="TFR228:TFS228"/>
    <mergeCell ref="TFW228:TGH228"/>
    <mergeCell ref="TCX228:TCY228"/>
    <mergeCell ref="TDC228:TDN228"/>
    <mergeCell ref="TDP228:TDQ228"/>
    <mergeCell ref="TDU228:TEF228"/>
    <mergeCell ref="TEH228:TEI228"/>
    <mergeCell ref="TBA228:TBL228"/>
    <mergeCell ref="TBN228:TBO228"/>
    <mergeCell ref="TBS228:TCD228"/>
    <mergeCell ref="TCF228:TCG228"/>
    <mergeCell ref="TCK228:TCV228"/>
    <mergeCell ref="SZL228:SZM228"/>
    <mergeCell ref="SZQ228:TAB228"/>
    <mergeCell ref="TAD228:TAE228"/>
    <mergeCell ref="TAI228:TAT228"/>
    <mergeCell ref="TAV228:TAW228"/>
    <mergeCell ref="SXO228:SXZ228"/>
    <mergeCell ref="SYB228:SYC228"/>
    <mergeCell ref="SYG228:SYR228"/>
    <mergeCell ref="SYT228:SYU228"/>
    <mergeCell ref="SYY228:SZJ228"/>
    <mergeCell ref="SVZ228:SWA228"/>
    <mergeCell ref="SWE228:SWP228"/>
    <mergeCell ref="SWR228:SWS228"/>
    <mergeCell ref="SWW228:SXH228"/>
    <mergeCell ref="SXJ228:SXK228"/>
    <mergeCell ref="SUC228:SUN228"/>
    <mergeCell ref="SUP228:SUQ228"/>
    <mergeCell ref="SUU228:SVF228"/>
    <mergeCell ref="SVH228:SVI228"/>
    <mergeCell ref="SVM228:SVX228"/>
    <mergeCell ref="SSN228:SSO228"/>
    <mergeCell ref="SSS228:STD228"/>
    <mergeCell ref="STF228:STG228"/>
    <mergeCell ref="STK228:STV228"/>
    <mergeCell ref="STX228:STY228"/>
    <mergeCell ref="SQQ228:SRB228"/>
    <mergeCell ref="SRD228:SRE228"/>
    <mergeCell ref="SRI228:SRT228"/>
    <mergeCell ref="SRV228:SRW228"/>
    <mergeCell ref="SSA228:SSL228"/>
    <mergeCell ref="SPB228:SPC228"/>
    <mergeCell ref="SPG228:SPR228"/>
    <mergeCell ref="SPT228:SPU228"/>
    <mergeCell ref="SPY228:SQJ228"/>
    <mergeCell ref="SQL228:SQM228"/>
    <mergeCell ref="SNE228:SNP228"/>
    <mergeCell ref="SNR228:SNS228"/>
    <mergeCell ref="SNW228:SOH228"/>
    <mergeCell ref="SOJ228:SOK228"/>
    <mergeCell ref="SOO228:SOZ228"/>
    <mergeCell ref="SLP228:SLQ228"/>
    <mergeCell ref="SLU228:SMF228"/>
    <mergeCell ref="SMH228:SMI228"/>
    <mergeCell ref="SMM228:SMX228"/>
    <mergeCell ref="SMZ228:SNA228"/>
    <mergeCell ref="SJS228:SKD228"/>
    <mergeCell ref="SKF228:SKG228"/>
    <mergeCell ref="SKK228:SKV228"/>
    <mergeCell ref="SKX228:SKY228"/>
    <mergeCell ref="SLC228:SLN228"/>
    <mergeCell ref="SID228:SIE228"/>
    <mergeCell ref="SII228:SIT228"/>
    <mergeCell ref="SIV228:SIW228"/>
    <mergeCell ref="SJA228:SJL228"/>
    <mergeCell ref="SJN228:SJO228"/>
    <mergeCell ref="SGG228:SGR228"/>
    <mergeCell ref="SGT228:SGU228"/>
    <mergeCell ref="SGY228:SHJ228"/>
    <mergeCell ref="SHL228:SHM228"/>
    <mergeCell ref="SHQ228:SIB228"/>
    <mergeCell ref="SER228:SES228"/>
    <mergeCell ref="SEW228:SFH228"/>
    <mergeCell ref="SFJ228:SFK228"/>
    <mergeCell ref="SFO228:SFZ228"/>
    <mergeCell ref="SGB228:SGC228"/>
    <mergeCell ref="SCU228:SDF228"/>
    <mergeCell ref="SDH228:SDI228"/>
    <mergeCell ref="SDM228:SDX228"/>
    <mergeCell ref="SDZ228:SEA228"/>
    <mergeCell ref="SEE228:SEP228"/>
    <mergeCell ref="SBF228:SBG228"/>
    <mergeCell ref="SBK228:SBV228"/>
    <mergeCell ref="SBX228:SBY228"/>
    <mergeCell ref="SCC228:SCN228"/>
    <mergeCell ref="SCP228:SCQ228"/>
    <mergeCell ref="RZI228:RZT228"/>
    <mergeCell ref="RZV228:RZW228"/>
    <mergeCell ref="SAA228:SAL228"/>
    <mergeCell ref="SAN228:SAO228"/>
    <mergeCell ref="SAS228:SBD228"/>
    <mergeCell ref="RXT228:RXU228"/>
    <mergeCell ref="RXY228:RYJ228"/>
    <mergeCell ref="RYL228:RYM228"/>
    <mergeCell ref="RYQ228:RZB228"/>
    <mergeCell ref="RZD228:RZE228"/>
    <mergeCell ref="RVW228:RWH228"/>
    <mergeCell ref="RWJ228:RWK228"/>
    <mergeCell ref="RWO228:RWZ228"/>
    <mergeCell ref="RXB228:RXC228"/>
    <mergeCell ref="RXG228:RXR228"/>
    <mergeCell ref="RUH228:RUI228"/>
    <mergeCell ref="RUM228:RUX228"/>
    <mergeCell ref="RUZ228:RVA228"/>
    <mergeCell ref="RVE228:RVP228"/>
    <mergeCell ref="RVR228:RVS228"/>
    <mergeCell ref="RSK228:RSV228"/>
    <mergeCell ref="RSX228:RSY228"/>
    <mergeCell ref="RTC228:RTN228"/>
    <mergeCell ref="RTP228:RTQ228"/>
    <mergeCell ref="RTU228:RUF228"/>
    <mergeCell ref="RQV228:RQW228"/>
    <mergeCell ref="RRA228:RRL228"/>
    <mergeCell ref="RRN228:RRO228"/>
    <mergeCell ref="RRS228:RSD228"/>
    <mergeCell ref="RSF228:RSG228"/>
    <mergeCell ref="ROY228:RPJ228"/>
    <mergeCell ref="RPL228:RPM228"/>
    <mergeCell ref="RPQ228:RQB228"/>
    <mergeCell ref="RQD228:RQE228"/>
    <mergeCell ref="RQI228:RQT228"/>
    <mergeCell ref="RNJ228:RNK228"/>
    <mergeCell ref="RNO228:RNZ228"/>
    <mergeCell ref="ROB228:ROC228"/>
    <mergeCell ref="ROG228:ROR228"/>
    <mergeCell ref="ROT228:ROU228"/>
    <mergeCell ref="RLM228:RLX228"/>
    <mergeCell ref="RLZ228:RMA228"/>
    <mergeCell ref="RME228:RMP228"/>
    <mergeCell ref="RMR228:RMS228"/>
    <mergeCell ref="RMW228:RNH228"/>
    <mergeCell ref="RJX228:RJY228"/>
    <mergeCell ref="RKC228:RKN228"/>
    <mergeCell ref="RKP228:RKQ228"/>
    <mergeCell ref="RKU228:RLF228"/>
    <mergeCell ref="RLH228:RLI228"/>
    <mergeCell ref="RIA228:RIL228"/>
    <mergeCell ref="RIN228:RIO228"/>
    <mergeCell ref="RIS228:RJD228"/>
    <mergeCell ref="RJF228:RJG228"/>
    <mergeCell ref="RJK228:RJV228"/>
    <mergeCell ref="RGL228:RGM228"/>
    <mergeCell ref="RGQ228:RHB228"/>
    <mergeCell ref="RHD228:RHE228"/>
    <mergeCell ref="RHI228:RHT228"/>
    <mergeCell ref="RHV228:RHW228"/>
    <mergeCell ref="REO228:REZ228"/>
    <mergeCell ref="RFB228:RFC228"/>
    <mergeCell ref="RFG228:RFR228"/>
    <mergeCell ref="RFT228:RFU228"/>
    <mergeCell ref="RFY228:RGJ228"/>
    <mergeCell ref="RCZ228:RDA228"/>
    <mergeCell ref="RDE228:RDP228"/>
    <mergeCell ref="RDR228:RDS228"/>
    <mergeCell ref="RDW228:REH228"/>
    <mergeCell ref="REJ228:REK228"/>
    <mergeCell ref="RBC228:RBN228"/>
    <mergeCell ref="RBP228:RBQ228"/>
    <mergeCell ref="RBU228:RCF228"/>
    <mergeCell ref="RCH228:RCI228"/>
    <mergeCell ref="RCM228:RCX228"/>
    <mergeCell ref="QZN228:QZO228"/>
    <mergeCell ref="QZS228:RAD228"/>
    <mergeCell ref="RAF228:RAG228"/>
    <mergeCell ref="RAK228:RAV228"/>
    <mergeCell ref="RAX228:RAY228"/>
    <mergeCell ref="QXQ228:QYB228"/>
    <mergeCell ref="QYD228:QYE228"/>
    <mergeCell ref="QYI228:QYT228"/>
    <mergeCell ref="QYV228:QYW228"/>
    <mergeCell ref="QZA228:QZL228"/>
    <mergeCell ref="QWB228:QWC228"/>
    <mergeCell ref="QWG228:QWR228"/>
    <mergeCell ref="QWT228:QWU228"/>
    <mergeCell ref="QWY228:QXJ228"/>
    <mergeCell ref="QXL228:QXM228"/>
    <mergeCell ref="QUE228:QUP228"/>
    <mergeCell ref="QUR228:QUS228"/>
    <mergeCell ref="QUW228:QVH228"/>
    <mergeCell ref="QVJ228:QVK228"/>
    <mergeCell ref="QVO228:QVZ228"/>
    <mergeCell ref="QSP228:QSQ228"/>
    <mergeCell ref="QSU228:QTF228"/>
    <mergeCell ref="QTH228:QTI228"/>
    <mergeCell ref="QTM228:QTX228"/>
    <mergeCell ref="QTZ228:QUA228"/>
    <mergeCell ref="QQS228:QRD228"/>
    <mergeCell ref="QRF228:QRG228"/>
    <mergeCell ref="QRK228:QRV228"/>
    <mergeCell ref="QRX228:QRY228"/>
    <mergeCell ref="QSC228:QSN228"/>
    <mergeCell ref="QPD228:QPE228"/>
    <mergeCell ref="QPI228:QPT228"/>
    <mergeCell ref="QPV228:QPW228"/>
    <mergeCell ref="QQA228:QQL228"/>
    <mergeCell ref="QQN228:QQO228"/>
    <mergeCell ref="QNG228:QNR228"/>
    <mergeCell ref="QNT228:QNU228"/>
    <mergeCell ref="QNY228:QOJ228"/>
    <mergeCell ref="QOL228:QOM228"/>
    <mergeCell ref="QOQ228:QPB228"/>
    <mergeCell ref="QLR228:QLS228"/>
    <mergeCell ref="QLW228:QMH228"/>
    <mergeCell ref="QMJ228:QMK228"/>
    <mergeCell ref="QMO228:QMZ228"/>
    <mergeCell ref="QNB228:QNC228"/>
    <mergeCell ref="QJU228:QKF228"/>
    <mergeCell ref="QKH228:QKI228"/>
    <mergeCell ref="QKM228:QKX228"/>
    <mergeCell ref="QKZ228:QLA228"/>
    <mergeCell ref="QLE228:QLP228"/>
    <mergeCell ref="QIF228:QIG228"/>
    <mergeCell ref="QIK228:QIV228"/>
    <mergeCell ref="QIX228:QIY228"/>
    <mergeCell ref="QJC228:QJN228"/>
    <mergeCell ref="QJP228:QJQ228"/>
    <mergeCell ref="QGI228:QGT228"/>
    <mergeCell ref="QGV228:QGW228"/>
    <mergeCell ref="QHA228:QHL228"/>
    <mergeCell ref="QHN228:QHO228"/>
    <mergeCell ref="QHS228:QID228"/>
    <mergeCell ref="QET228:QEU228"/>
    <mergeCell ref="QEY228:QFJ228"/>
    <mergeCell ref="QFL228:QFM228"/>
    <mergeCell ref="QFQ228:QGB228"/>
    <mergeCell ref="QGD228:QGE228"/>
    <mergeCell ref="QCW228:QDH228"/>
    <mergeCell ref="QDJ228:QDK228"/>
    <mergeCell ref="QDO228:QDZ228"/>
    <mergeCell ref="QEB228:QEC228"/>
    <mergeCell ref="QEG228:QER228"/>
    <mergeCell ref="QBH228:QBI228"/>
    <mergeCell ref="QBM228:QBX228"/>
    <mergeCell ref="QBZ228:QCA228"/>
    <mergeCell ref="QCE228:QCP228"/>
    <mergeCell ref="QCR228:QCS228"/>
    <mergeCell ref="PZK228:PZV228"/>
    <mergeCell ref="PZX228:PZY228"/>
    <mergeCell ref="QAC228:QAN228"/>
    <mergeCell ref="QAP228:QAQ228"/>
    <mergeCell ref="QAU228:QBF228"/>
    <mergeCell ref="PXV228:PXW228"/>
    <mergeCell ref="PYA228:PYL228"/>
    <mergeCell ref="PYN228:PYO228"/>
    <mergeCell ref="PYS228:PZD228"/>
    <mergeCell ref="PZF228:PZG228"/>
    <mergeCell ref="PVY228:PWJ228"/>
    <mergeCell ref="PWL228:PWM228"/>
    <mergeCell ref="PWQ228:PXB228"/>
    <mergeCell ref="PXD228:PXE228"/>
    <mergeCell ref="PXI228:PXT228"/>
    <mergeCell ref="PUJ228:PUK228"/>
    <mergeCell ref="PUO228:PUZ228"/>
    <mergeCell ref="PVB228:PVC228"/>
    <mergeCell ref="PVG228:PVR228"/>
    <mergeCell ref="PVT228:PVU228"/>
    <mergeCell ref="PSM228:PSX228"/>
    <mergeCell ref="PSZ228:PTA228"/>
    <mergeCell ref="PTE228:PTP228"/>
    <mergeCell ref="PTR228:PTS228"/>
    <mergeCell ref="PTW228:PUH228"/>
    <mergeCell ref="PQX228:PQY228"/>
    <mergeCell ref="PRC228:PRN228"/>
    <mergeCell ref="PRP228:PRQ228"/>
    <mergeCell ref="PRU228:PSF228"/>
    <mergeCell ref="PSH228:PSI228"/>
    <mergeCell ref="PPA228:PPL228"/>
    <mergeCell ref="PPN228:PPO228"/>
    <mergeCell ref="PPS228:PQD228"/>
    <mergeCell ref="PQF228:PQG228"/>
    <mergeCell ref="PQK228:PQV228"/>
    <mergeCell ref="PNL228:PNM228"/>
    <mergeCell ref="PNQ228:POB228"/>
    <mergeCell ref="POD228:POE228"/>
    <mergeCell ref="POI228:POT228"/>
    <mergeCell ref="POV228:POW228"/>
    <mergeCell ref="PLO228:PLZ228"/>
    <mergeCell ref="PMB228:PMC228"/>
    <mergeCell ref="PMG228:PMR228"/>
    <mergeCell ref="PMT228:PMU228"/>
    <mergeCell ref="PMY228:PNJ228"/>
    <mergeCell ref="PJZ228:PKA228"/>
    <mergeCell ref="PKE228:PKP228"/>
    <mergeCell ref="PKR228:PKS228"/>
    <mergeCell ref="PKW228:PLH228"/>
    <mergeCell ref="PLJ228:PLK228"/>
    <mergeCell ref="PIC228:PIN228"/>
    <mergeCell ref="PIP228:PIQ228"/>
    <mergeCell ref="PIU228:PJF228"/>
    <mergeCell ref="PJH228:PJI228"/>
    <mergeCell ref="PJM228:PJX228"/>
    <mergeCell ref="PGN228:PGO228"/>
    <mergeCell ref="PGS228:PHD228"/>
    <mergeCell ref="PHF228:PHG228"/>
    <mergeCell ref="PHK228:PHV228"/>
    <mergeCell ref="PHX228:PHY228"/>
    <mergeCell ref="PEQ228:PFB228"/>
    <mergeCell ref="PFD228:PFE228"/>
    <mergeCell ref="PFI228:PFT228"/>
    <mergeCell ref="PFV228:PFW228"/>
    <mergeCell ref="PGA228:PGL228"/>
    <mergeCell ref="PDB228:PDC228"/>
    <mergeCell ref="PDG228:PDR228"/>
    <mergeCell ref="PDT228:PDU228"/>
    <mergeCell ref="PDY228:PEJ228"/>
    <mergeCell ref="PEL228:PEM228"/>
    <mergeCell ref="PBE228:PBP228"/>
    <mergeCell ref="PBR228:PBS228"/>
    <mergeCell ref="PBW228:PCH228"/>
    <mergeCell ref="PCJ228:PCK228"/>
    <mergeCell ref="PCO228:PCZ228"/>
    <mergeCell ref="OZP228:OZQ228"/>
    <mergeCell ref="OZU228:PAF228"/>
    <mergeCell ref="PAH228:PAI228"/>
    <mergeCell ref="PAM228:PAX228"/>
    <mergeCell ref="PAZ228:PBA228"/>
    <mergeCell ref="OXS228:OYD228"/>
    <mergeCell ref="OYF228:OYG228"/>
    <mergeCell ref="OYK228:OYV228"/>
    <mergeCell ref="OYX228:OYY228"/>
    <mergeCell ref="OZC228:OZN228"/>
    <mergeCell ref="OWD228:OWE228"/>
    <mergeCell ref="OWI228:OWT228"/>
    <mergeCell ref="OWV228:OWW228"/>
    <mergeCell ref="OXA228:OXL228"/>
    <mergeCell ref="OXN228:OXO228"/>
    <mergeCell ref="OUG228:OUR228"/>
    <mergeCell ref="OUT228:OUU228"/>
    <mergeCell ref="OUY228:OVJ228"/>
    <mergeCell ref="OVL228:OVM228"/>
    <mergeCell ref="OVQ228:OWB228"/>
    <mergeCell ref="OSR228:OSS228"/>
    <mergeCell ref="OSW228:OTH228"/>
    <mergeCell ref="OTJ228:OTK228"/>
    <mergeCell ref="OTO228:OTZ228"/>
    <mergeCell ref="OUB228:OUC228"/>
    <mergeCell ref="OQU228:ORF228"/>
    <mergeCell ref="ORH228:ORI228"/>
    <mergeCell ref="ORM228:ORX228"/>
    <mergeCell ref="ORZ228:OSA228"/>
    <mergeCell ref="OSE228:OSP228"/>
    <mergeCell ref="OPF228:OPG228"/>
    <mergeCell ref="OPK228:OPV228"/>
    <mergeCell ref="OPX228:OPY228"/>
    <mergeCell ref="OQC228:OQN228"/>
    <mergeCell ref="OQP228:OQQ228"/>
    <mergeCell ref="ONI228:ONT228"/>
    <mergeCell ref="ONV228:ONW228"/>
    <mergeCell ref="OOA228:OOL228"/>
    <mergeCell ref="OON228:OOO228"/>
    <mergeCell ref="OOS228:OPD228"/>
    <mergeCell ref="OLT228:OLU228"/>
    <mergeCell ref="OLY228:OMJ228"/>
    <mergeCell ref="OML228:OMM228"/>
    <mergeCell ref="OMQ228:ONB228"/>
    <mergeCell ref="OND228:ONE228"/>
    <mergeCell ref="OJW228:OKH228"/>
    <mergeCell ref="OKJ228:OKK228"/>
    <mergeCell ref="OKO228:OKZ228"/>
    <mergeCell ref="OLB228:OLC228"/>
    <mergeCell ref="OLG228:OLR228"/>
    <mergeCell ref="OIH228:OII228"/>
    <mergeCell ref="OIM228:OIX228"/>
    <mergeCell ref="OIZ228:OJA228"/>
    <mergeCell ref="OJE228:OJP228"/>
    <mergeCell ref="OJR228:OJS228"/>
    <mergeCell ref="OGK228:OGV228"/>
    <mergeCell ref="OGX228:OGY228"/>
    <mergeCell ref="OHC228:OHN228"/>
    <mergeCell ref="OHP228:OHQ228"/>
    <mergeCell ref="OHU228:OIF228"/>
    <mergeCell ref="OEV228:OEW228"/>
    <mergeCell ref="OFA228:OFL228"/>
    <mergeCell ref="OFN228:OFO228"/>
    <mergeCell ref="OFS228:OGD228"/>
    <mergeCell ref="OGF228:OGG228"/>
    <mergeCell ref="OCY228:ODJ228"/>
    <mergeCell ref="ODL228:ODM228"/>
    <mergeCell ref="ODQ228:OEB228"/>
    <mergeCell ref="OED228:OEE228"/>
    <mergeCell ref="OEI228:OET228"/>
    <mergeCell ref="OBJ228:OBK228"/>
    <mergeCell ref="OBO228:OBZ228"/>
    <mergeCell ref="OCB228:OCC228"/>
    <mergeCell ref="OCG228:OCR228"/>
    <mergeCell ref="OCT228:OCU228"/>
    <mergeCell ref="NZM228:NZX228"/>
    <mergeCell ref="NZZ228:OAA228"/>
    <mergeCell ref="OAE228:OAP228"/>
    <mergeCell ref="OAR228:OAS228"/>
    <mergeCell ref="OAW228:OBH228"/>
    <mergeCell ref="NXX228:NXY228"/>
    <mergeCell ref="NYC228:NYN228"/>
    <mergeCell ref="NYP228:NYQ228"/>
    <mergeCell ref="NYU228:NZF228"/>
    <mergeCell ref="NZH228:NZI228"/>
    <mergeCell ref="NWA228:NWL228"/>
    <mergeCell ref="NWN228:NWO228"/>
    <mergeCell ref="NWS228:NXD228"/>
    <mergeCell ref="NXF228:NXG228"/>
    <mergeCell ref="NXK228:NXV228"/>
    <mergeCell ref="NUL228:NUM228"/>
    <mergeCell ref="NUQ228:NVB228"/>
    <mergeCell ref="NVD228:NVE228"/>
    <mergeCell ref="NVI228:NVT228"/>
    <mergeCell ref="NVV228:NVW228"/>
    <mergeCell ref="NSO228:NSZ228"/>
    <mergeCell ref="NTB228:NTC228"/>
    <mergeCell ref="NTG228:NTR228"/>
    <mergeCell ref="NTT228:NTU228"/>
    <mergeCell ref="NTY228:NUJ228"/>
    <mergeCell ref="NQZ228:NRA228"/>
    <mergeCell ref="NRE228:NRP228"/>
    <mergeCell ref="NRR228:NRS228"/>
    <mergeCell ref="NRW228:NSH228"/>
    <mergeCell ref="NSJ228:NSK228"/>
    <mergeCell ref="NPC228:NPN228"/>
    <mergeCell ref="NPP228:NPQ228"/>
    <mergeCell ref="NPU228:NQF228"/>
    <mergeCell ref="NQH228:NQI228"/>
    <mergeCell ref="NQM228:NQX228"/>
    <mergeCell ref="NNN228:NNO228"/>
    <mergeCell ref="NNS228:NOD228"/>
    <mergeCell ref="NOF228:NOG228"/>
    <mergeCell ref="NOK228:NOV228"/>
    <mergeCell ref="NOX228:NOY228"/>
    <mergeCell ref="NLQ228:NMB228"/>
    <mergeCell ref="NMD228:NME228"/>
    <mergeCell ref="NMI228:NMT228"/>
    <mergeCell ref="NMV228:NMW228"/>
    <mergeCell ref="NNA228:NNL228"/>
    <mergeCell ref="NKB228:NKC228"/>
    <mergeCell ref="NKG228:NKR228"/>
    <mergeCell ref="NKT228:NKU228"/>
    <mergeCell ref="NKY228:NLJ228"/>
    <mergeCell ref="NLL228:NLM228"/>
    <mergeCell ref="NIE228:NIP228"/>
    <mergeCell ref="NIR228:NIS228"/>
    <mergeCell ref="NIW228:NJH228"/>
    <mergeCell ref="NJJ228:NJK228"/>
    <mergeCell ref="NJO228:NJZ228"/>
    <mergeCell ref="NGP228:NGQ228"/>
    <mergeCell ref="NGU228:NHF228"/>
    <mergeCell ref="NHH228:NHI228"/>
    <mergeCell ref="NHM228:NHX228"/>
    <mergeCell ref="NHZ228:NIA228"/>
    <mergeCell ref="NES228:NFD228"/>
    <mergeCell ref="NFF228:NFG228"/>
    <mergeCell ref="NFK228:NFV228"/>
    <mergeCell ref="NFX228:NFY228"/>
    <mergeCell ref="NGC228:NGN228"/>
    <mergeCell ref="NDD228:NDE228"/>
    <mergeCell ref="NDI228:NDT228"/>
    <mergeCell ref="NDV228:NDW228"/>
    <mergeCell ref="NEA228:NEL228"/>
    <mergeCell ref="NEN228:NEO228"/>
    <mergeCell ref="NBG228:NBR228"/>
    <mergeCell ref="NBT228:NBU228"/>
    <mergeCell ref="NBY228:NCJ228"/>
    <mergeCell ref="NCL228:NCM228"/>
    <mergeCell ref="NCQ228:NDB228"/>
    <mergeCell ref="MZR228:MZS228"/>
    <mergeCell ref="MZW228:NAH228"/>
    <mergeCell ref="NAJ228:NAK228"/>
    <mergeCell ref="NAO228:NAZ228"/>
    <mergeCell ref="NBB228:NBC228"/>
    <mergeCell ref="MXU228:MYF228"/>
    <mergeCell ref="MYH228:MYI228"/>
    <mergeCell ref="MYM228:MYX228"/>
    <mergeCell ref="MYZ228:MZA228"/>
    <mergeCell ref="MZE228:MZP228"/>
    <mergeCell ref="MWF228:MWG228"/>
    <mergeCell ref="MWK228:MWV228"/>
    <mergeCell ref="MWX228:MWY228"/>
    <mergeCell ref="MXC228:MXN228"/>
    <mergeCell ref="MXP228:MXQ228"/>
    <mergeCell ref="MUI228:MUT228"/>
    <mergeCell ref="MUV228:MUW228"/>
    <mergeCell ref="MVA228:MVL228"/>
    <mergeCell ref="MVN228:MVO228"/>
    <mergeCell ref="MVS228:MWD228"/>
    <mergeCell ref="MST228:MSU228"/>
    <mergeCell ref="MSY228:MTJ228"/>
    <mergeCell ref="MTL228:MTM228"/>
    <mergeCell ref="MTQ228:MUB228"/>
    <mergeCell ref="MUD228:MUE228"/>
    <mergeCell ref="MQW228:MRH228"/>
    <mergeCell ref="MRJ228:MRK228"/>
    <mergeCell ref="MRO228:MRZ228"/>
    <mergeCell ref="MSB228:MSC228"/>
    <mergeCell ref="MSG228:MSR228"/>
    <mergeCell ref="MPH228:MPI228"/>
    <mergeCell ref="MPM228:MPX228"/>
    <mergeCell ref="MPZ228:MQA228"/>
    <mergeCell ref="MQE228:MQP228"/>
    <mergeCell ref="MQR228:MQS228"/>
    <mergeCell ref="MNK228:MNV228"/>
    <mergeCell ref="MNX228:MNY228"/>
    <mergeCell ref="MOC228:MON228"/>
    <mergeCell ref="MOP228:MOQ228"/>
    <mergeCell ref="MOU228:MPF228"/>
    <mergeCell ref="MLV228:MLW228"/>
    <mergeCell ref="MMA228:MML228"/>
    <mergeCell ref="MMN228:MMO228"/>
    <mergeCell ref="MMS228:MND228"/>
    <mergeCell ref="MNF228:MNG228"/>
    <mergeCell ref="MJY228:MKJ228"/>
    <mergeCell ref="MKL228:MKM228"/>
    <mergeCell ref="MKQ228:MLB228"/>
    <mergeCell ref="MLD228:MLE228"/>
    <mergeCell ref="MLI228:MLT228"/>
    <mergeCell ref="MIJ228:MIK228"/>
    <mergeCell ref="MIO228:MIZ228"/>
    <mergeCell ref="MJB228:MJC228"/>
    <mergeCell ref="MJG228:MJR228"/>
    <mergeCell ref="MJT228:MJU228"/>
    <mergeCell ref="MGM228:MGX228"/>
    <mergeCell ref="MGZ228:MHA228"/>
    <mergeCell ref="MHE228:MHP228"/>
    <mergeCell ref="MHR228:MHS228"/>
    <mergeCell ref="MHW228:MIH228"/>
    <mergeCell ref="MEX228:MEY228"/>
    <mergeCell ref="MFC228:MFN228"/>
    <mergeCell ref="MFP228:MFQ228"/>
    <mergeCell ref="MFU228:MGF228"/>
    <mergeCell ref="MGH228:MGI228"/>
    <mergeCell ref="MDA228:MDL228"/>
    <mergeCell ref="MDN228:MDO228"/>
    <mergeCell ref="MDS228:MED228"/>
    <mergeCell ref="MEF228:MEG228"/>
    <mergeCell ref="MEK228:MEV228"/>
    <mergeCell ref="MBL228:MBM228"/>
    <mergeCell ref="MBQ228:MCB228"/>
    <mergeCell ref="MCD228:MCE228"/>
    <mergeCell ref="MCI228:MCT228"/>
    <mergeCell ref="MCV228:MCW228"/>
    <mergeCell ref="LZO228:LZZ228"/>
    <mergeCell ref="MAB228:MAC228"/>
    <mergeCell ref="MAG228:MAR228"/>
    <mergeCell ref="MAT228:MAU228"/>
    <mergeCell ref="MAY228:MBJ228"/>
    <mergeCell ref="LXZ228:LYA228"/>
    <mergeCell ref="LYE228:LYP228"/>
    <mergeCell ref="LYR228:LYS228"/>
    <mergeCell ref="LYW228:LZH228"/>
    <mergeCell ref="LZJ228:LZK228"/>
    <mergeCell ref="LWC228:LWN228"/>
    <mergeCell ref="LWP228:LWQ228"/>
    <mergeCell ref="LWU228:LXF228"/>
    <mergeCell ref="LXH228:LXI228"/>
    <mergeCell ref="LXM228:LXX228"/>
    <mergeCell ref="LUN228:LUO228"/>
    <mergeCell ref="LUS228:LVD228"/>
    <mergeCell ref="LVF228:LVG228"/>
    <mergeCell ref="LVK228:LVV228"/>
    <mergeCell ref="LVX228:LVY228"/>
    <mergeCell ref="LSQ228:LTB228"/>
    <mergeCell ref="LTD228:LTE228"/>
    <mergeCell ref="LTI228:LTT228"/>
    <mergeCell ref="LTV228:LTW228"/>
    <mergeCell ref="LUA228:LUL228"/>
    <mergeCell ref="LRB228:LRC228"/>
    <mergeCell ref="LRG228:LRR228"/>
    <mergeCell ref="LRT228:LRU228"/>
    <mergeCell ref="LRY228:LSJ228"/>
    <mergeCell ref="LSL228:LSM228"/>
    <mergeCell ref="LPE228:LPP228"/>
    <mergeCell ref="LPR228:LPS228"/>
    <mergeCell ref="LPW228:LQH228"/>
    <mergeCell ref="LQJ228:LQK228"/>
    <mergeCell ref="LQO228:LQZ228"/>
    <mergeCell ref="LNP228:LNQ228"/>
    <mergeCell ref="LNU228:LOF228"/>
    <mergeCell ref="LOH228:LOI228"/>
    <mergeCell ref="LOM228:LOX228"/>
    <mergeCell ref="LOZ228:LPA228"/>
    <mergeCell ref="LLS228:LMD228"/>
    <mergeCell ref="LMF228:LMG228"/>
    <mergeCell ref="LMK228:LMV228"/>
    <mergeCell ref="LMX228:LMY228"/>
    <mergeCell ref="LNC228:LNN228"/>
    <mergeCell ref="LKD228:LKE228"/>
    <mergeCell ref="LKI228:LKT228"/>
    <mergeCell ref="LKV228:LKW228"/>
    <mergeCell ref="LLA228:LLL228"/>
    <mergeCell ref="LLN228:LLO228"/>
    <mergeCell ref="LIG228:LIR228"/>
    <mergeCell ref="LIT228:LIU228"/>
    <mergeCell ref="LIY228:LJJ228"/>
    <mergeCell ref="LJL228:LJM228"/>
    <mergeCell ref="LJQ228:LKB228"/>
    <mergeCell ref="LGR228:LGS228"/>
    <mergeCell ref="LGW228:LHH228"/>
    <mergeCell ref="LHJ228:LHK228"/>
    <mergeCell ref="LHO228:LHZ228"/>
    <mergeCell ref="LIB228:LIC228"/>
    <mergeCell ref="LEU228:LFF228"/>
    <mergeCell ref="LFH228:LFI228"/>
    <mergeCell ref="LFM228:LFX228"/>
    <mergeCell ref="LFZ228:LGA228"/>
    <mergeCell ref="LGE228:LGP228"/>
    <mergeCell ref="LDF228:LDG228"/>
    <mergeCell ref="LDK228:LDV228"/>
    <mergeCell ref="LDX228:LDY228"/>
    <mergeCell ref="LEC228:LEN228"/>
    <mergeCell ref="LEP228:LEQ228"/>
    <mergeCell ref="LBI228:LBT228"/>
    <mergeCell ref="LBV228:LBW228"/>
    <mergeCell ref="LCA228:LCL228"/>
    <mergeCell ref="LCN228:LCO228"/>
    <mergeCell ref="LCS228:LDD228"/>
    <mergeCell ref="KZT228:KZU228"/>
    <mergeCell ref="KZY228:LAJ228"/>
    <mergeCell ref="LAL228:LAM228"/>
    <mergeCell ref="LAQ228:LBB228"/>
    <mergeCell ref="LBD228:LBE228"/>
    <mergeCell ref="KXW228:KYH228"/>
    <mergeCell ref="KYJ228:KYK228"/>
    <mergeCell ref="KYO228:KYZ228"/>
    <mergeCell ref="KZB228:KZC228"/>
    <mergeCell ref="KZG228:KZR228"/>
    <mergeCell ref="KWH228:KWI228"/>
    <mergeCell ref="KWM228:KWX228"/>
    <mergeCell ref="KWZ228:KXA228"/>
    <mergeCell ref="KXE228:KXP228"/>
    <mergeCell ref="KXR228:KXS228"/>
    <mergeCell ref="KUK228:KUV228"/>
    <mergeCell ref="KUX228:KUY228"/>
    <mergeCell ref="KVC228:KVN228"/>
    <mergeCell ref="KVP228:KVQ228"/>
    <mergeCell ref="KVU228:KWF228"/>
    <mergeCell ref="KSV228:KSW228"/>
    <mergeCell ref="KTA228:KTL228"/>
    <mergeCell ref="KTN228:KTO228"/>
    <mergeCell ref="KTS228:KUD228"/>
    <mergeCell ref="KUF228:KUG228"/>
    <mergeCell ref="KQY228:KRJ228"/>
    <mergeCell ref="KRL228:KRM228"/>
    <mergeCell ref="KRQ228:KSB228"/>
    <mergeCell ref="KSD228:KSE228"/>
    <mergeCell ref="KSI228:KST228"/>
    <mergeCell ref="KPJ228:KPK228"/>
    <mergeCell ref="KPO228:KPZ228"/>
    <mergeCell ref="KQB228:KQC228"/>
    <mergeCell ref="KQG228:KQR228"/>
    <mergeCell ref="KQT228:KQU228"/>
    <mergeCell ref="KNM228:KNX228"/>
    <mergeCell ref="KNZ228:KOA228"/>
    <mergeCell ref="KOE228:KOP228"/>
    <mergeCell ref="KOR228:KOS228"/>
    <mergeCell ref="KOW228:KPH228"/>
    <mergeCell ref="KLX228:KLY228"/>
    <mergeCell ref="KMC228:KMN228"/>
    <mergeCell ref="KMP228:KMQ228"/>
    <mergeCell ref="KMU228:KNF228"/>
    <mergeCell ref="KNH228:KNI228"/>
    <mergeCell ref="KKA228:KKL228"/>
    <mergeCell ref="KKN228:KKO228"/>
    <mergeCell ref="KKS228:KLD228"/>
    <mergeCell ref="KLF228:KLG228"/>
    <mergeCell ref="KLK228:KLV228"/>
    <mergeCell ref="KIL228:KIM228"/>
    <mergeCell ref="KIQ228:KJB228"/>
    <mergeCell ref="KJD228:KJE228"/>
    <mergeCell ref="KJI228:KJT228"/>
    <mergeCell ref="KJV228:KJW228"/>
    <mergeCell ref="KGO228:KGZ228"/>
    <mergeCell ref="KHB228:KHC228"/>
    <mergeCell ref="KHG228:KHR228"/>
    <mergeCell ref="KHT228:KHU228"/>
    <mergeCell ref="KHY228:KIJ228"/>
    <mergeCell ref="KEZ228:KFA228"/>
    <mergeCell ref="KFE228:KFP228"/>
    <mergeCell ref="KFR228:KFS228"/>
    <mergeCell ref="KFW228:KGH228"/>
    <mergeCell ref="KGJ228:KGK228"/>
    <mergeCell ref="KDC228:KDN228"/>
    <mergeCell ref="KDP228:KDQ228"/>
    <mergeCell ref="KDU228:KEF228"/>
    <mergeCell ref="KEH228:KEI228"/>
    <mergeCell ref="KEM228:KEX228"/>
    <mergeCell ref="KBN228:KBO228"/>
    <mergeCell ref="KBS228:KCD228"/>
    <mergeCell ref="KCF228:KCG228"/>
    <mergeCell ref="KCK228:KCV228"/>
    <mergeCell ref="KCX228:KCY228"/>
    <mergeCell ref="JZQ228:KAB228"/>
    <mergeCell ref="KAD228:KAE228"/>
    <mergeCell ref="KAI228:KAT228"/>
    <mergeCell ref="KAV228:KAW228"/>
    <mergeCell ref="KBA228:KBL228"/>
    <mergeCell ref="JYB228:JYC228"/>
    <mergeCell ref="JYG228:JYR228"/>
    <mergeCell ref="JYT228:JYU228"/>
    <mergeCell ref="JYY228:JZJ228"/>
    <mergeCell ref="JZL228:JZM228"/>
    <mergeCell ref="JWE228:JWP228"/>
    <mergeCell ref="JWR228:JWS228"/>
    <mergeCell ref="JWW228:JXH228"/>
    <mergeCell ref="JXJ228:JXK228"/>
    <mergeCell ref="JXO228:JXZ228"/>
    <mergeCell ref="JUP228:JUQ228"/>
    <mergeCell ref="JUU228:JVF228"/>
    <mergeCell ref="JVH228:JVI228"/>
    <mergeCell ref="JVM228:JVX228"/>
    <mergeCell ref="JVZ228:JWA228"/>
    <mergeCell ref="JSS228:JTD228"/>
    <mergeCell ref="JTF228:JTG228"/>
    <mergeCell ref="JTK228:JTV228"/>
    <mergeCell ref="JTX228:JTY228"/>
    <mergeCell ref="JUC228:JUN228"/>
    <mergeCell ref="JRD228:JRE228"/>
    <mergeCell ref="JRI228:JRT228"/>
    <mergeCell ref="JRV228:JRW228"/>
    <mergeCell ref="JSA228:JSL228"/>
    <mergeCell ref="JSN228:JSO228"/>
    <mergeCell ref="JPG228:JPR228"/>
    <mergeCell ref="JPT228:JPU228"/>
    <mergeCell ref="JPY228:JQJ228"/>
    <mergeCell ref="JQL228:JQM228"/>
    <mergeCell ref="JQQ228:JRB228"/>
    <mergeCell ref="JNR228:JNS228"/>
    <mergeCell ref="JNW228:JOH228"/>
    <mergeCell ref="JOJ228:JOK228"/>
    <mergeCell ref="JOO228:JOZ228"/>
    <mergeCell ref="JPB228:JPC228"/>
    <mergeCell ref="JLU228:JMF228"/>
    <mergeCell ref="JMH228:JMI228"/>
    <mergeCell ref="JMM228:JMX228"/>
    <mergeCell ref="JMZ228:JNA228"/>
    <mergeCell ref="JNE228:JNP228"/>
    <mergeCell ref="JKF228:JKG228"/>
    <mergeCell ref="JKK228:JKV228"/>
    <mergeCell ref="JKX228:JKY228"/>
    <mergeCell ref="JLC228:JLN228"/>
    <mergeCell ref="JLP228:JLQ228"/>
    <mergeCell ref="JII228:JIT228"/>
    <mergeCell ref="JIV228:JIW228"/>
    <mergeCell ref="JJA228:JJL228"/>
    <mergeCell ref="JJN228:JJO228"/>
    <mergeCell ref="JJS228:JKD228"/>
    <mergeCell ref="JGT228:JGU228"/>
    <mergeCell ref="JGY228:JHJ228"/>
    <mergeCell ref="JHL228:JHM228"/>
    <mergeCell ref="JHQ228:JIB228"/>
    <mergeCell ref="JID228:JIE228"/>
    <mergeCell ref="JEW228:JFH228"/>
    <mergeCell ref="JFJ228:JFK228"/>
    <mergeCell ref="JFO228:JFZ228"/>
    <mergeCell ref="JGB228:JGC228"/>
    <mergeCell ref="JGG228:JGR228"/>
    <mergeCell ref="JDH228:JDI228"/>
    <mergeCell ref="JDM228:JDX228"/>
    <mergeCell ref="JDZ228:JEA228"/>
    <mergeCell ref="JEE228:JEP228"/>
    <mergeCell ref="JER228:JES228"/>
    <mergeCell ref="JBK228:JBV228"/>
    <mergeCell ref="JBX228:JBY228"/>
    <mergeCell ref="JCC228:JCN228"/>
    <mergeCell ref="JCP228:JCQ228"/>
    <mergeCell ref="JCU228:JDF228"/>
    <mergeCell ref="IZV228:IZW228"/>
    <mergeCell ref="JAA228:JAL228"/>
    <mergeCell ref="JAN228:JAO228"/>
    <mergeCell ref="JAS228:JBD228"/>
    <mergeCell ref="JBF228:JBG228"/>
    <mergeCell ref="IXY228:IYJ228"/>
    <mergeCell ref="IYL228:IYM228"/>
    <mergeCell ref="IYQ228:IZB228"/>
    <mergeCell ref="IZD228:IZE228"/>
    <mergeCell ref="IZI228:IZT228"/>
    <mergeCell ref="IWJ228:IWK228"/>
    <mergeCell ref="IWO228:IWZ228"/>
    <mergeCell ref="IXB228:IXC228"/>
    <mergeCell ref="IXG228:IXR228"/>
    <mergeCell ref="IXT228:IXU228"/>
    <mergeCell ref="IUM228:IUX228"/>
    <mergeCell ref="IUZ228:IVA228"/>
    <mergeCell ref="IVE228:IVP228"/>
    <mergeCell ref="IVR228:IVS228"/>
    <mergeCell ref="IVW228:IWH228"/>
    <mergeCell ref="ISX228:ISY228"/>
    <mergeCell ref="ITC228:ITN228"/>
    <mergeCell ref="ITP228:ITQ228"/>
    <mergeCell ref="ITU228:IUF228"/>
    <mergeCell ref="IUH228:IUI228"/>
    <mergeCell ref="IRA228:IRL228"/>
    <mergeCell ref="IRN228:IRO228"/>
    <mergeCell ref="IRS228:ISD228"/>
    <mergeCell ref="ISF228:ISG228"/>
    <mergeCell ref="ISK228:ISV228"/>
    <mergeCell ref="IPL228:IPM228"/>
    <mergeCell ref="IPQ228:IQB228"/>
    <mergeCell ref="IQD228:IQE228"/>
    <mergeCell ref="IQI228:IQT228"/>
    <mergeCell ref="IQV228:IQW228"/>
    <mergeCell ref="INO228:INZ228"/>
    <mergeCell ref="IOB228:IOC228"/>
    <mergeCell ref="IOG228:IOR228"/>
    <mergeCell ref="IOT228:IOU228"/>
    <mergeCell ref="IOY228:IPJ228"/>
    <mergeCell ref="ILZ228:IMA228"/>
    <mergeCell ref="IME228:IMP228"/>
    <mergeCell ref="IMR228:IMS228"/>
    <mergeCell ref="IMW228:INH228"/>
    <mergeCell ref="INJ228:INK228"/>
    <mergeCell ref="IKC228:IKN228"/>
    <mergeCell ref="IKP228:IKQ228"/>
    <mergeCell ref="IKU228:ILF228"/>
    <mergeCell ref="ILH228:ILI228"/>
    <mergeCell ref="ILM228:ILX228"/>
    <mergeCell ref="IIN228:IIO228"/>
    <mergeCell ref="IIS228:IJD228"/>
    <mergeCell ref="IJF228:IJG228"/>
    <mergeCell ref="IJK228:IJV228"/>
    <mergeCell ref="IJX228:IJY228"/>
    <mergeCell ref="IGQ228:IHB228"/>
    <mergeCell ref="IHD228:IHE228"/>
    <mergeCell ref="IHI228:IHT228"/>
    <mergeCell ref="IHV228:IHW228"/>
    <mergeCell ref="IIA228:IIL228"/>
    <mergeCell ref="IFB228:IFC228"/>
    <mergeCell ref="IFG228:IFR228"/>
    <mergeCell ref="IFT228:IFU228"/>
    <mergeCell ref="IFY228:IGJ228"/>
    <mergeCell ref="IGL228:IGM228"/>
    <mergeCell ref="IDE228:IDP228"/>
    <mergeCell ref="IDR228:IDS228"/>
    <mergeCell ref="IDW228:IEH228"/>
    <mergeCell ref="IEJ228:IEK228"/>
    <mergeCell ref="IEO228:IEZ228"/>
    <mergeCell ref="IBP228:IBQ228"/>
    <mergeCell ref="IBU228:ICF228"/>
    <mergeCell ref="ICH228:ICI228"/>
    <mergeCell ref="ICM228:ICX228"/>
    <mergeCell ref="ICZ228:IDA228"/>
    <mergeCell ref="HZS228:IAD228"/>
    <mergeCell ref="IAF228:IAG228"/>
    <mergeCell ref="IAK228:IAV228"/>
    <mergeCell ref="IAX228:IAY228"/>
    <mergeCell ref="IBC228:IBN228"/>
    <mergeCell ref="HYD228:HYE228"/>
    <mergeCell ref="HYI228:HYT228"/>
    <mergeCell ref="HYV228:HYW228"/>
    <mergeCell ref="HZA228:HZL228"/>
    <mergeCell ref="HZN228:HZO228"/>
    <mergeCell ref="HWG228:HWR228"/>
    <mergeCell ref="HWT228:HWU228"/>
    <mergeCell ref="HWY228:HXJ228"/>
    <mergeCell ref="HXL228:HXM228"/>
    <mergeCell ref="HXQ228:HYB228"/>
    <mergeCell ref="HUR228:HUS228"/>
    <mergeCell ref="HUW228:HVH228"/>
    <mergeCell ref="HVJ228:HVK228"/>
    <mergeCell ref="HVO228:HVZ228"/>
    <mergeCell ref="HWB228:HWC228"/>
    <mergeCell ref="HSU228:HTF228"/>
    <mergeCell ref="HTH228:HTI228"/>
    <mergeCell ref="HTM228:HTX228"/>
    <mergeCell ref="HTZ228:HUA228"/>
    <mergeCell ref="HUE228:HUP228"/>
    <mergeCell ref="HRF228:HRG228"/>
    <mergeCell ref="HRK228:HRV228"/>
    <mergeCell ref="HRX228:HRY228"/>
    <mergeCell ref="HSC228:HSN228"/>
    <mergeCell ref="HSP228:HSQ228"/>
    <mergeCell ref="HPI228:HPT228"/>
    <mergeCell ref="HPV228:HPW228"/>
    <mergeCell ref="HQA228:HQL228"/>
    <mergeCell ref="HQN228:HQO228"/>
    <mergeCell ref="HQS228:HRD228"/>
    <mergeCell ref="HNT228:HNU228"/>
    <mergeCell ref="HNY228:HOJ228"/>
    <mergeCell ref="HOL228:HOM228"/>
    <mergeCell ref="HOQ228:HPB228"/>
    <mergeCell ref="HPD228:HPE228"/>
    <mergeCell ref="HLW228:HMH228"/>
    <mergeCell ref="HMJ228:HMK228"/>
    <mergeCell ref="HMO228:HMZ228"/>
    <mergeCell ref="HNB228:HNC228"/>
    <mergeCell ref="HNG228:HNR228"/>
    <mergeCell ref="HKH228:HKI228"/>
    <mergeCell ref="HKM228:HKX228"/>
    <mergeCell ref="HKZ228:HLA228"/>
    <mergeCell ref="HLE228:HLP228"/>
    <mergeCell ref="HLR228:HLS228"/>
    <mergeCell ref="HIK228:HIV228"/>
    <mergeCell ref="HIX228:HIY228"/>
    <mergeCell ref="HJC228:HJN228"/>
    <mergeCell ref="HJP228:HJQ228"/>
    <mergeCell ref="HJU228:HKF228"/>
    <mergeCell ref="HGV228:HGW228"/>
    <mergeCell ref="HHA228:HHL228"/>
    <mergeCell ref="HHN228:HHO228"/>
    <mergeCell ref="HHS228:HID228"/>
    <mergeCell ref="HIF228:HIG228"/>
    <mergeCell ref="HEY228:HFJ228"/>
    <mergeCell ref="HFL228:HFM228"/>
    <mergeCell ref="HFQ228:HGB228"/>
    <mergeCell ref="HGD228:HGE228"/>
    <mergeCell ref="HGI228:HGT228"/>
    <mergeCell ref="HDJ228:HDK228"/>
    <mergeCell ref="HDO228:HDZ228"/>
    <mergeCell ref="HEB228:HEC228"/>
    <mergeCell ref="HEG228:HER228"/>
    <mergeCell ref="HET228:HEU228"/>
    <mergeCell ref="HBM228:HBX228"/>
    <mergeCell ref="HBZ228:HCA228"/>
    <mergeCell ref="HCE228:HCP228"/>
    <mergeCell ref="HCR228:HCS228"/>
    <mergeCell ref="HCW228:HDH228"/>
    <mergeCell ref="GZX228:GZY228"/>
    <mergeCell ref="HAC228:HAN228"/>
    <mergeCell ref="HAP228:HAQ228"/>
    <mergeCell ref="HAU228:HBF228"/>
    <mergeCell ref="HBH228:HBI228"/>
    <mergeCell ref="GYA228:GYL228"/>
    <mergeCell ref="GYN228:GYO228"/>
    <mergeCell ref="GYS228:GZD228"/>
    <mergeCell ref="GZF228:GZG228"/>
    <mergeCell ref="GZK228:GZV228"/>
    <mergeCell ref="GWL228:GWM228"/>
    <mergeCell ref="GWQ228:GXB228"/>
    <mergeCell ref="GXD228:GXE228"/>
    <mergeCell ref="GXI228:GXT228"/>
    <mergeCell ref="GXV228:GXW228"/>
    <mergeCell ref="GUO228:GUZ228"/>
    <mergeCell ref="GVB228:GVC228"/>
    <mergeCell ref="GVG228:GVR228"/>
    <mergeCell ref="GVT228:GVU228"/>
    <mergeCell ref="GVY228:GWJ228"/>
    <mergeCell ref="GSZ228:GTA228"/>
    <mergeCell ref="GTE228:GTP228"/>
    <mergeCell ref="GTR228:GTS228"/>
    <mergeCell ref="GTW228:GUH228"/>
    <mergeCell ref="GUJ228:GUK228"/>
    <mergeCell ref="GRC228:GRN228"/>
    <mergeCell ref="GRP228:GRQ228"/>
    <mergeCell ref="GRU228:GSF228"/>
    <mergeCell ref="GSH228:GSI228"/>
    <mergeCell ref="GSM228:GSX228"/>
    <mergeCell ref="GPN228:GPO228"/>
    <mergeCell ref="GPS228:GQD228"/>
    <mergeCell ref="GQF228:GQG228"/>
    <mergeCell ref="GQK228:GQV228"/>
    <mergeCell ref="GQX228:GQY228"/>
    <mergeCell ref="GNQ228:GOB228"/>
    <mergeCell ref="GOD228:GOE228"/>
    <mergeCell ref="GOI228:GOT228"/>
    <mergeCell ref="GOV228:GOW228"/>
    <mergeCell ref="GPA228:GPL228"/>
    <mergeCell ref="GMB228:GMC228"/>
    <mergeCell ref="GMG228:GMR228"/>
    <mergeCell ref="GMT228:GMU228"/>
    <mergeCell ref="GMY228:GNJ228"/>
    <mergeCell ref="GNL228:GNM228"/>
    <mergeCell ref="GKE228:GKP228"/>
    <mergeCell ref="GKR228:GKS228"/>
    <mergeCell ref="GKW228:GLH228"/>
    <mergeCell ref="GLJ228:GLK228"/>
    <mergeCell ref="GLO228:GLZ228"/>
    <mergeCell ref="GIP228:GIQ228"/>
    <mergeCell ref="GIU228:GJF228"/>
    <mergeCell ref="GJH228:GJI228"/>
    <mergeCell ref="GJM228:GJX228"/>
    <mergeCell ref="GJZ228:GKA228"/>
    <mergeCell ref="GGS228:GHD228"/>
    <mergeCell ref="GHF228:GHG228"/>
    <mergeCell ref="GHK228:GHV228"/>
    <mergeCell ref="GHX228:GHY228"/>
    <mergeCell ref="GIC228:GIN228"/>
    <mergeCell ref="GFD228:GFE228"/>
    <mergeCell ref="GFI228:GFT228"/>
    <mergeCell ref="GFV228:GFW228"/>
    <mergeCell ref="GGA228:GGL228"/>
    <mergeCell ref="GGN228:GGO228"/>
    <mergeCell ref="GDG228:GDR228"/>
    <mergeCell ref="GDT228:GDU228"/>
    <mergeCell ref="GDY228:GEJ228"/>
    <mergeCell ref="GEL228:GEM228"/>
    <mergeCell ref="GEQ228:GFB228"/>
    <mergeCell ref="GBR228:GBS228"/>
    <mergeCell ref="GBW228:GCH228"/>
    <mergeCell ref="GCJ228:GCK228"/>
    <mergeCell ref="GCO228:GCZ228"/>
    <mergeCell ref="GDB228:GDC228"/>
    <mergeCell ref="FZU228:GAF228"/>
    <mergeCell ref="GAH228:GAI228"/>
    <mergeCell ref="GAM228:GAX228"/>
    <mergeCell ref="GAZ228:GBA228"/>
    <mergeCell ref="GBE228:GBP228"/>
    <mergeCell ref="FYF228:FYG228"/>
    <mergeCell ref="FYK228:FYV228"/>
    <mergeCell ref="FYX228:FYY228"/>
    <mergeCell ref="FZC228:FZN228"/>
    <mergeCell ref="FZP228:FZQ228"/>
    <mergeCell ref="FWI228:FWT228"/>
    <mergeCell ref="FWV228:FWW228"/>
    <mergeCell ref="FXA228:FXL228"/>
    <mergeCell ref="FXN228:FXO228"/>
    <mergeCell ref="FXS228:FYD228"/>
    <mergeCell ref="FUT228:FUU228"/>
    <mergeCell ref="FUY228:FVJ228"/>
    <mergeCell ref="FVL228:FVM228"/>
    <mergeCell ref="FVQ228:FWB228"/>
    <mergeCell ref="FWD228:FWE228"/>
    <mergeCell ref="FSW228:FTH228"/>
    <mergeCell ref="FTJ228:FTK228"/>
    <mergeCell ref="FTO228:FTZ228"/>
    <mergeCell ref="FUB228:FUC228"/>
    <mergeCell ref="FUG228:FUR228"/>
    <mergeCell ref="FRH228:FRI228"/>
    <mergeCell ref="FRM228:FRX228"/>
    <mergeCell ref="FRZ228:FSA228"/>
    <mergeCell ref="FSE228:FSP228"/>
    <mergeCell ref="FSR228:FSS228"/>
    <mergeCell ref="FPK228:FPV228"/>
    <mergeCell ref="FPX228:FPY228"/>
    <mergeCell ref="FQC228:FQN228"/>
    <mergeCell ref="FQP228:FQQ228"/>
    <mergeCell ref="FQU228:FRF228"/>
    <mergeCell ref="FNV228:FNW228"/>
    <mergeCell ref="FOA228:FOL228"/>
    <mergeCell ref="FON228:FOO228"/>
    <mergeCell ref="FOS228:FPD228"/>
    <mergeCell ref="FPF228:FPG228"/>
    <mergeCell ref="FLY228:FMJ228"/>
    <mergeCell ref="FML228:FMM228"/>
    <mergeCell ref="FMQ228:FNB228"/>
    <mergeCell ref="FND228:FNE228"/>
    <mergeCell ref="FNI228:FNT228"/>
    <mergeCell ref="FKJ228:FKK228"/>
    <mergeCell ref="FKO228:FKZ228"/>
    <mergeCell ref="FLB228:FLC228"/>
    <mergeCell ref="FLG228:FLR228"/>
    <mergeCell ref="FLT228:FLU228"/>
    <mergeCell ref="FIM228:FIX228"/>
    <mergeCell ref="FIZ228:FJA228"/>
    <mergeCell ref="FJE228:FJP228"/>
    <mergeCell ref="FJR228:FJS228"/>
    <mergeCell ref="FJW228:FKH228"/>
    <mergeCell ref="FGX228:FGY228"/>
    <mergeCell ref="FHC228:FHN228"/>
    <mergeCell ref="FHP228:FHQ228"/>
    <mergeCell ref="FHU228:FIF228"/>
    <mergeCell ref="FIH228:FII228"/>
    <mergeCell ref="FFA228:FFL228"/>
    <mergeCell ref="FFN228:FFO228"/>
    <mergeCell ref="FFS228:FGD228"/>
    <mergeCell ref="FGF228:FGG228"/>
    <mergeCell ref="FGK228:FGV228"/>
    <mergeCell ref="FDL228:FDM228"/>
    <mergeCell ref="FDQ228:FEB228"/>
    <mergeCell ref="FED228:FEE228"/>
    <mergeCell ref="FEI228:FET228"/>
    <mergeCell ref="FEV228:FEW228"/>
    <mergeCell ref="FBO228:FBZ228"/>
    <mergeCell ref="FCB228:FCC228"/>
    <mergeCell ref="FCG228:FCR228"/>
    <mergeCell ref="FCT228:FCU228"/>
    <mergeCell ref="FCY228:FDJ228"/>
    <mergeCell ref="EZZ228:FAA228"/>
    <mergeCell ref="FAE228:FAP228"/>
    <mergeCell ref="FAR228:FAS228"/>
    <mergeCell ref="FAW228:FBH228"/>
    <mergeCell ref="FBJ228:FBK228"/>
    <mergeCell ref="EYC228:EYN228"/>
    <mergeCell ref="EYP228:EYQ228"/>
    <mergeCell ref="EYU228:EZF228"/>
    <mergeCell ref="EZH228:EZI228"/>
    <mergeCell ref="EZM228:EZX228"/>
    <mergeCell ref="EWN228:EWO228"/>
    <mergeCell ref="EWS228:EXD228"/>
    <mergeCell ref="EXF228:EXG228"/>
    <mergeCell ref="EXK228:EXV228"/>
    <mergeCell ref="EXX228:EXY228"/>
    <mergeCell ref="EUQ228:EVB228"/>
    <mergeCell ref="EVD228:EVE228"/>
    <mergeCell ref="EVI228:EVT228"/>
    <mergeCell ref="EVV228:EVW228"/>
    <mergeCell ref="EWA228:EWL228"/>
    <mergeCell ref="ETB228:ETC228"/>
    <mergeCell ref="ETG228:ETR228"/>
    <mergeCell ref="ETT228:ETU228"/>
    <mergeCell ref="ETY228:EUJ228"/>
    <mergeCell ref="EUL228:EUM228"/>
    <mergeCell ref="ERE228:ERP228"/>
    <mergeCell ref="ERR228:ERS228"/>
    <mergeCell ref="ERW228:ESH228"/>
    <mergeCell ref="ESJ228:ESK228"/>
    <mergeCell ref="ESO228:ESZ228"/>
    <mergeCell ref="EPP228:EPQ228"/>
    <mergeCell ref="EPU228:EQF228"/>
    <mergeCell ref="EQH228:EQI228"/>
    <mergeCell ref="EQM228:EQX228"/>
    <mergeCell ref="EQZ228:ERA228"/>
    <mergeCell ref="ENS228:EOD228"/>
    <mergeCell ref="EOF228:EOG228"/>
    <mergeCell ref="EOK228:EOV228"/>
    <mergeCell ref="EOX228:EOY228"/>
    <mergeCell ref="EPC228:EPN228"/>
    <mergeCell ref="EMD228:EME228"/>
    <mergeCell ref="EMI228:EMT228"/>
    <mergeCell ref="EMV228:EMW228"/>
    <mergeCell ref="ENA228:ENL228"/>
    <mergeCell ref="ENN228:ENO228"/>
    <mergeCell ref="EKG228:EKR228"/>
    <mergeCell ref="EKT228:EKU228"/>
    <mergeCell ref="EKY228:ELJ228"/>
    <mergeCell ref="ELL228:ELM228"/>
    <mergeCell ref="ELQ228:EMB228"/>
    <mergeCell ref="EIR228:EIS228"/>
    <mergeCell ref="EIW228:EJH228"/>
    <mergeCell ref="EJJ228:EJK228"/>
    <mergeCell ref="EJO228:EJZ228"/>
    <mergeCell ref="EKB228:EKC228"/>
    <mergeCell ref="EGU228:EHF228"/>
    <mergeCell ref="EHH228:EHI228"/>
    <mergeCell ref="EHM228:EHX228"/>
    <mergeCell ref="EHZ228:EIA228"/>
    <mergeCell ref="EIE228:EIP228"/>
    <mergeCell ref="EFF228:EFG228"/>
    <mergeCell ref="EFK228:EFV228"/>
    <mergeCell ref="EFX228:EFY228"/>
    <mergeCell ref="EGC228:EGN228"/>
    <mergeCell ref="EGP228:EGQ228"/>
    <mergeCell ref="EDI228:EDT228"/>
    <mergeCell ref="EDV228:EDW228"/>
    <mergeCell ref="EEA228:EEL228"/>
    <mergeCell ref="EEN228:EEO228"/>
    <mergeCell ref="EES228:EFD228"/>
    <mergeCell ref="EBT228:EBU228"/>
    <mergeCell ref="EBY228:ECJ228"/>
    <mergeCell ref="ECL228:ECM228"/>
    <mergeCell ref="ECQ228:EDB228"/>
    <mergeCell ref="EDD228:EDE228"/>
    <mergeCell ref="DZW228:EAH228"/>
    <mergeCell ref="EAJ228:EAK228"/>
    <mergeCell ref="EAO228:EAZ228"/>
    <mergeCell ref="EBB228:EBC228"/>
    <mergeCell ref="EBG228:EBR228"/>
    <mergeCell ref="DYH228:DYI228"/>
    <mergeCell ref="DYM228:DYX228"/>
    <mergeCell ref="DYZ228:DZA228"/>
    <mergeCell ref="DZE228:DZP228"/>
    <mergeCell ref="DZR228:DZS228"/>
    <mergeCell ref="DWK228:DWV228"/>
    <mergeCell ref="DWX228:DWY228"/>
    <mergeCell ref="DXC228:DXN228"/>
    <mergeCell ref="DXP228:DXQ228"/>
    <mergeCell ref="DXU228:DYF228"/>
    <mergeCell ref="DUV228:DUW228"/>
    <mergeCell ref="DVA228:DVL228"/>
    <mergeCell ref="DVN228:DVO228"/>
    <mergeCell ref="DVS228:DWD228"/>
    <mergeCell ref="DWF228:DWG228"/>
    <mergeCell ref="DSY228:DTJ228"/>
    <mergeCell ref="DTL228:DTM228"/>
    <mergeCell ref="DTQ228:DUB228"/>
    <mergeCell ref="DUD228:DUE228"/>
    <mergeCell ref="DUI228:DUT228"/>
    <mergeCell ref="DRJ228:DRK228"/>
    <mergeCell ref="DRO228:DRZ228"/>
    <mergeCell ref="DSB228:DSC228"/>
    <mergeCell ref="DSG228:DSR228"/>
    <mergeCell ref="DST228:DSU228"/>
    <mergeCell ref="DPM228:DPX228"/>
    <mergeCell ref="DPZ228:DQA228"/>
    <mergeCell ref="DQE228:DQP228"/>
    <mergeCell ref="DQR228:DQS228"/>
    <mergeCell ref="DQW228:DRH228"/>
    <mergeCell ref="DNX228:DNY228"/>
    <mergeCell ref="DOC228:DON228"/>
    <mergeCell ref="DOP228:DOQ228"/>
    <mergeCell ref="DOU228:DPF228"/>
    <mergeCell ref="DPH228:DPI228"/>
    <mergeCell ref="DMA228:DML228"/>
    <mergeCell ref="DMN228:DMO228"/>
    <mergeCell ref="DMS228:DND228"/>
    <mergeCell ref="DNF228:DNG228"/>
    <mergeCell ref="DNK228:DNV228"/>
    <mergeCell ref="DKL228:DKM228"/>
    <mergeCell ref="DKQ228:DLB228"/>
    <mergeCell ref="DLD228:DLE228"/>
    <mergeCell ref="DLI228:DLT228"/>
    <mergeCell ref="DLV228:DLW228"/>
    <mergeCell ref="DIO228:DIZ228"/>
    <mergeCell ref="DJB228:DJC228"/>
    <mergeCell ref="DJG228:DJR228"/>
    <mergeCell ref="DJT228:DJU228"/>
    <mergeCell ref="DJY228:DKJ228"/>
    <mergeCell ref="DGZ228:DHA228"/>
    <mergeCell ref="DHE228:DHP228"/>
    <mergeCell ref="DHR228:DHS228"/>
    <mergeCell ref="DHW228:DIH228"/>
    <mergeCell ref="DIJ228:DIK228"/>
    <mergeCell ref="DFC228:DFN228"/>
    <mergeCell ref="DFP228:DFQ228"/>
    <mergeCell ref="DFU228:DGF228"/>
    <mergeCell ref="DGH228:DGI228"/>
    <mergeCell ref="DGM228:DGX228"/>
    <mergeCell ref="DDN228:DDO228"/>
    <mergeCell ref="DDS228:DED228"/>
    <mergeCell ref="DEF228:DEG228"/>
    <mergeCell ref="DEK228:DEV228"/>
    <mergeCell ref="DEX228:DEY228"/>
    <mergeCell ref="DBQ228:DCB228"/>
    <mergeCell ref="DCD228:DCE228"/>
    <mergeCell ref="DCI228:DCT228"/>
    <mergeCell ref="DCV228:DCW228"/>
    <mergeCell ref="DDA228:DDL228"/>
    <mergeCell ref="DAB228:DAC228"/>
    <mergeCell ref="DAG228:DAR228"/>
    <mergeCell ref="DAT228:DAU228"/>
    <mergeCell ref="DAY228:DBJ228"/>
    <mergeCell ref="DBL228:DBM228"/>
    <mergeCell ref="CYE228:CYP228"/>
    <mergeCell ref="CYR228:CYS228"/>
    <mergeCell ref="CYW228:CZH228"/>
    <mergeCell ref="CZJ228:CZK228"/>
    <mergeCell ref="CZO228:CZZ228"/>
    <mergeCell ref="CWP228:CWQ228"/>
    <mergeCell ref="CWU228:CXF228"/>
    <mergeCell ref="CXH228:CXI228"/>
    <mergeCell ref="CXM228:CXX228"/>
    <mergeCell ref="CXZ228:CYA228"/>
    <mergeCell ref="CUS228:CVD228"/>
    <mergeCell ref="CVF228:CVG228"/>
    <mergeCell ref="CVK228:CVV228"/>
    <mergeCell ref="CVX228:CVY228"/>
    <mergeCell ref="CWC228:CWN228"/>
    <mergeCell ref="CTD228:CTE228"/>
    <mergeCell ref="CTI228:CTT228"/>
    <mergeCell ref="CTV228:CTW228"/>
    <mergeCell ref="CUA228:CUL228"/>
    <mergeCell ref="CUN228:CUO228"/>
    <mergeCell ref="CRG228:CRR228"/>
    <mergeCell ref="CRT228:CRU228"/>
    <mergeCell ref="CRY228:CSJ228"/>
    <mergeCell ref="CSL228:CSM228"/>
    <mergeCell ref="CSQ228:CTB228"/>
    <mergeCell ref="CPR228:CPS228"/>
    <mergeCell ref="CPW228:CQH228"/>
    <mergeCell ref="CQJ228:CQK228"/>
    <mergeCell ref="CQO228:CQZ228"/>
    <mergeCell ref="CRB228:CRC228"/>
    <mergeCell ref="CNU228:COF228"/>
    <mergeCell ref="COH228:COI228"/>
    <mergeCell ref="COM228:COX228"/>
    <mergeCell ref="COZ228:CPA228"/>
    <mergeCell ref="CPE228:CPP228"/>
    <mergeCell ref="CMF228:CMG228"/>
    <mergeCell ref="CMK228:CMV228"/>
    <mergeCell ref="CMX228:CMY228"/>
    <mergeCell ref="CNC228:CNN228"/>
    <mergeCell ref="CNP228:CNQ228"/>
    <mergeCell ref="CKI228:CKT228"/>
    <mergeCell ref="CKV228:CKW228"/>
    <mergeCell ref="CLA228:CLL228"/>
    <mergeCell ref="CLN228:CLO228"/>
    <mergeCell ref="CLS228:CMD228"/>
    <mergeCell ref="CIT228:CIU228"/>
    <mergeCell ref="CIY228:CJJ228"/>
    <mergeCell ref="CJL228:CJM228"/>
    <mergeCell ref="CJQ228:CKB228"/>
    <mergeCell ref="CKD228:CKE228"/>
    <mergeCell ref="CGW228:CHH228"/>
    <mergeCell ref="CHJ228:CHK228"/>
    <mergeCell ref="CHO228:CHZ228"/>
    <mergeCell ref="CIB228:CIC228"/>
    <mergeCell ref="CIG228:CIR228"/>
    <mergeCell ref="CFH228:CFI228"/>
    <mergeCell ref="CFM228:CFX228"/>
    <mergeCell ref="CFZ228:CGA228"/>
    <mergeCell ref="CGE228:CGP228"/>
    <mergeCell ref="CGR228:CGS228"/>
    <mergeCell ref="CDK228:CDV228"/>
    <mergeCell ref="CDX228:CDY228"/>
    <mergeCell ref="CEC228:CEN228"/>
    <mergeCell ref="CEP228:CEQ228"/>
    <mergeCell ref="CEU228:CFF228"/>
    <mergeCell ref="CBV228:CBW228"/>
    <mergeCell ref="CCA228:CCL228"/>
    <mergeCell ref="CCN228:CCO228"/>
    <mergeCell ref="CCS228:CDD228"/>
    <mergeCell ref="CDF228:CDG228"/>
    <mergeCell ref="BZY228:CAJ228"/>
    <mergeCell ref="CAL228:CAM228"/>
    <mergeCell ref="CAQ228:CBB228"/>
    <mergeCell ref="CBD228:CBE228"/>
    <mergeCell ref="CBI228:CBT228"/>
    <mergeCell ref="BYJ228:BYK228"/>
    <mergeCell ref="BYO228:BYZ228"/>
    <mergeCell ref="BZB228:BZC228"/>
    <mergeCell ref="BZG228:BZR228"/>
    <mergeCell ref="BZT228:BZU228"/>
    <mergeCell ref="BWM228:BWX228"/>
    <mergeCell ref="BWZ228:BXA228"/>
    <mergeCell ref="BXE228:BXP228"/>
    <mergeCell ref="BXR228:BXS228"/>
    <mergeCell ref="BXW228:BYH228"/>
    <mergeCell ref="BUX228:BUY228"/>
    <mergeCell ref="BVC228:BVN228"/>
    <mergeCell ref="BVP228:BVQ228"/>
    <mergeCell ref="BVU228:BWF228"/>
    <mergeCell ref="BWH228:BWI228"/>
    <mergeCell ref="BTA228:BTL228"/>
    <mergeCell ref="BTN228:BTO228"/>
    <mergeCell ref="BTS228:BUD228"/>
    <mergeCell ref="BUF228:BUG228"/>
    <mergeCell ref="BUK228:BUV228"/>
    <mergeCell ref="BRL228:BRM228"/>
    <mergeCell ref="BRQ228:BSB228"/>
    <mergeCell ref="BSD228:BSE228"/>
    <mergeCell ref="BSI228:BST228"/>
    <mergeCell ref="BSV228:BSW228"/>
    <mergeCell ref="BPO228:BPZ228"/>
    <mergeCell ref="BQB228:BQC228"/>
    <mergeCell ref="BQG228:BQR228"/>
    <mergeCell ref="BQT228:BQU228"/>
    <mergeCell ref="BQY228:BRJ228"/>
    <mergeCell ref="BNZ228:BOA228"/>
    <mergeCell ref="BOE228:BOP228"/>
    <mergeCell ref="BOR228:BOS228"/>
    <mergeCell ref="BOW228:BPH228"/>
    <mergeCell ref="BPJ228:BPK228"/>
    <mergeCell ref="BMC228:BMN228"/>
    <mergeCell ref="BMP228:BMQ228"/>
    <mergeCell ref="BMU228:BNF228"/>
    <mergeCell ref="BNH228:BNI228"/>
    <mergeCell ref="BNM228:BNX228"/>
    <mergeCell ref="BKN228:BKO228"/>
    <mergeCell ref="BKS228:BLD228"/>
    <mergeCell ref="BLF228:BLG228"/>
    <mergeCell ref="BLK228:BLV228"/>
    <mergeCell ref="BLX228:BLY228"/>
    <mergeCell ref="BIQ228:BJB228"/>
    <mergeCell ref="BJD228:BJE228"/>
    <mergeCell ref="BJI228:BJT228"/>
    <mergeCell ref="BJV228:BJW228"/>
    <mergeCell ref="BKA228:BKL228"/>
    <mergeCell ref="BHB228:BHC228"/>
    <mergeCell ref="BHG228:BHR228"/>
    <mergeCell ref="BHT228:BHU228"/>
    <mergeCell ref="BHY228:BIJ228"/>
    <mergeCell ref="BIL228:BIM228"/>
    <mergeCell ref="BFE228:BFP228"/>
    <mergeCell ref="BFR228:BFS228"/>
    <mergeCell ref="BFW228:BGH228"/>
    <mergeCell ref="BGJ228:BGK228"/>
    <mergeCell ref="BGO228:BGZ228"/>
    <mergeCell ref="BDP228:BDQ228"/>
    <mergeCell ref="BDU228:BEF228"/>
    <mergeCell ref="BEH228:BEI228"/>
    <mergeCell ref="BEM228:BEX228"/>
    <mergeCell ref="BEZ228:BFA228"/>
    <mergeCell ref="BBS228:BCD228"/>
    <mergeCell ref="BCF228:BCG228"/>
    <mergeCell ref="BCK228:BCV228"/>
    <mergeCell ref="BCX228:BCY228"/>
    <mergeCell ref="BDC228:BDN228"/>
    <mergeCell ref="BAD228:BAE228"/>
    <mergeCell ref="BAI228:BAT228"/>
    <mergeCell ref="BAV228:BAW228"/>
    <mergeCell ref="BBA228:BBL228"/>
    <mergeCell ref="BBN228:BBO228"/>
    <mergeCell ref="AYG228:AYR228"/>
    <mergeCell ref="AYT228:AYU228"/>
    <mergeCell ref="AYY228:AZJ228"/>
    <mergeCell ref="AZL228:AZM228"/>
    <mergeCell ref="AZQ228:BAB228"/>
    <mergeCell ref="AWR228:AWS228"/>
    <mergeCell ref="AWW228:AXH228"/>
    <mergeCell ref="AXJ228:AXK228"/>
    <mergeCell ref="AXO228:AXZ228"/>
    <mergeCell ref="AYB228:AYC228"/>
    <mergeCell ref="AUU228:AVF228"/>
    <mergeCell ref="AVH228:AVI228"/>
    <mergeCell ref="AVM228:AVX228"/>
    <mergeCell ref="AVZ228:AWA228"/>
    <mergeCell ref="AWE228:AWP228"/>
    <mergeCell ref="ATF228:ATG228"/>
    <mergeCell ref="ATK228:ATV228"/>
    <mergeCell ref="ATX228:ATY228"/>
    <mergeCell ref="AUC228:AUN228"/>
    <mergeCell ref="AUP228:AUQ228"/>
    <mergeCell ref="ARI228:ART228"/>
    <mergeCell ref="ARV228:ARW228"/>
    <mergeCell ref="ASA228:ASL228"/>
    <mergeCell ref="ASN228:ASO228"/>
    <mergeCell ref="ASS228:ATD228"/>
    <mergeCell ref="APT228:APU228"/>
    <mergeCell ref="APY228:AQJ228"/>
    <mergeCell ref="AQL228:AQM228"/>
    <mergeCell ref="AQQ228:ARB228"/>
    <mergeCell ref="ARD228:ARE228"/>
    <mergeCell ref="ANW228:AOH228"/>
    <mergeCell ref="AOJ228:AOK228"/>
    <mergeCell ref="AOO228:AOZ228"/>
    <mergeCell ref="APB228:APC228"/>
    <mergeCell ref="APG228:APR228"/>
    <mergeCell ref="AMH228:AMI228"/>
    <mergeCell ref="AMM228:AMX228"/>
    <mergeCell ref="AMZ228:ANA228"/>
    <mergeCell ref="ANE228:ANP228"/>
    <mergeCell ref="ANR228:ANS228"/>
    <mergeCell ref="AKK228:AKV228"/>
    <mergeCell ref="AKX228:AKY228"/>
    <mergeCell ref="ALC228:ALN228"/>
    <mergeCell ref="ALP228:ALQ228"/>
    <mergeCell ref="ALU228:AMF228"/>
    <mergeCell ref="AIV228:AIW228"/>
    <mergeCell ref="AJA228:AJL228"/>
    <mergeCell ref="AJN228:AJO228"/>
    <mergeCell ref="AJS228:AKD228"/>
    <mergeCell ref="AKF228:AKG228"/>
    <mergeCell ref="AGY228:AHJ228"/>
    <mergeCell ref="AHL228:AHM228"/>
    <mergeCell ref="AHQ228:AIB228"/>
    <mergeCell ref="AID228:AIE228"/>
    <mergeCell ref="AII228:AIT228"/>
    <mergeCell ref="AFJ228:AFK228"/>
    <mergeCell ref="AFO228:AFZ228"/>
    <mergeCell ref="AGB228:AGC228"/>
    <mergeCell ref="AGG228:AGR228"/>
    <mergeCell ref="AGT228:AGU228"/>
    <mergeCell ref="ADM228:ADX228"/>
    <mergeCell ref="ADZ228:AEA228"/>
    <mergeCell ref="AEE228:AEP228"/>
    <mergeCell ref="AER228:AES228"/>
    <mergeCell ref="AEW228:AFH228"/>
    <mergeCell ref="ABX228:ABY228"/>
    <mergeCell ref="ACC228:ACN228"/>
    <mergeCell ref="ACP228:ACQ228"/>
    <mergeCell ref="ACU228:ADF228"/>
    <mergeCell ref="ADH228:ADI228"/>
    <mergeCell ref="AAA228:AAL228"/>
    <mergeCell ref="AAN228:AAO228"/>
    <mergeCell ref="AAS228:ABD228"/>
    <mergeCell ref="ABF228:ABG228"/>
    <mergeCell ref="ABK228:ABV228"/>
    <mergeCell ref="YL228:YM228"/>
    <mergeCell ref="YQ228:ZB228"/>
    <mergeCell ref="ZD228:ZE228"/>
    <mergeCell ref="ZI228:ZT228"/>
    <mergeCell ref="ZV228:ZW228"/>
    <mergeCell ref="WO228:WZ228"/>
    <mergeCell ref="XB228:XC228"/>
    <mergeCell ref="XG228:XR228"/>
    <mergeCell ref="XT228:XU228"/>
    <mergeCell ref="XY228:YJ228"/>
    <mergeCell ref="UZ228:VA228"/>
    <mergeCell ref="VE228:VP228"/>
    <mergeCell ref="VR228:VS228"/>
    <mergeCell ref="VW228:WH228"/>
    <mergeCell ref="WJ228:WK228"/>
    <mergeCell ref="TC228:TN228"/>
    <mergeCell ref="TP228:TQ228"/>
    <mergeCell ref="TU228:UF228"/>
    <mergeCell ref="UH228:UI228"/>
    <mergeCell ref="UM228:UX228"/>
    <mergeCell ref="RN228:RO228"/>
    <mergeCell ref="RS228:SD228"/>
    <mergeCell ref="SF228:SG228"/>
    <mergeCell ref="SK228:SV228"/>
    <mergeCell ref="SX228:SY228"/>
    <mergeCell ref="PQ228:QB228"/>
    <mergeCell ref="QD228:QE228"/>
    <mergeCell ref="QI228:QT228"/>
    <mergeCell ref="QV228:QW228"/>
    <mergeCell ref="RA228:RL228"/>
    <mergeCell ref="OB228:OC228"/>
    <mergeCell ref="OG228:OR228"/>
    <mergeCell ref="OT228:OU228"/>
    <mergeCell ref="OY228:PJ228"/>
    <mergeCell ref="PL228:PM228"/>
    <mergeCell ref="ME228:MP228"/>
    <mergeCell ref="MR228:MS228"/>
    <mergeCell ref="MW228:NH228"/>
    <mergeCell ref="NJ228:NK228"/>
    <mergeCell ref="NO228:NZ228"/>
    <mergeCell ref="KP228:KQ228"/>
    <mergeCell ref="KU228:LF228"/>
    <mergeCell ref="LH228:LI228"/>
    <mergeCell ref="LM228:LX228"/>
    <mergeCell ref="LZ228:MA228"/>
    <mergeCell ref="IS228:JD228"/>
    <mergeCell ref="JF228:JG228"/>
    <mergeCell ref="JK228:JV228"/>
    <mergeCell ref="JX228:JY228"/>
    <mergeCell ref="KC228:KN228"/>
    <mergeCell ref="HD228:HE228"/>
    <mergeCell ref="HI228:HT228"/>
    <mergeCell ref="HV228:HW228"/>
    <mergeCell ref="IA228:IL228"/>
    <mergeCell ref="IN228:IO228"/>
    <mergeCell ref="FG228:FR228"/>
    <mergeCell ref="FT228:FU228"/>
    <mergeCell ref="FY228:GJ228"/>
    <mergeCell ref="GL228:GM228"/>
    <mergeCell ref="GQ228:HB228"/>
    <mergeCell ref="DR228:DS228"/>
    <mergeCell ref="DW228:EH228"/>
    <mergeCell ref="EJ228:EK228"/>
    <mergeCell ref="EO228:EZ228"/>
    <mergeCell ref="FB228:FC228"/>
    <mergeCell ref="XED179:XEE179"/>
    <mergeCell ref="XEI179:XET179"/>
    <mergeCell ref="XEV179:XEW179"/>
    <mergeCell ref="XFA179:XFD179"/>
    <mergeCell ref="S228:AD228"/>
    <mergeCell ref="AF228:AG228"/>
    <mergeCell ref="AK228:AV228"/>
    <mergeCell ref="AX228:AY228"/>
    <mergeCell ref="BC228:BN228"/>
    <mergeCell ref="BP228:BQ228"/>
    <mergeCell ref="BU228:CF228"/>
    <mergeCell ref="CH228:CI228"/>
    <mergeCell ref="CM228:CX228"/>
    <mergeCell ref="CZ228:DA228"/>
    <mergeCell ref="DE228:DP228"/>
    <mergeCell ref="XCG179:XCR179"/>
    <mergeCell ref="XCT179:XCU179"/>
    <mergeCell ref="XCY179:XDJ179"/>
    <mergeCell ref="XDL179:XDM179"/>
    <mergeCell ref="XDQ179:XEB179"/>
    <mergeCell ref="XAR179:XAS179"/>
    <mergeCell ref="XAW179:XBH179"/>
    <mergeCell ref="XBJ179:XBK179"/>
    <mergeCell ref="XBO179:XBZ179"/>
    <mergeCell ref="XCB179:XCC179"/>
    <mergeCell ref="WYU179:WZF179"/>
    <mergeCell ref="WZH179:WZI179"/>
    <mergeCell ref="WZM179:WZX179"/>
    <mergeCell ref="WZZ179:XAA179"/>
    <mergeCell ref="XAE179:XAP179"/>
    <mergeCell ref="WXF179:WXG179"/>
    <mergeCell ref="WXK179:WXV179"/>
    <mergeCell ref="WXX179:WXY179"/>
    <mergeCell ref="WYC179:WYN179"/>
    <mergeCell ref="WYP179:WYQ179"/>
    <mergeCell ref="WVI179:WVT179"/>
    <mergeCell ref="WVV179:WVW179"/>
    <mergeCell ref="WWA179:WWL179"/>
    <mergeCell ref="WWN179:WWO179"/>
    <mergeCell ref="WWS179:WXD179"/>
    <mergeCell ref="WTT179:WTU179"/>
    <mergeCell ref="WTY179:WUJ179"/>
    <mergeCell ref="WUL179:WUM179"/>
    <mergeCell ref="WUQ179:WVB179"/>
    <mergeCell ref="WVD179:WVE179"/>
    <mergeCell ref="WRW179:WSH179"/>
    <mergeCell ref="WSJ179:WSK179"/>
    <mergeCell ref="WSO179:WSZ179"/>
    <mergeCell ref="WTB179:WTC179"/>
    <mergeCell ref="WTG179:WTR179"/>
    <mergeCell ref="WQH179:WQI179"/>
    <mergeCell ref="WQM179:WQX179"/>
    <mergeCell ref="WQZ179:WRA179"/>
    <mergeCell ref="WRE179:WRP179"/>
    <mergeCell ref="WRR179:WRS179"/>
    <mergeCell ref="WOK179:WOV179"/>
    <mergeCell ref="WOX179:WOY179"/>
    <mergeCell ref="WPC179:WPN179"/>
    <mergeCell ref="WPP179:WPQ179"/>
    <mergeCell ref="WPU179:WQF179"/>
    <mergeCell ref="WMV179:WMW179"/>
    <mergeCell ref="WNA179:WNL179"/>
    <mergeCell ref="WNN179:WNO179"/>
    <mergeCell ref="WNS179:WOD179"/>
    <mergeCell ref="WOF179:WOG179"/>
    <mergeCell ref="WKY179:WLJ179"/>
    <mergeCell ref="WLL179:WLM179"/>
    <mergeCell ref="WLQ179:WMB179"/>
    <mergeCell ref="WMD179:WME179"/>
    <mergeCell ref="WMI179:WMT179"/>
    <mergeCell ref="WJJ179:WJK179"/>
    <mergeCell ref="WJO179:WJZ179"/>
    <mergeCell ref="WKB179:WKC179"/>
    <mergeCell ref="WKG179:WKR179"/>
    <mergeCell ref="WKT179:WKU179"/>
    <mergeCell ref="WHM179:WHX179"/>
    <mergeCell ref="WHZ179:WIA179"/>
    <mergeCell ref="WIE179:WIP179"/>
    <mergeCell ref="WIR179:WIS179"/>
    <mergeCell ref="WIW179:WJH179"/>
    <mergeCell ref="WFX179:WFY179"/>
    <mergeCell ref="WGC179:WGN179"/>
    <mergeCell ref="WGP179:WGQ179"/>
    <mergeCell ref="WGU179:WHF179"/>
    <mergeCell ref="WHH179:WHI179"/>
    <mergeCell ref="WEA179:WEL179"/>
    <mergeCell ref="WEN179:WEO179"/>
    <mergeCell ref="WES179:WFD179"/>
    <mergeCell ref="WFF179:WFG179"/>
    <mergeCell ref="WFK179:WFV179"/>
    <mergeCell ref="WCL179:WCM179"/>
    <mergeCell ref="WCQ179:WDB179"/>
    <mergeCell ref="WDD179:WDE179"/>
    <mergeCell ref="WDI179:WDT179"/>
    <mergeCell ref="WDV179:WDW179"/>
    <mergeCell ref="WAO179:WAZ179"/>
    <mergeCell ref="WBB179:WBC179"/>
    <mergeCell ref="WBG179:WBR179"/>
    <mergeCell ref="WBT179:WBU179"/>
    <mergeCell ref="WBY179:WCJ179"/>
    <mergeCell ref="VYZ179:VZA179"/>
    <mergeCell ref="VZE179:VZP179"/>
    <mergeCell ref="VZR179:VZS179"/>
    <mergeCell ref="VZW179:WAH179"/>
    <mergeCell ref="WAJ179:WAK179"/>
    <mergeCell ref="VXC179:VXN179"/>
    <mergeCell ref="VXP179:VXQ179"/>
    <mergeCell ref="VXU179:VYF179"/>
    <mergeCell ref="VYH179:VYI179"/>
    <mergeCell ref="VYM179:VYX179"/>
    <mergeCell ref="VVN179:VVO179"/>
    <mergeCell ref="VVS179:VWD179"/>
    <mergeCell ref="VWF179:VWG179"/>
    <mergeCell ref="VWK179:VWV179"/>
    <mergeCell ref="VWX179:VWY179"/>
    <mergeCell ref="VTQ179:VUB179"/>
    <mergeCell ref="VUD179:VUE179"/>
    <mergeCell ref="VUI179:VUT179"/>
    <mergeCell ref="VUV179:VUW179"/>
    <mergeCell ref="VVA179:VVL179"/>
    <mergeCell ref="VSB179:VSC179"/>
    <mergeCell ref="VSG179:VSR179"/>
    <mergeCell ref="VST179:VSU179"/>
    <mergeCell ref="VSY179:VTJ179"/>
    <mergeCell ref="VTL179:VTM179"/>
    <mergeCell ref="VQE179:VQP179"/>
    <mergeCell ref="VQR179:VQS179"/>
    <mergeCell ref="VQW179:VRH179"/>
    <mergeCell ref="VRJ179:VRK179"/>
    <mergeCell ref="VRO179:VRZ179"/>
    <mergeCell ref="VOP179:VOQ179"/>
    <mergeCell ref="VOU179:VPF179"/>
    <mergeCell ref="VPH179:VPI179"/>
    <mergeCell ref="VPM179:VPX179"/>
    <mergeCell ref="VPZ179:VQA179"/>
    <mergeCell ref="VMS179:VND179"/>
    <mergeCell ref="VNF179:VNG179"/>
    <mergeCell ref="VNK179:VNV179"/>
    <mergeCell ref="VNX179:VNY179"/>
    <mergeCell ref="VOC179:VON179"/>
    <mergeCell ref="VLD179:VLE179"/>
    <mergeCell ref="VLI179:VLT179"/>
    <mergeCell ref="VLV179:VLW179"/>
    <mergeCell ref="VMA179:VML179"/>
    <mergeCell ref="VMN179:VMO179"/>
    <mergeCell ref="VJG179:VJR179"/>
    <mergeCell ref="VJT179:VJU179"/>
    <mergeCell ref="VJY179:VKJ179"/>
    <mergeCell ref="VKL179:VKM179"/>
    <mergeCell ref="VKQ179:VLB179"/>
    <mergeCell ref="VHR179:VHS179"/>
    <mergeCell ref="VHW179:VIH179"/>
    <mergeCell ref="VIJ179:VIK179"/>
    <mergeCell ref="VIO179:VIZ179"/>
    <mergeCell ref="VJB179:VJC179"/>
    <mergeCell ref="VFU179:VGF179"/>
    <mergeCell ref="VGH179:VGI179"/>
    <mergeCell ref="VGM179:VGX179"/>
    <mergeCell ref="VGZ179:VHA179"/>
    <mergeCell ref="VHE179:VHP179"/>
    <mergeCell ref="VEF179:VEG179"/>
    <mergeCell ref="VEK179:VEV179"/>
    <mergeCell ref="VEX179:VEY179"/>
    <mergeCell ref="VFC179:VFN179"/>
    <mergeCell ref="VFP179:VFQ179"/>
    <mergeCell ref="VCI179:VCT179"/>
    <mergeCell ref="VCV179:VCW179"/>
    <mergeCell ref="VDA179:VDL179"/>
    <mergeCell ref="VDN179:VDO179"/>
    <mergeCell ref="VDS179:VED179"/>
    <mergeCell ref="VAT179:VAU179"/>
    <mergeCell ref="VAY179:VBJ179"/>
    <mergeCell ref="VBL179:VBM179"/>
    <mergeCell ref="VBQ179:VCB179"/>
    <mergeCell ref="VCD179:VCE179"/>
    <mergeCell ref="UYW179:UZH179"/>
    <mergeCell ref="UZJ179:UZK179"/>
    <mergeCell ref="UZO179:UZZ179"/>
    <mergeCell ref="VAB179:VAC179"/>
    <mergeCell ref="VAG179:VAR179"/>
    <mergeCell ref="UXH179:UXI179"/>
    <mergeCell ref="UXM179:UXX179"/>
    <mergeCell ref="UXZ179:UYA179"/>
    <mergeCell ref="UYE179:UYP179"/>
    <mergeCell ref="UYR179:UYS179"/>
    <mergeCell ref="UVK179:UVV179"/>
    <mergeCell ref="UVX179:UVY179"/>
    <mergeCell ref="UWC179:UWN179"/>
    <mergeCell ref="UWP179:UWQ179"/>
    <mergeCell ref="UWU179:UXF179"/>
    <mergeCell ref="UTV179:UTW179"/>
    <mergeCell ref="UUA179:UUL179"/>
    <mergeCell ref="UUN179:UUO179"/>
    <mergeCell ref="UUS179:UVD179"/>
    <mergeCell ref="UVF179:UVG179"/>
    <mergeCell ref="URY179:USJ179"/>
    <mergeCell ref="USL179:USM179"/>
    <mergeCell ref="USQ179:UTB179"/>
    <mergeCell ref="UTD179:UTE179"/>
    <mergeCell ref="UTI179:UTT179"/>
    <mergeCell ref="UQJ179:UQK179"/>
    <mergeCell ref="UQO179:UQZ179"/>
    <mergeCell ref="URB179:URC179"/>
    <mergeCell ref="URG179:URR179"/>
    <mergeCell ref="URT179:URU179"/>
    <mergeCell ref="UOM179:UOX179"/>
    <mergeCell ref="UOZ179:UPA179"/>
    <mergeCell ref="UPE179:UPP179"/>
    <mergeCell ref="UPR179:UPS179"/>
    <mergeCell ref="UPW179:UQH179"/>
    <mergeCell ref="UMX179:UMY179"/>
    <mergeCell ref="UNC179:UNN179"/>
    <mergeCell ref="UNP179:UNQ179"/>
    <mergeCell ref="UNU179:UOF179"/>
    <mergeCell ref="UOH179:UOI179"/>
    <mergeCell ref="ULA179:ULL179"/>
    <mergeCell ref="ULN179:ULO179"/>
    <mergeCell ref="ULS179:UMD179"/>
    <mergeCell ref="UMF179:UMG179"/>
    <mergeCell ref="UMK179:UMV179"/>
    <mergeCell ref="UJL179:UJM179"/>
    <mergeCell ref="UJQ179:UKB179"/>
    <mergeCell ref="UKD179:UKE179"/>
    <mergeCell ref="UKI179:UKT179"/>
    <mergeCell ref="UKV179:UKW179"/>
    <mergeCell ref="UHO179:UHZ179"/>
    <mergeCell ref="UIB179:UIC179"/>
    <mergeCell ref="UIG179:UIR179"/>
    <mergeCell ref="UIT179:UIU179"/>
    <mergeCell ref="UIY179:UJJ179"/>
    <mergeCell ref="UFZ179:UGA179"/>
    <mergeCell ref="UGE179:UGP179"/>
    <mergeCell ref="UGR179:UGS179"/>
    <mergeCell ref="UGW179:UHH179"/>
    <mergeCell ref="UHJ179:UHK179"/>
    <mergeCell ref="UEC179:UEN179"/>
    <mergeCell ref="UEP179:UEQ179"/>
    <mergeCell ref="UEU179:UFF179"/>
    <mergeCell ref="UFH179:UFI179"/>
    <mergeCell ref="UFM179:UFX179"/>
    <mergeCell ref="UCN179:UCO179"/>
    <mergeCell ref="UCS179:UDD179"/>
    <mergeCell ref="UDF179:UDG179"/>
    <mergeCell ref="UDK179:UDV179"/>
    <mergeCell ref="UDX179:UDY179"/>
    <mergeCell ref="UAQ179:UBB179"/>
    <mergeCell ref="UBD179:UBE179"/>
    <mergeCell ref="UBI179:UBT179"/>
    <mergeCell ref="UBV179:UBW179"/>
    <mergeCell ref="UCA179:UCL179"/>
    <mergeCell ref="TZB179:TZC179"/>
    <mergeCell ref="TZG179:TZR179"/>
    <mergeCell ref="TZT179:TZU179"/>
    <mergeCell ref="TZY179:UAJ179"/>
    <mergeCell ref="UAL179:UAM179"/>
    <mergeCell ref="TXE179:TXP179"/>
    <mergeCell ref="TXR179:TXS179"/>
    <mergeCell ref="TXW179:TYH179"/>
    <mergeCell ref="TYJ179:TYK179"/>
    <mergeCell ref="TYO179:TYZ179"/>
    <mergeCell ref="TVP179:TVQ179"/>
    <mergeCell ref="TVU179:TWF179"/>
    <mergeCell ref="TWH179:TWI179"/>
    <mergeCell ref="TWM179:TWX179"/>
    <mergeCell ref="TWZ179:TXA179"/>
    <mergeCell ref="TTS179:TUD179"/>
    <mergeCell ref="TUF179:TUG179"/>
    <mergeCell ref="TUK179:TUV179"/>
    <mergeCell ref="TUX179:TUY179"/>
    <mergeCell ref="TVC179:TVN179"/>
    <mergeCell ref="TSD179:TSE179"/>
    <mergeCell ref="TSI179:TST179"/>
    <mergeCell ref="TSV179:TSW179"/>
    <mergeCell ref="TTA179:TTL179"/>
    <mergeCell ref="TTN179:TTO179"/>
    <mergeCell ref="TQG179:TQR179"/>
    <mergeCell ref="TQT179:TQU179"/>
    <mergeCell ref="TQY179:TRJ179"/>
    <mergeCell ref="TRL179:TRM179"/>
    <mergeCell ref="TRQ179:TSB179"/>
    <mergeCell ref="TOR179:TOS179"/>
    <mergeCell ref="TOW179:TPH179"/>
    <mergeCell ref="TPJ179:TPK179"/>
    <mergeCell ref="TPO179:TPZ179"/>
    <mergeCell ref="TQB179:TQC179"/>
    <mergeCell ref="TMU179:TNF179"/>
    <mergeCell ref="TNH179:TNI179"/>
    <mergeCell ref="TNM179:TNX179"/>
    <mergeCell ref="TNZ179:TOA179"/>
    <mergeCell ref="TOE179:TOP179"/>
    <mergeCell ref="TLF179:TLG179"/>
    <mergeCell ref="TLK179:TLV179"/>
    <mergeCell ref="TLX179:TLY179"/>
    <mergeCell ref="TMC179:TMN179"/>
    <mergeCell ref="TMP179:TMQ179"/>
    <mergeCell ref="TJI179:TJT179"/>
    <mergeCell ref="TJV179:TJW179"/>
    <mergeCell ref="TKA179:TKL179"/>
    <mergeCell ref="TKN179:TKO179"/>
    <mergeCell ref="TKS179:TLD179"/>
    <mergeCell ref="THT179:THU179"/>
    <mergeCell ref="THY179:TIJ179"/>
    <mergeCell ref="TIL179:TIM179"/>
    <mergeCell ref="TIQ179:TJB179"/>
    <mergeCell ref="TJD179:TJE179"/>
    <mergeCell ref="TFW179:TGH179"/>
    <mergeCell ref="TGJ179:TGK179"/>
    <mergeCell ref="TGO179:TGZ179"/>
    <mergeCell ref="THB179:THC179"/>
    <mergeCell ref="THG179:THR179"/>
    <mergeCell ref="TEH179:TEI179"/>
    <mergeCell ref="TEM179:TEX179"/>
    <mergeCell ref="TEZ179:TFA179"/>
    <mergeCell ref="TFE179:TFP179"/>
    <mergeCell ref="TFR179:TFS179"/>
    <mergeCell ref="TCK179:TCV179"/>
    <mergeCell ref="TCX179:TCY179"/>
    <mergeCell ref="TDC179:TDN179"/>
    <mergeCell ref="TDP179:TDQ179"/>
    <mergeCell ref="TDU179:TEF179"/>
    <mergeCell ref="TAV179:TAW179"/>
    <mergeCell ref="TBA179:TBL179"/>
    <mergeCell ref="TBN179:TBO179"/>
    <mergeCell ref="TBS179:TCD179"/>
    <mergeCell ref="TCF179:TCG179"/>
    <mergeCell ref="SYY179:SZJ179"/>
    <mergeCell ref="SZL179:SZM179"/>
    <mergeCell ref="SZQ179:TAB179"/>
    <mergeCell ref="TAD179:TAE179"/>
    <mergeCell ref="TAI179:TAT179"/>
    <mergeCell ref="SXJ179:SXK179"/>
    <mergeCell ref="SXO179:SXZ179"/>
    <mergeCell ref="SYB179:SYC179"/>
    <mergeCell ref="SYG179:SYR179"/>
    <mergeCell ref="SYT179:SYU179"/>
    <mergeCell ref="SVM179:SVX179"/>
    <mergeCell ref="SVZ179:SWA179"/>
    <mergeCell ref="SWE179:SWP179"/>
    <mergeCell ref="SWR179:SWS179"/>
    <mergeCell ref="SWW179:SXH179"/>
    <mergeCell ref="STX179:STY179"/>
    <mergeCell ref="SUC179:SUN179"/>
    <mergeCell ref="SUP179:SUQ179"/>
    <mergeCell ref="SUU179:SVF179"/>
    <mergeCell ref="SVH179:SVI179"/>
    <mergeCell ref="SSA179:SSL179"/>
    <mergeCell ref="SSN179:SSO179"/>
    <mergeCell ref="SSS179:STD179"/>
    <mergeCell ref="STF179:STG179"/>
    <mergeCell ref="STK179:STV179"/>
    <mergeCell ref="SQL179:SQM179"/>
    <mergeCell ref="SQQ179:SRB179"/>
    <mergeCell ref="SRD179:SRE179"/>
    <mergeCell ref="SRI179:SRT179"/>
    <mergeCell ref="SRV179:SRW179"/>
    <mergeCell ref="SOO179:SOZ179"/>
    <mergeCell ref="SPB179:SPC179"/>
    <mergeCell ref="SPG179:SPR179"/>
    <mergeCell ref="SPT179:SPU179"/>
    <mergeCell ref="SPY179:SQJ179"/>
    <mergeCell ref="SMZ179:SNA179"/>
    <mergeCell ref="SNE179:SNP179"/>
    <mergeCell ref="SNR179:SNS179"/>
    <mergeCell ref="SNW179:SOH179"/>
    <mergeCell ref="SOJ179:SOK179"/>
    <mergeCell ref="SLC179:SLN179"/>
    <mergeCell ref="SLP179:SLQ179"/>
    <mergeCell ref="SLU179:SMF179"/>
    <mergeCell ref="SMH179:SMI179"/>
    <mergeCell ref="SMM179:SMX179"/>
    <mergeCell ref="SJN179:SJO179"/>
    <mergeCell ref="SJS179:SKD179"/>
    <mergeCell ref="SKF179:SKG179"/>
    <mergeCell ref="SKK179:SKV179"/>
    <mergeCell ref="SKX179:SKY179"/>
    <mergeCell ref="SHQ179:SIB179"/>
    <mergeCell ref="SID179:SIE179"/>
    <mergeCell ref="SII179:SIT179"/>
    <mergeCell ref="SIV179:SIW179"/>
    <mergeCell ref="SJA179:SJL179"/>
    <mergeCell ref="SGB179:SGC179"/>
    <mergeCell ref="SGG179:SGR179"/>
    <mergeCell ref="SGT179:SGU179"/>
    <mergeCell ref="SGY179:SHJ179"/>
    <mergeCell ref="SHL179:SHM179"/>
    <mergeCell ref="SEE179:SEP179"/>
    <mergeCell ref="SER179:SES179"/>
    <mergeCell ref="SEW179:SFH179"/>
    <mergeCell ref="SFJ179:SFK179"/>
    <mergeCell ref="SFO179:SFZ179"/>
    <mergeCell ref="SCP179:SCQ179"/>
    <mergeCell ref="SCU179:SDF179"/>
    <mergeCell ref="SDH179:SDI179"/>
    <mergeCell ref="SDM179:SDX179"/>
    <mergeCell ref="SDZ179:SEA179"/>
    <mergeCell ref="SAS179:SBD179"/>
    <mergeCell ref="SBF179:SBG179"/>
    <mergeCell ref="SBK179:SBV179"/>
    <mergeCell ref="SBX179:SBY179"/>
    <mergeCell ref="SCC179:SCN179"/>
    <mergeCell ref="RZD179:RZE179"/>
    <mergeCell ref="RZI179:RZT179"/>
    <mergeCell ref="RZV179:RZW179"/>
    <mergeCell ref="SAA179:SAL179"/>
    <mergeCell ref="SAN179:SAO179"/>
    <mergeCell ref="RXG179:RXR179"/>
    <mergeCell ref="RXT179:RXU179"/>
    <mergeCell ref="RXY179:RYJ179"/>
    <mergeCell ref="RYL179:RYM179"/>
    <mergeCell ref="RYQ179:RZB179"/>
    <mergeCell ref="RVR179:RVS179"/>
    <mergeCell ref="RVW179:RWH179"/>
    <mergeCell ref="RWJ179:RWK179"/>
    <mergeCell ref="RWO179:RWZ179"/>
    <mergeCell ref="RXB179:RXC179"/>
    <mergeCell ref="RTU179:RUF179"/>
    <mergeCell ref="RUH179:RUI179"/>
    <mergeCell ref="RUM179:RUX179"/>
    <mergeCell ref="RUZ179:RVA179"/>
    <mergeCell ref="RVE179:RVP179"/>
    <mergeCell ref="RSF179:RSG179"/>
    <mergeCell ref="RSK179:RSV179"/>
    <mergeCell ref="RSX179:RSY179"/>
    <mergeCell ref="RTC179:RTN179"/>
    <mergeCell ref="RTP179:RTQ179"/>
    <mergeCell ref="RQI179:RQT179"/>
    <mergeCell ref="RQV179:RQW179"/>
    <mergeCell ref="RRA179:RRL179"/>
    <mergeCell ref="RRN179:RRO179"/>
    <mergeCell ref="RRS179:RSD179"/>
    <mergeCell ref="ROT179:ROU179"/>
    <mergeCell ref="ROY179:RPJ179"/>
    <mergeCell ref="RPL179:RPM179"/>
    <mergeCell ref="RPQ179:RQB179"/>
    <mergeCell ref="RQD179:RQE179"/>
    <mergeCell ref="RMW179:RNH179"/>
    <mergeCell ref="RNJ179:RNK179"/>
    <mergeCell ref="RNO179:RNZ179"/>
    <mergeCell ref="ROB179:ROC179"/>
    <mergeCell ref="ROG179:ROR179"/>
    <mergeCell ref="RLH179:RLI179"/>
    <mergeCell ref="RLM179:RLX179"/>
    <mergeCell ref="RLZ179:RMA179"/>
    <mergeCell ref="RME179:RMP179"/>
    <mergeCell ref="RMR179:RMS179"/>
    <mergeCell ref="RJK179:RJV179"/>
    <mergeCell ref="RJX179:RJY179"/>
    <mergeCell ref="RKC179:RKN179"/>
    <mergeCell ref="RKP179:RKQ179"/>
    <mergeCell ref="RKU179:RLF179"/>
    <mergeCell ref="RHV179:RHW179"/>
    <mergeCell ref="RIA179:RIL179"/>
    <mergeCell ref="RIN179:RIO179"/>
    <mergeCell ref="RIS179:RJD179"/>
    <mergeCell ref="RJF179:RJG179"/>
    <mergeCell ref="RFY179:RGJ179"/>
    <mergeCell ref="RGL179:RGM179"/>
    <mergeCell ref="RGQ179:RHB179"/>
    <mergeCell ref="RHD179:RHE179"/>
    <mergeCell ref="RHI179:RHT179"/>
    <mergeCell ref="REJ179:REK179"/>
    <mergeCell ref="REO179:REZ179"/>
    <mergeCell ref="RFB179:RFC179"/>
    <mergeCell ref="RFG179:RFR179"/>
    <mergeCell ref="RFT179:RFU179"/>
    <mergeCell ref="RCM179:RCX179"/>
    <mergeCell ref="RCZ179:RDA179"/>
    <mergeCell ref="RDE179:RDP179"/>
    <mergeCell ref="RDR179:RDS179"/>
    <mergeCell ref="RDW179:REH179"/>
    <mergeCell ref="RAX179:RAY179"/>
    <mergeCell ref="RBC179:RBN179"/>
    <mergeCell ref="RBP179:RBQ179"/>
    <mergeCell ref="RBU179:RCF179"/>
    <mergeCell ref="RCH179:RCI179"/>
    <mergeCell ref="QZA179:QZL179"/>
    <mergeCell ref="QZN179:QZO179"/>
    <mergeCell ref="QZS179:RAD179"/>
    <mergeCell ref="RAF179:RAG179"/>
    <mergeCell ref="RAK179:RAV179"/>
    <mergeCell ref="QXL179:QXM179"/>
    <mergeCell ref="QXQ179:QYB179"/>
    <mergeCell ref="QYD179:QYE179"/>
    <mergeCell ref="QYI179:QYT179"/>
    <mergeCell ref="QYV179:QYW179"/>
    <mergeCell ref="QVO179:QVZ179"/>
    <mergeCell ref="QWB179:QWC179"/>
    <mergeCell ref="QWG179:QWR179"/>
    <mergeCell ref="QWT179:QWU179"/>
    <mergeCell ref="QWY179:QXJ179"/>
    <mergeCell ref="QTZ179:QUA179"/>
    <mergeCell ref="QUE179:QUP179"/>
    <mergeCell ref="QUR179:QUS179"/>
    <mergeCell ref="QUW179:QVH179"/>
    <mergeCell ref="QVJ179:QVK179"/>
    <mergeCell ref="QSC179:QSN179"/>
    <mergeCell ref="QSP179:QSQ179"/>
    <mergeCell ref="QSU179:QTF179"/>
    <mergeCell ref="QTH179:QTI179"/>
    <mergeCell ref="QTM179:QTX179"/>
    <mergeCell ref="QQN179:QQO179"/>
    <mergeCell ref="QQS179:QRD179"/>
    <mergeCell ref="QRF179:QRG179"/>
    <mergeCell ref="QRK179:QRV179"/>
    <mergeCell ref="QRX179:QRY179"/>
    <mergeCell ref="QOQ179:QPB179"/>
    <mergeCell ref="QPD179:QPE179"/>
    <mergeCell ref="QPI179:QPT179"/>
    <mergeCell ref="QPV179:QPW179"/>
    <mergeCell ref="QQA179:QQL179"/>
    <mergeCell ref="QNB179:QNC179"/>
    <mergeCell ref="QNG179:QNR179"/>
    <mergeCell ref="QNT179:QNU179"/>
    <mergeCell ref="QNY179:QOJ179"/>
    <mergeCell ref="QOL179:QOM179"/>
    <mergeCell ref="QLE179:QLP179"/>
    <mergeCell ref="QLR179:QLS179"/>
    <mergeCell ref="QLW179:QMH179"/>
    <mergeCell ref="QMJ179:QMK179"/>
    <mergeCell ref="QMO179:QMZ179"/>
    <mergeCell ref="QJP179:QJQ179"/>
    <mergeCell ref="QJU179:QKF179"/>
    <mergeCell ref="QKH179:QKI179"/>
    <mergeCell ref="QKM179:QKX179"/>
    <mergeCell ref="QKZ179:QLA179"/>
    <mergeCell ref="QHS179:QID179"/>
    <mergeCell ref="QIF179:QIG179"/>
    <mergeCell ref="QIK179:QIV179"/>
    <mergeCell ref="QIX179:QIY179"/>
    <mergeCell ref="QJC179:QJN179"/>
    <mergeCell ref="QGD179:QGE179"/>
    <mergeCell ref="QGI179:QGT179"/>
    <mergeCell ref="QGV179:QGW179"/>
    <mergeCell ref="QHA179:QHL179"/>
    <mergeCell ref="QHN179:QHO179"/>
    <mergeCell ref="QEG179:QER179"/>
    <mergeCell ref="QET179:QEU179"/>
    <mergeCell ref="QEY179:QFJ179"/>
    <mergeCell ref="QFL179:QFM179"/>
    <mergeCell ref="QFQ179:QGB179"/>
    <mergeCell ref="QCR179:QCS179"/>
    <mergeCell ref="QCW179:QDH179"/>
    <mergeCell ref="QDJ179:QDK179"/>
    <mergeCell ref="QDO179:QDZ179"/>
    <mergeCell ref="QEB179:QEC179"/>
    <mergeCell ref="QAU179:QBF179"/>
    <mergeCell ref="QBH179:QBI179"/>
    <mergeCell ref="QBM179:QBX179"/>
    <mergeCell ref="QBZ179:QCA179"/>
    <mergeCell ref="QCE179:QCP179"/>
    <mergeCell ref="PZF179:PZG179"/>
    <mergeCell ref="PZK179:PZV179"/>
    <mergeCell ref="PZX179:PZY179"/>
    <mergeCell ref="QAC179:QAN179"/>
    <mergeCell ref="QAP179:QAQ179"/>
    <mergeCell ref="PXI179:PXT179"/>
    <mergeCell ref="PXV179:PXW179"/>
    <mergeCell ref="PYA179:PYL179"/>
    <mergeCell ref="PYN179:PYO179"/>
    <mergeCell ref="PYS179:PZD179"/>
    <mergeCell ref="PVT179:PVU179"/>
    <mergeCell ref="PVY179:PWJ179"/>
    <mergeCell ref="PWL179:PWM179"/>
    <mergeCell ref="PWQ179:PXB179"/>
    <mergeCell ref="PXD179:PXE179"/>
    <mergeCell ref="PTW179:PUH179"/>
    <mergeCell ref="PUJ179:PUK179"/>
    <mergeCell ref="PUO179:PUZ179"/>
    <mergeCell ref="PVB179:PVC179"/>
    <mergeCell ref="PVG179:PVR179"/>
    <mergeCell ref="PSH179:PSI179"/>
    <mergeCell ref="PSM179:PSX179"/>
    <mergeCell ref="PSZ179:PTA179"/>
    <mergeCell ref="PTE179:PTP179"/>
    <mergeCell ref="PTR179:PTS179"/>
    <mergeCell ref="PQK179:PQV179"/>
    <mergeCell ref="PQX179:PQY179"/>
    <mergeCell ref="PRC179:PRN179"/>
    <mergeCell ref="PRP179:PRQ179"/>
    <mergeCell ref="PRU179:PSF179"/>
    <mergeCell ref="POV179:POW179"/>
    <mergeCell ref="PPA179:PPL179"/>
    <mergeCell ref="PPN179:PPO179"/>
    <mergeCell ref="PPS179:PQD179"/>
    <mergeCell ref="PQF179:PQG179"/>
    <mergeCell ref="PMY179:PNJ179"/>
    <mergeCell ref="PNL179:PNM179"/>
    <mergeCell ref="PNQ179:POB179"/>
    <mergeCell ref="POD179:POE179"/>
    <mergeCell ref="POI179:POT179"/>
    <mergeCell ref="PLJ179:PLK179"/>
    <mergeCell ref="PLO179:PLZ179"/>
    <mergeCell ref="PMB179:PMC179"/>
    <mergeCell ref="PMG179:PMR179"/>
    <mergeCell ref="PMT179:PMU179"/>
    <mergeCell ref="PJM179:PJX179"/>
    <mergeCell ref="PJZ179:PKA179"/>
    <mergeCell ref="PKE179:PKP179"/>
    <mergeCell ref="PKR179:PKS179"/>
    <mergeCell ref="PKW179:PLH179"/>
    <mergeCell ref="PHX179:PHY179"/>
    <mergeCell ref="PIC179:PIN179"/>
    <mergeCell ref="PIP179:PIQ179"/>
    <mergeCell ref="PIU179:PJF179"/>
    <mergeCell ref="PJH179:PJI179"/>
    <mergeCell ref="PGA179:PGL179"/>
    <mergeCell ref="PGN179:PGO179"/>
    <mergeCell ref="PGS179:PHD179"/>
    <mergeCell ref="PHF179:PHG179"/>
    <mergeCell ref="PHK179:PHV179"/>
    <mergeCell ref="PEL179:PEM179"/>
    <mergeCell ref="PEQ179:PFB179"/>
    <mergeCell ref="PFD179:PFE179"/>
    <mergeCell ref="PFI179:PFT179"/>
    <mergeCell ref="PFV179:PFW179"/>
    <mergeCell ref="PCO179:PCZ179"/>
    <mergeCell ref="PDB179:PDC179"/>
    <mergeCell ref="PDG179:PDR179"/>
    <mergeCell ref="PDT179:PDU179"/>
    <mergeCell ref="PDY179:PEJ179"/>
    <mergeCell ref="PAZ179:PBA179"/>
    <mergeCell ref="PBE179:PBP179"/>
    <mergeCell ref="PBR179:PBS179"/>
    <mergeCell ref="PBW179:PCH179"/>
    <mergeCell ref="PCJ179:PCK179"/>
    <mergeCell ref="OZC179:OZN179"/>
    <mergeCell ref="OZP179:OZQ179"/>
    <mergeCell ref="OZU179:PAF179"/>
    <mergeCell ref="PAH179:PAI179"/>
    <mergeCell ref="PAM179:PAX179"/>
    <mergeCell ref="OXN179:OXO179"/>
    <mergeCell ref="OXS179:OYD179"/>
    <mergeCell ref="OYF179:OYG179"/>
    <mergeCell ref="OYK179:OYV179"/>
    <mergeCell ref="OYX179:OYY179"/>
    <mergeCell ref="OVQ179:OWB179"/>
    <mergeCell ref="OWD179:OWE179"/>
    <mergeCell ref="OWI179:OWT179"/>
    <mergeCell ref="OWV179:OWW179"/>
    <mergeCell ref="OXA179:OXL179"/>
    <mergeCell ref="OUB179:OUC179"/>
    <mergeCell ref="OUG179:OUR179"/>
    <mergeCell ref="OUT179:OUU179"/>
    <mergeCell ref="OUY179:OVJ179"/>
    <mergeCell ref="OVL179:OVM179"/>
    <mergeCell ref="OSE179:OSP179"/>
    <mergeCell ref="OSR179:OSS179"/>
    <mergeCell ref="OSW179:OTH179"/>
    <mergeCell ref="OTJ179:OTK179"/>
    <mergeCell ref="OTO179:OTZ179"/>
    <mergeCell ref="OQP179:OQQ179"/>
    <mergeCell ref="OQU179:ORF179"/>
    <mergeCell ref="ORH179:ORI179"/>
    <mergeCell ref="ORM179:ORX179"/>
    <mergeCell ref="ORZ179:OSA179"/>
    <mergeCell ref="OOS179:OPD179"/>
    <mergeCell ref="OPF179:OPG179"/>
    <mergeCell ref="OPK179:OPV179"/>
    <mergeCell ref="OPX179:OPY179"/>
    <mergeCell ref="OQC179:OQN179"/>
    <mergeCell ref="OND179:ONE179"/>
    <mergeCell ref="ONI179:ONT179"/>
    <mergeCell ref="ONV179:ONW179"/>
    <mergeCell ref="OOA179:OOL179"/>
    <mergeCell ref="OON179:OOO179"/>
    <mergeCell ref="OLG179:OLR179"/>
    <mergeCell ref="OLT179:OLU179"/>
    <mergeCell ref="OLY179:OMJ179"/>
    <mergeCell ref="OML179:OMM179"/>
    <mergeCell ref="OMQ179:ONB179"/>
    <mergeCell ref="OJR179:OJS179"/>
    <mergeCell ref="OJW179:OKH179"/>
    <mergeCell ref="OKJ179:OKK179"/>
    <mergeCell ref="OKO179:OKZ179"/>
    <mergeCell ref="OLB179:OLC179"/>
    <mergeCell ref="OHU179:OIF179"/>
    <mergeCell ref="OIH179:OII179"/>
    <mergeCell ref="OIM179:OIX179"/>
    <mergeCell ref="OIZ179:OJA179"/>
    <mergeCell ref="OJE179:OJP179"/>
    <mergeCell ref="OGF179:OGG179"/>
    <mergeCell ref="OGK179:OGV179"/>
    <mergeCell ref="OGX179:OGY179"/>
    <mergeCell ref="OHC179:OHN179"/>
    <mergeCell ref="OHP179:OHQ179"/>
    <mergeCell ref="OEI179:OET179"/>
    <mergeCell ref="OEV179:OEW179"/>
    <mergeCell ref="OFA179:OFL179"/>
    <mergeCell ref="OFN179:OFO179"/>
    <mergeCell ref="OFS179:OGD179"/>
    <mergeCell ref="OCT179:OCU179"/>
    <mergeCell ref="OCY179:ODJ179"/>
    <mergeCell ref="ODL179:ODM179"/>
    <mergeCell ref="ODQ179:OEB179"/>
    <mergeCell ref="OED179:OEE179"/>
    <mergeCell ref="OAW179:OBH179"/>
    <mergeCell ref="OBJ179:OBK179"/>
    <mergeCell ref="OBO179:OBZ179"/>
    <mergeCell ref="OCB179:OCC179"/>
    <mergeCell ref="OCG179:OCR179"/>
    <mergeCell ref="NZH179:NZI179"/>
    <mergeCell ref="NZM179:NZX179"/>
    <mergeCell ref="NZZ179:OAA179"/>
    <mergeCell ref="OAE179:OAP179"/>
    <mergeCell ref="OAR179:OAS179"/>
    <mergeCell ref="NXK179:NXV179"/>
    <mergeCell ref="NXX179:NXY179"/>
    <mergeCell ref="NYC179:NYN179"/>
    <mergeCell ref="NYP179:NYQ179"/>
    <mergeCell ref="NYU179:NZF179"/>
    <mergeCell ref="NVV179:NVW179"/>
    <mergeCell ref="NWA179:NWL179"/>
    <mergeCell ref="NWN179:NWO179"/>
    <mergeCell ref="NWS179:NXD179"/>
    <mergeCell ref="NXF179:NXG179"/>
    <mergeCell ref="NTY179:NUJ179"/>
    <mergeCell ref="NUL179:NUM179"/>
    <mergeCell ref="NUQ179:NVB179"/>
    <mergeCell ref="NVD179:NVE179"/>
    <mergeCell ref="NVI179:NVT179"/>
    <mergeCell ref="NSJ179:NSK179"/>
    <mergeCell ref="NSO179:NSZ179"/>
    <mergeCell ref="NTB179:NTC179"/>
    <mergeCell ref="NTG179:NTR179"/>
    <mergeCell ref="NTT179:NTU179"/>
    <mergeCell ref="NQM179:NQX179"/>
    <mergeCell ref="NQZ179:NRA179"/>
    <mergeCell ref="NRE179:NRP179"/>
    <mergeCell ref="NRR179:NRS179"/>
    <mergeCell ref="NRW179:NSH179"/>
    <mergeCell ref="NOX179:NOY179"/>
    <mergeCell ref="NPC179:NPN179"/>
    <mergeCell ref="NPP179:NPQ179"/>
    <mergeCell ref="NPU179:NQF179"/>
    <mergeCell ref="NQH179:NQI179"/>
    <mergeCell ref="NNA179:NNL179"/>
    <mergeCell ref="NNN179:NNO179"/>
    <mergeCell ref="NNS179:NOD179"/>
    <mergeCell ref="NOF179:NOG179"/>
    <mergeCell ref="NOK179:NOV179"/>
    <mergeCell ref="NLL179:NLM179"/>
    <mergeCell ref="NLQ179:NMB179"/>
    <mergeCell ref="NMD179:NME179"/>
    <mergeCell ref="NMI179:NMT179"/>
    <mergeCell ref="NMV179:NMW179"/>
    <mergeCell ref="NJO179:NJZ179"/>
    <mergeCell ref="NKB179:NKC179"/>
    <mergeCell ref="NKG179:NKR179"/>
    <mergeCell ref="NKT179:NKU179"/>
    <mergeCell ref="NKY179:NLJ179"/>
    <mergeCell ref="NHZ179:NIA179"/>
    <mergeCell ref="NIE179:NIP179"/>
    <mergeCell ref="NIR179:NIS179"/>
    <mergeCell ref="NIW179:NJH179"/>
    <mergeCell ref="NJJ179:NJK179"/>
    <mergeCell ref="NGC179:NGN179"/>
    <mergeCell ref="NGP179:NGQ179"/>
    <mergeCell ref="NGU179:NHF179"/>
    <mergeCell ref="NHH179:NHI179"/>
    <mergeCell ref="NHM179:NHX179"/>
    <mergeCell ref="NEN179:NEO179"/>
    <mergeCell ref="NES179:NFD179"/>
    <mergeCell ref="NFF179:NFG179"/>
    <mergeCell ref="NFK179:NFV179"/>
    <mergeCell ref="NFX179:NFY179"/>
    <mergeCell ref="NCQ179:NDB179"/>
    <mergeCell ref="NDD179:NDE179"/>
    <mergeCell ref="NDI179:NDT179"/>
    <mergeCell ref="NDV179:NDW179"/>
    <mergeCell ref="NEA179:NEL179"/>
    <mergeCell ref="NBB179:NBC179"/>
    <mergeCell ref="NBG179:NBR179"/>
    <mergeCell ref="NBT179:NBU179"/>
    <mergeCell ref="NBY179:NCJ179"/>
    <mergeCell ref="NCL179:NCM179"/>
    <mergeCell ref="MZE179:MZP179"/>
    <mergeCell ref="MZR179:MZS179"/>
    <mergeCell ref="MZW179:NAH179"/>
    <mergeCell ref="NAJ179:NAK179"/>
    <mergeCell ref="NAO179:NAZ179"/>
    <mergeCell ref="MXP179:MXQ179"/>
    <mergeCell ref="MXU179:MYF179"/>
    <mergeCell ref="MYH179:MYI179"/>
    <mergeCell ref="MYM179:MYX179"/>
    <mergeCell ref="MYZ179:MZA179"/>
    <mergeCell ref="MVS179:MWD179"/>
    <mergeCell ref="MWF179:MWG179"/>
    <mergeCell ref="MWK179:MWV179"/>
    <mergeCell ref="MWX179:MWY179"/>
    <mergeCell ref="MXC179:MXN179"/>
    <mergeCell ref="MUD179:MUE179"/>
    <mergeCell ref="MUI179:MUT179"/>
    <mergeCell ref="MUV179:MUW179"/>
    <mergeCell ref="MVA179:MVL179"/>
    <mergeCell ref="MVN179:MVO179"/>
    <mergeCell ref="MSG179:MSR179"/>
    <mergeCell ref="MST179:MSU179"/>
    <mergeCell ref="MSY179:MTJ179"/>
    <mergeCell ref="MTL179:MTM179"/>
    <mergeCell ref="MTQ179:MUB179"/>
    <mergeCell ref="MQR179:MQS179"/>
    <mergeCell ref="MQW179:MRH179"/>
    <mergeCell ref="MRJ179:MRK179"/>
    <mergeCell ref="MRO179:MRZ179"/>
    <mergeCell ref="MSB179:MSC179"/>
    <mergeCell ref="MOU179:MPF179"/>
    <mergeCell ref="MPH179:MPI179"/>
    <mergeCell ref="MPM179:MPX179"/>
    <mergeCell ref="MPZ179:MQA179"/>
    <mergeCell ref="MQE179:MQP179"/>
    <mergeCell ref="MNF179:MNG179"/>
    <mergeCell ref="MNK179:MNV179"/>
    <mergeCell ref="MNX179:MNY179"/>
    <mergeCell ref="MOC179:MON179"/>
    <mergeCell ref="MOP179:MOQ179"/>
    <mergeCell ref="MLI179:MLT179"/>
    <mergeCell ref="MLV179:MLW179"/>
    <mergeCell ref="MMA179:MML179"/>
    <mergeCell ref="MMN179:MMO179"/>
    <mergeCell ref="MMS179:MND179"/>
    <mergeCell ref="MJT179:MJU179"/>
    <mergeCell ref="MJY179:MKJ179"/>
    <mergeCell ref="MKL179:MKM179"/>
    <mergeCell ref="MKQ179:MLB179"/>
    <mergeCell ref="MLD179:MLE179"/>
    <mergeCell ref="MHW179:MIH179"/>
    <mergeCell ref="MIJ179:MIK179"/>
    <mergeCell ref="MIO179:MIZ179"/>
    <mergeCell ref="MJB179:MJC179"/>
    <mergeCell ref="MJG179:MJR179"/>
    <mergeCell ref="MGH179:MGI179"/>
    <mergeCell ref="MGM179:MGX179"/>
    <mergeCell ref="MGZ179:MHA179"/>
    <mergeCell ref="MHE179:MHP179"/>
    <mergeCell ref="MHR179:MHS179"/>
    <mergeCell ref="MEK179:MEV179"/>
    <mergeCell ref="MEX179:MEY179"/>
    <mergeCell ref="MFC179:MFN179"/>
    <mergeCell ref="MFP179:MFQ179"/>
    <mergeCell ref="MFU179:MGF179"/>
    <mergeCell ref="MCV179:MCW179"/>
    <mergeCell ref="MDA179:MDL179"/>
    <mergeCell ref="MDN179:MDO179"/>
    <mergeCell ref="MDS179:MED179"/>
    <mergeCell ref="MEF179:MEG179"/>
    <mergeCell ref="MAY179:MBJ179"/>
    <mergeCell ref="MBL179:MBM179"/>
    <mergeCell ref="MBQ179:MCB179"/>
    <mergeCell ref="MCD179:MCE179"/>
    <mergeCell ref="MCI179:MCT179"/>
    <mergeCell ref="LZJ179:LZK179"/>
    <mergeCell ref="LZO179:LZZ179"/>
    <mergeCell ref="MAB179:MAC179"/>
    <mergeCell ref="MAG179:MAR179"/>
    <mergeCell ref="MAT179:MAU179"/>
    <mergeCell ref="LXM179:LXX179"/>
    <mergeCell ref="LXZ179:LYA179"/>
    <mergeCell ref="LYE179:LYP179"/>
    <mergeCell ref="LYR179:LYS179"/>
    <mergeCell ref="LYW179:LZH179"/>
    <mergeCell ref="LVX179:LVY179"/>
    <mergeCell ref="LWC179:LWN179"/>
    <mergeCell ref="LWP179:LWQ179"/>
    <mergeCell ref="LWU179:LXF179"/>
    <mergeCell ref="LXH179:LXI179"/>
    <mergeCell ref="LUA179:LUL179"/>
    <mergeCell ref="LUN179:LUO179"/>
    <mergeCell ref="LUS179:LVD179"/>
    <mergeCell ref="LVF179:LVG179"/>
    <mergeCell ref="LVK179:LVV179"/>
    <mergeCell ref="LSL179:LSM179"/>
    <mergeCell ref="LSQ179:LTB179"/>
    <mergeCell ref="LTD179:LTE179"/>
    <mergeCell ref="LTI179:LTT179"/>
    <mergeCell ref="LTV179:LTW179"/>
    <mergeCell ref="LQO179:LQZ179"/>
    <mergeCell ref="LRB179:LRC179"/>
    <mergeCell ref="LRG179:LRR179"/>
    <mergeCell ref="LRT179:LRU179"/>
    <mergeCell ref="LRY179:LSJ179"/>
    <mergeCell ref="LOZ179:LPA179"/>
    <mergeCell ref="LPE179:LPP179"/>
    <mergeCell ref="LPR179:LPS179"/>
    <mergeCell ref="LPW179:LQH179"/>
    <mergeCell ref="LQJ179:LQK179"/>
    <mergeCell ref="LNC179:LNN179"/>
    <mergeCell ref="LNP179:LNQ179"/>
    <mergeCell ref="LNU179:LOF179"/>
    <mergeCell ref="LOH179:LOI179"/>
    <mergeCell ref="LOM179:LOX179"/>
    <mergeCell ref="LLN179:LLO179"/>
    <mergeCell ref="LLS179:LMD179"/>
    <mergeCell ref="LMF179:LMG179"/>
    <mergeCell ref="LMK179:LMV179"/>
    <mergeCell ref="LMX179:LMY179"/>
    <mergeCell ref="LJQ179:LKB179"/>
    <mergeCell ref="LKD179:LKE179"/>
    <mergeCell ref="LKI179:LKT179"/>
    <mergeCell ref="LKV179:LKW179"/>
    <mergeCell ref="LLA179:LLL179"/>
    <mergeCell ref="LIB179:LIC179"/>
    <mergeCell ref="LIG179:LIR179"/>
    <mergeCell ref="LIT179:LIU179"/>
    <mergeCell ref="LIY179:LJJ179"/>
    <mergeCell ref="LJL179:LJM179"/>
    <mergeCell ref="LGE179:LGP179"/>
    <mergeCell ref="LGR179:LGS179"/>
    <mergeCell ref="LGW179:LHH179"/>
    <mergeCell ref="LHJ179:LHK179"/>
    <mergeCell ref="LHO179:LHZ179"/>
    <mergeCell ref="LEP179:LEQ179"/>
    <mergeCell ref="LEU179:LFF179"/>
    <mergeCell ref="LFH179:LFI179"/>
    <mergeCell ref="LFM179:LFX179"/>
    <mergeCell ref="LFZ179:LGA179"/>
    <mergeCell ref="LCS179:LDD179"/>
    <mergeCell ref="LDF179:LDG179"/>
    <mergeCell ref="LDK179:LDV179"/>
    <mergeCell ref="LDX179:LDY179"/>
    <mergeCell ref="LEC179:LEN179"/>
    <mergeCell ref="LBD179:LBE179"/>
    <mergeCell ref="LBI179:LBT179"/>
    <mergeCell ref="LBV179:LBW179"/>
    <mergeCell ref="LCA179:LCL179"/>
    <mergeCell ref="LCN179:LCO179"/>
    <mergeCell ref="KZG179:KZR179"/>
    <mergeCell ref="KZT179:KZU179"/>
    <mergeCell ref="KZY179:LAJ179"/>
    <mergeCell ref="LAL179:LAM179"/>
    <mergeCell ref="LAQ179:LBB179"/>
    <mergeCell ref="KXR179:KXS179"/>
    <mergeCell ref="KXW179:KYH179"/>
    <mergeCell ref="KYJ179:KYK179"/>
    <mergeCell ref="KYO179:KYZ179"/>
    <mergeCell ref="KZB179:KZC179"/>
    <mergeCell ref="KVU179:KWF179"/>
    <mergeCell ref="KWH179:KWI179"/>
    <mergeCell ref="KWM179:KWX179"/>
    <mergeCell ref="KWZ179:KXA179"/>
    <mergeCell ref="KXE179:KXP179"/>
    <mergeCell ref="KUF179:KUG179"/>
    <mergeCell ref="KUK179:KUV179"/>
    <mergeCell ref="KUX179:KUY179"/>
    <mergeCell ref="KVC179:KVN179"/>
    <mergeCell ref="KVP179:KVQ179"/>
    <mergeCell ref="KSI179:KST179"/>
    <mergeCell ref="KSV179:KSW179"/>
    <mergeCell ref="KTA179:KTL179"/>
    <mergeCell ref="KTN179:KTO179"/>
    <mergeCell ref="KTS179:KUD179"/>
    <mergeCell ref="KQT179:KQU179"/>
    <mergeCell ref="KQY179:KRJ179"/>
    <mergeCell ref="KRL179:KRM179"/>
    <mergeCell ref="KRQ179:KSB179"/>
    <mergeCell ref="KSD179:KSE179"/>
    <mergeCell ref="KOW179:KPH179"/>
    <mergeCell ref="KPJ179:KPK179"/>
    <mergeCell ref="KPO179:KPZ179"/>
    <mergeCell ref="KQB179:KQC179"/>
    <mergeCell ref="KQG179:KQR179"/>
    <mergeCell ref="KNH179:KNI179"/>
    <mergeCell ref="KNM179:KNX179"/>
    <mergeCell ref="KNZ179:KOA179"/>
    <mergeCell ref="KOE179:KOP179"/>
    <mergeCell ref="KOR179:KOS179"/>
    <mergeCell ref="KLK179:KLV179"/>
    <mergeCell ref="KLX179:KLY179"/>
    <mergeCell ref="KMC179:KMN179"/>
    <mergeCell ref="KMP179:KMQ179"/>
    <mergeCell ref="KMU179:KNF179"/>
    <mergeCell ref="KJV179:KJW179"/>
    <mergeCell ref="KKA179:KKL179"/>
    <mergeCell ref="KKN179:KKO179"/>
    <mergeCell ref="KKS179:KLD179"/>
    <mergeCell ref="KLF179:KLG179"/>
    <mergeCell ref="KHY179:KIJ179"/>
    <mergeCell ref="KIL179:KIM179"/>
    <mergeCell ref="KIQ179:KJB179"/>
    <mergeCell ref="KJD179:KJE179"/>
    <mergeCell ref="KJI179:KJT179"/>
    <mergeCell ref="KGJ179:KGK179"/>
    <mergeCell ref="KGO179:KGZ179"/>
    <mergeCell ref="KHB179:KHC179"/>
    <mergeCell ref="KHG179:KHR179"/>
    <mergeCell ref="KHT179:KHU179"/>
    <mergeCell ref="KEM179:KEX179"/>
    <mergeCell ref="KEZ179:KFA179"/>
    <mergeCell ref="KFE179:KFP179"/>
    <mergeCell ref="KFR179:KFS179"/>
    <mergeCell ref="KFW179:KGH179"/>
    <mergeCell ref="KCX179:KCY179"/>
    <mergeCell ref="KDC179:KDN179"/>
    <mergeCell ref="KDP179:KDQ179"/>
    <mergeCell ref="KDU179:KEF179"/>
    <mergeCell ref="KEH179:KEI179"/>
    <mergeCell ref="KBA179:KBL179"/>
    <mergeCell ref="KBN179:KBO179"/>
    <mergeCell ref="KBS179:KCD179"/>
    <mergeCell ref="KCF179:KCG179"/>
    <mergeCell ref="KCK179:KCV179"/>
    <mergeCell ref="JZL179:JZM179"/>
    <mergeCell ref="JZQ179:KAB179"/>
    <mergeCell ref="KAD179:KAE179"/>
    <mergeCell ref="KAI179:KAT179"/>
    <mergeCell ref="KAV179:KAW179"/>
    <mergeCell ref="JXO179:JXZ179"/>
    <mergeCell ref="JYB179:JYC179"/>
    <mergeCell ref="JYG179:JYR179"/>
    <mergeCell ref="JYT179:JYU179"/>
    <mergeCell ref="JYY179:JZJ179"/>
    <mergeCell ref="JVZ179:JWA179"/>
    <mergeCell ref="JWE179:JWP179"/>
    <mergeCell ref="JWR179:JWS179"/>
    <mergeCell ref="JWW179:JXH179"/>
    <mergeCell ref="JXJ179:JXK179"/>
    <mergeCell ref="JUC179:JUN179"/>
    <mergeCell ref="JUP179:JUQ179"/>
    <mergeCell ref="JUU179:JVF179"/>
    <mergeCell ref="JVH179:JVI179"/>
    <mergeCell ref="JVM179:JVX179"/>
    <mergeCell ref="JSN179:JSO179"/>
    <mergeCell ref="JSS179:JTD179"/>
    <mergeCell ref="JTF179:JTG179"/>
    <mergeCell ref="JTK179:JTV179"/>
    <mergeCell ref="JTX179:JTY179"/>
    <mergeCell ref="JQQ179:JRB179"/>
    <mergeCell ref="JRD179:JRE179"/>
    <mergeCell ref="JRI179:JRT179"/>
    <mergeCell ref="JRV179:JRW179"/>
    <mergeCell ref="JSA179:JSL179"/>
    <mergeCell ref="JPB179:JPC179"/>
    <mergeCell ref="JPG179:JPR179"/>
    <mergeCell ref="JPT179:JPU179"/>
    <mergeCell ref="JPY179:JQJ179"/>
    <mergeCell ref="JQL179:JQM179"/>
    <mergeCell ref="JNE179:JNP179"/>
    <mergeCell ref="JNR179:JNS179"/>
    <mergeCell ref="JNW179:JOH179"/>
    <mergeCell ref="JOJ179:JOK179"/>
    <mergeCell ref="JOO179:JOZ179"/>
    <mergeCell ref="JLP179:JLQ179"/>
    <mergeCell ref="JLU179:JMF179"/>
    <mergeCell ref="JMH179:JMI179"/>
    <mergeCell ref="JMM179:JMX179"/>
    <mergeCell ref="JMZ179:JNA179"/>
    <mergeCell ref="JJS179:JKD179"/>
    <mergeCell ref="JKF179:JKG179"/>
    <mergeCell ref="JKK179:JKV179"/>
    <mergeCell ref="JKX179:JKY179"/>
    <mergeCell ref="JLC179:JLN179"/>
    <mergeCell ref="JID179:JIE179"/>
    <mergeCell ref="JII179:JIT179"/>
    <mergeCell ref="JIV179:JIW179"/>
    <mergeCell ref="JJA179:JJL179"/>
    <mergeCell ref="JJN179:JJO179"/>
    <mergeCell ref="JGG179:JGR179"/>
    <mergeCell ref="JGT179:JGU179"/>
    <mergeCell ref="JGY179:JHJ179"/>
    <mergeCell ref="JHL179:JHM179"/>
    <mergeCell ref="JHQ179:JIB179"/>
    <mergeCell ref="JER179:JES179"/>
    <mergeCell ref="JEW179:JFH179"/>
    <mergeCell ref="JFJ179:JFK179"/>
    <mergeCell ref="JFO179:JFZ179"/>
    <mergeCell ref="JGB179:JGC179"/>
    <mergeCell ref="JCU179:JDF179"/>
    <mergeCell ref="JDH179:JDI179"/>
    <mergeCell ref="JDM179:JDX179"/>
    <mergeCell ref="JDZ179:JEA179"/>
    <mergeCell ref="JEE179:JEP179"/>
    <mergeCell ref="JBF179:JBG179"/>
    <mergeCell ref="JBK179:JBV179"/>
    <mergeCell ref="JBX179:JBY179"/>
    <mergeCell ref="JCC179:JCN179"/>
    <mergeCell ref="JCP179:JCQ179"/>
    <mergeCell ref="IZI179:IZT179"/>
    <mergeCell ref="IZV179:IZW179"/>
    <mergeCell ref="JAA179:JAL179"/>
    <mergeCell ref="JAN179:JAO179"/>
    <mergeCell ref="JAS179:JBD179"/>
    <mergeCell ref="IXT179:IXU179"/>
    <mergeCell ref="IXY179:IYJ179"/>
    <mergeCell ref="IYL179:IYM179"/>
    <mergeCell ref="IYQ179:IZB179"/>
    <mergeCell ref="IZD179:IZE179"/>
    <mergeCell ref="IVW179:IWH179"/>
    <mergeCell ref="IWJ179:IWK179"/>
    <mergeCell ref="IWO179:IWZ179"/>
    <mergeCell ref="IXB179:IXC179"/>
    <mergeCell ref="IXG179:IXR179"/>
    <mergeCell ref="IUH179:IUI179"/>
    <mergeCell ref="IUM179:IUX179"/>
    <mergeCell ref="IUZ179:IVA179"/>
    <mergeCell ref="IVE179:IVP179"/>
    <mergeCell ref="IVR179:IVS179"/>
    <mergeCell ref="ISK179:ISV179"/>
    <mergeCell ref="ISX179:ISY179"/>
    <mergeCell ref="ITC179:ITN179"/>
    <mergeCell ref="ITP179:ITQ179"/>
    <mergeCell ref="ITU179:IUF179"/>
    <mergeCell ref="IQV179:IQW179"/>
    <mergeCell ref="IRA179:IRL179"/>
    <mergeCell ref="IRN179:IRO179"/>
    <mergeCell ref="IRS179:ISD179"/>
    <mergeCell ref="ISF179:ISG179"/>
    <mergeCell ref="IOY179:IPJ179"/>
    <mergeCell ref="IPL179:IPM179"/>
    <mergeCell ref="IPQ179:IQB179"/>
    <mergeCell ref="IQD179:IQE179"/>
    <mergeCell ref="IQI179:IQT179"/>
    <mergeCell ref="INJ179:INK179"/>
    <mergeCell ref="INO179:INZ179"/>
    <mergeCell ref="IOB179:IOC179"/>
    <mergeCell ref="IOG179:IOR179"/>
    <mergeCell ref="IOT179:IOU179"/>
    <mergeCell ref="ILM179:ILX179"/>
    <mergeCell ref="ILZ179:IMA179"/>
    <mergeCell ref="IME179:IMP179"/>
    <mergeCell ref="IMR179:IMS179"/>
    <mergeCell ref="IMW179:INH179"/>
    <mergeCell ref="IJX179:IJY179"/>
    <mergeCell ref="IKC179:IKN179"/>
    <mergeCell ref="IKP179:IKQ179"/>
    <mergeCell ref="IKU179:ILF179"/>
    <mergeCell ref="ILH179:ILI179"/>
    <mergeCell ref="IIA179:IIL179"/>
    <mergeCell ref="IIN179:IIO179"/>
    <mergeCell ref="IIS179:IJD179"/>
    <mergeCell ref="IJF179:IJG179"/>
    <mergeCell ref="IJK179:IJV179"/>
    <mergeCell ref="IGL179:IGM179"/>
    <mergeCell ref="IGQ179:IHB179"/>
    <mergeCell ref="IHD179:IHE179"/>
    <mergeCell ref="IHI179:IHT179"/>
    <mergeCell ref="IHV179:IHW179"/>
    <mergeCell ref="IEO179:IEZ179"/>
    <mergeCell ref="IFB179:IFC179"/>
    <mergeCell ref="IFG179:IFR179"/>
    <mergeCell ref="IFT179:IFU179"/>
    <mergeCell ref="IFY179:IGJ179"/>
    <mergeCell ref="ICZ179:IDA179"/>
    <mergeCell ref="IDE179:IDP179"/>
    <mergeCell ref="IDR179:IDS179"/>
    <mergeCell ref="IDW179:IEH179"/>
    <mergeCell ref="IEJ179:IEK179"/>
    <mergeCell ref="IBC179:IBN179"/>
    <mergeCell ref="IBP179:IBQ179"/>
    <mergeCell ref="IBU179:ICF179"/>
    <mergeCell ref="ICH179:ICI179"/>
    <mergeCell ref="ICM179:ICX179"/>
    <mergeCell ref="HZN179:HZO179"/>
    <mergeCell ref="HZS179:IAD179"/>
    <mergeCell ref="IAF179:IAG179"/>
    <mergeCell ref="IAK179:IAV179"/>
    <mergeCell ref="IAX179:IAY179"/>
    <mergeCell ref="HXQ179:HYB179"/>
    <mergeCell ref="HYD179:HYE179"/>
    <mergeCell ref="HYI179:HYT179"/>
    <mergeCell ref="HYV179:HYW179"/>
    <mergeCell ref="HZA179:HZL179"/>
    <mergeCell ref="HWB179:HWC179"/>
    <mergeCell ref="HWG179:HWR179"/>
    <mergeCell ref="HWT179:HWU179"/>
    <mergeCell ref="HWY179:HXJ179"/>
    <mergeCell ref="HXL179:HXM179"/>
    <mergeCell ref="HUE179:HUP179"/>
    <mergeCell ref="HUR179:HUS179"/>
    <mergeCell ref="HUW179:HVH179"/>
    <mergeCell ref="HVJ179:HVK179"/>
    <mergeCell ref="HVO179:HVZ179"/>
    <mergeCell ref="HSP179:HSQ179"/>
    <mergeCell ref="HSU179:HTF179"/>
    <mergeCell ref="HTH179:HTI179"/>
    <mergeCell ref="HTM179:HTX179"/>
    <mergeCell ref="HTZ179:HUA179"/>
    <mergeCell ref="HQS179:HRD179"/>
    <mergeCell ref="HRF179:HRG179"/>
    <mergeCell ref="HRK179:HRV179"/>
    <mergeCell ref="HRX179:HRY179"/>
    <mergeCell ref="HSC179:HSN179"/>
    <mergeCell ref="HPD179:HPE179"/>
    <mergeCell ref="HPI179:HPT179"/>
    <mergeCell ref="HPV179:HPW179"/>
    <mergeCell ref="HQA179:HQL179"/>
    <mergeCell ref="HQN179:HQO179"/>
    <mergeCell ref="HNG179:HNR179"/>
    <mergeCell ref="HNT179:HNU179"/>
    <mergeCell ref="HNY179:HOJ179"/>
    <mergeCell ref="HOL179:HOM179"/>
    <mergeCell ref="HOQ179:HPB179"/>
    <mergeCell ref="HLR179:HLS179"/>
    <mergeCell ref="HLW179:HMH179"/>
    <mergeCell ref="HMJ179:HMK179"/>
    <mergeCell ref="HMO179:HMZ179"/>
    <mergeCell ref="HNB179:HNC179"/>
    <mergeCell ref="HJU179:HKF179"/>
    <mergeCell ref="HKH179:HKI179"/>
    <mergeCell ref="HKM179:HKX179"/>
    <mergeCell ref="HKZ179:HLA179"/>
    <mergeCell ref="HLE179:HLP179"/>
    <mergeCell ref="HIF179:HIG179"/>
    <mergeCell ref="HIK179:HIV179"/>
    <mergeCell ref="HIX179:HIY179"/>
    <mergeCell ref="HJC179:HJN179"/>
    <mergeCell ref="HJP179:HJQ179"/>
    <mergeCell ref="HGI179:HGT179"/>
    <mergeCell ref="HGV179:HGW179"/>
    <mergeCell ref="HHA179:HHL179"/>
    <mergeCell ref="HHN179:HHO179"/>
    <mergeCell ref="HHS179:HID179"/>
    <mergeCell ref="HET179:HEU179"/>
    <mergeCell ref="HEY179:HFJ179"/>
    <mergeCell ref="HFL179:HFM179"/>
    <mergeCell ref="HFQ179:HGB179"/>
    <mergeCell ref="HGD179:HGE179"/>
    <mergeCell ref="HCW179:HDH179"/>
    <mergeCell ref="HDJ179:HDK179"/>
    <mergeCell ref="HDO179:HDZ179"/>
    <mergeCell ref="HEB179:HEC179"/>
    <mergeCell ref="HEG179:HER179"/>
    <mergeCell ref="HBH179:HBI179"/>
    <mergeCell ref="HBM179:HBX179"/>
    <mergeCell ref="HBZ179:HCA179"/>
    <mergeCell ref="HCE179:HCP179"/>
    <mergeCell ref="HCR179:HCS179"/>
    <mergeCell ref="GZK179:GZV179"/>
    <mergeCell ref="GZX179:GZY179"/>
    <mergeCell ref="HAC179:HAN179"/>
    <mergeCell ref="HAP179:HAQ179"/>
    <mergeCell ref="HAU179:HBF179"/>
    <mergeCell ref="GXV179:GXW179"/>
    <mergeCell ref="GYA179:GYL179"/>
    <mergeCell ref="GYN179:GYO179"/>
    <mergeCell ref="GYS179:GZD179"/>
    <mergeCell ref="GZF179:GZG179"/>
    <mergeCell ref="GVY179:GWJ179"/>
    <mergeCell ref="GWL179:GWM179"/>
    <mergeCell ref="GWQ179:GXB179"/>
    <mergeCell ref="GXD179:GXE179"/>
    <mergeCell ref="GXI179:GXT179"/>
    <mergeCell ref="GUJ179:GUK179"/>
    <mergeCell ref="GUO179:GUZ179"/>
    <mergeCell ref="GVB179:GVC179"/>
    <mergeCell ref="GVG179:GVR179"/>
    <mergeCell ref="GVT179:GVU179"/>
    <mergeCell ref="GSM179:GSX179"/>
    <mergeCell ref="GSZ179:GTA179"/>
    <mergeCell ref="GTE179:GTP179"/>
    <mergeCell ref="GTR179:GTS179"/>
    <mergeCell ref="GTW179:GUH179"/>
    <mergeCell ref="GQX179:GQY179"/>
    <mergeCell ref="GRC179:GRN179"/>
    <mergeCell ref="GRP179:GRQ179"/>
    <mergeCell ref="GRU179:GSF179"/>
    <mergeCell ref="GSH179:GSI179"/>
    <mergeCell ref="GPA179:GPL179"/>
    <mergeCell ref="GPN179:GPO179"/>
    <mergeCell ref="GPS179:GQD179"/>
    <mergeCell ref="GQF179:GQG179"/>
    <mergeCell ref="GQK179:GQV179"/>
    <mergeCell ref="GNL179:GNM179"/>
    <mergeCell ref="GNQ179:GOB179"/>
    <mergeCell ref="GOD179:GOE179"/>
    <mergeCell ref="GOI179:GOT179"/>
    <mergeCell ref="GOV179:GOW179"/>
    <mergeCell ref="GLO179:GLZ179"/>
    <mergeCell ref="GMB179:GMC179"/>
    <mergeCell ref="GMG179:GMR179"/>
    <mergeCell ref="GMT179:GMU179"/>
    <mergeCell ref="GMY179:GNJ179"/>
    <mergeCell ref="GJZ179:GKA179"/>
    <mergeCell ref="GKE179:GKP179"/>
    <mergeCell ref="GKR179:GKS179"/>
    <mergeCell ref="GKW179:GLH179"/>
    <mergeCell ref="GLJ179:GLK179"/>
    <mergeCell ref="GIC179:GIN179"/>
    <mergeCell ref="GIP179:GIQ179"/>
    <mergeCell ref="GIU179:GJF179"/>
    <mergeCell ref="GJH179:GJI179"/>
    <mergeCell ref="GJM179:GJX179"/>
    <mergeCell ref="GGN179:GGO179"/>
    <mergeCell ref="GGS179:GHD179"/>
    <mergeCell ref="GHF179:GHG179"/>
    <mergeCell ref="GHK179:GHV179"/>
    <mergeCell ref="GHX179:GHY179"/>
    <mergeCell ref="GEQ179:GFB179"/>
    <mergeCell ref="GFD179:GFE179"/>
    <mergeCell ref="GFI179:GFT179"/>
    <mergeCell ref="GFV179:GFW179"/>
    <mergeCell ref="GGA179:GGL179"/>
    <mergeCell ref="GDB179:GDC179"/>
    <mergeCell ref="GDG179:GDR179"/>
    <mergeCell ref="GDT179:GDU179"/>
    <mergeCell ref="GDY179:GEJ179"/>
    <mergeCell ref="GEL179:GEM179"/>
    <mergeCell ref="GBE179:GBP179"/>
    <mergeCell ref="GBR179:GBS179"/>
    <mergeCell ref="GBW179:GCH179"/>
    <mergeCell ref="GCJ179:GCK179"/>
    <mergeCell ref="GCO179:GCZ179"/>
    <mergeCell ref="FZP179:FZQ179"/>
    <mergeCell ref="FZU179:GAF179"/>
    <mergeCell ref="GAH179:GAI179"/>
    <mergeCell ref="GAM179:GAX179"/>
    <mergeCell ref="GAZ179:GBA179"/>
    <mergeCell ref="FXS179:FYD179"/>
    <mergeCell ref="FYF179:FYG179"/>
    <mergeCell ref="FYK179:FYV179"/>
    <mergeCell ref="FYX179:FYY179"/>
    <mergeCell ref="FZC179:FZN179"/>
    <mergeCell ref="FWD179:FWE179"/>
    <mergeCell ref="FWI179:FWT179"/>
    <mergeCell ref="FWV179:FWW179"/>
    <mergeCell ref="FXA179:FXL179"/>
    <mergeCell ref="FXN179:FXO179"/>
    <mergeCell ref="FUG179:FUR179"/>
    <mergeCell ref="FUT179:FUU179"/>
    <mergeCell ref="FUY179:FVJ179"/>
    <mergeCell ref="FVL179:FVM179"/>
    <mergeCell ref="FVQ179:FWB179"/>
    <mergeCell ref="FSR179:FSS179"/>
    <mergeCell ref="FSW179:FTH179"/>
    <mergeCell ref="FTJ179:FTK179"/>
    <mergeCell ref="FTO179:FTZ179"/>
    <mergeCell ref="FUB179:FUC179"/>
    <mergeCell ref="FQU179:FRF179"/>
    <mergeCell ref="FRH179:FRI179"/>
    <mergeCell ref="FRM179:FRX179"/>
    <mergeCell ref="FRZ179:FSA179"/>
    <mergeCell ref="FSE179:FSP179"/>
    <mergeCell ref="FPF179:FPG179"/>
    <mergeCell ref="FPK179:FPV179"/>
    <mergeCell ref="FPX179:FPY179"/>
    <mergeCell ref="FQC179:FQN179"/>
    <mergeCell ref="FQP179:FQQ179"/>
    <mergeCell ref="FNI179:FNT179"/>
    <mergeCell ref="FNV179:FNW179"/>
    <mergeCell ref="FOA179:FOL179"/>
    <mergeCell ref="FON179:FOO179"/>
    <mergeCell ref="FOS179:FPD179"/>
    <mergeCell ref="FLT179:FLU179"/>
    <mergeCell ref="FLY179:FMJ179"/>
    <mergeCell ref="FML179:FMM179"/>
    <mergeCell ref="FMQ179:FNB179"/>
    <mergeCell ref="FND179:FNE179"/>
    <mergeCell ref="FJW179:FKH179"/>
    <mergeCell ref="FKJ179:FKK179"/>
    <mergeCell ref="FKO179:FKZ179"/>
    <mergeCell ref="FLB179:FLC179"/>
    <mergeCell ref="FLG179:FLR179"/>
    <mergeCell ref="FIH179:FII179"/>
    <mergeCell ref="FIM179:FIX179"/>
    <mergeCell ref="FIZ179:FJA179"/>
    <mergeCell ref="FJE179:FJP179"/>
    <mergeCell ref="FJR179:FJS179"/>
    <mergeCell ref="FGK179:FGV179"/>
    <mergeCell ref="FGX179:FGY179"/>
    <mergeCell ref="FHC179:FHN179"/>
    <mergeCell ref="FHP179:FHQ179"/>
    <mergeCell ref="FHU179:FIF179"/>
    <mergeCell ref="FEV179:FEW179"/>
    <mergeCell ref="FFA179:FFL179"/>
    <mergeCell ref="FFN179:FFO179"/>
    <mergeCell ref="FFS179:FGD179"/>
    <mergeCell ref="FGF179:FGG179"/>
    <mergeCell ref="FCY179:FDJ179"/>
    <mergeCell ref="FDL179:FDM179"/>
    <mergeCell ref="FDQ179:FEB179"/>
    <mergeCell ref="FED179:FEE179"/>
    <mergeCell ref="FEI179:FET179"/>
    <mergeCell ref="FBJ179:FBK179"/>
    <mergeCell ref="FBO179:FBZ179"/>
    <mergeCell ref="FCB179:FCC179"/>
    <mergeCell ref="FCG179:FCR179"/>
    <mergeCell ref="FCT179:FCU179"/>
    <mergeCell ref="EZM179:EZX179"/>
    <mergeCell ref="EZZ179:FAA179"/>
    <mergeCell ref="FAE179:FAP179"/>
    <mergeCell ref="FAR179:FAS179"/>
    <mergeCell ref="FAW179:FBH179"/>
    <mergeCell ref="EXX179:EXY179"/>
    <mergeCell ref="EYC179:EYN179"/>
    <mergeCell ref="EYP179:EYQ179"/>
    <mergeCell ref="EYU179:EZF179"/>
    <mergeCell ref="EZH179:EZI179"/>
    <mergeCell ref="EWA179:EWL179"/>
    <mergeCell ref="EWN179:EWO179"/>
    <mergeCell ref="EWS179:EXD179"/>
    <mergeCell ref="EXF179:EXG179"/>
    <mergeCell ref="EXK179:EXV179"/>
    <mergeCell ref="EUL179:EUM179"/>
    <mergeCell ref="EUQ179:EVB179"/>
    <mergeCell ref="EVD179:EVE179"/>
    <mergeCell ref="EVI179:EVT179"/>
    <mergeCell ref="EVV179:EVW179"/>
    <mergeCell ref="ESO179:ESZ179"/>
    <mergeCell ref="ETB179:ETC179"/>
    <mergeCell ref="ETG179:ETR179"/>
    <mergeCell ref="ETT179:ETU179"/>
    <mergeCell ref="ETY179:EUJ179"/>
    <mergeCell ref="EQZ179:ERA179"/>
    <mergeCell ref="ERE179:ERP179"/>
    <mergeCell ref="ERR179:ERS179"/>
    <mergeCell ref="ERW179:ESH179"/>
    <mergeCell ref="ESJ179:ESK179"/>
    <mergeCell ref="EPC179:EPN179"/>
    <mergeCell ref="EPP179:EPQ179"/>
    <mergeCell ref="EPU179:EQF179"/>
    <mergeCell ref="EQH179:EQI179"/>
    <mergeCell ref="EQM179:EQX179"/>
    <mergeCell ref="ENN179:ENO179"/>
    <mergeCell ref="ENS179:EOD179"/>
    <mergeCell ref="EOF179:EOG179"/>
    <mergeCell ref="EOK179:EOV179"/>
    <mergeCell ref="EOX179:EOY179"/>
    <mergeCell ref="ELQ179:EMB179"/>
    <mergeCell ref="EMD179:EME179"/>
    <mergeCell ref="EMI179:EMT179"/>
    <mergeCell ref="EMV179:EMW179"/>
    <mergeCell ref="ENA179:ENL179"/>
    <mergeCell ref="EKB179:EKC179"/>
    <mergeCell ref="EKG179:EKR179"/>
    <mergeCell ref="EKT179:EKU179"/>
    <mergeCell ref="EKY179:ELJ179"/>
    <mergeCell ref="ELL179:ELM179"/>
    <mergeCell ref="EIE179:EIP179"/>
    <mergeCell ref="EIR179:EIS179"/>
    <mergeCell ref="EIW179:EJH179"/>
    <mergeCell ref="EJJ179:EJK179"/>
    <mergeCell ref="EJO179:EJZ179"/>
    <mergeCell ref="EGP179:EGQ179"/>
    <mergeCell ref="EGU179:EHF179"/>
    <mergeCell ref="EHH179:EHI179"/>
    <mergeCell ref="EHM179:EHX179"/>
    <mergeCell ref="EHZ179:EIA179"/>
    <mergeCell ref="EES179:EFD179"/>
    <mergeCell ref="EFF179:EFG179"/>
    <mergeCell ref="EFK179:EFV179"/>
    <mergeCell ref="EFX179:EFY179"/>
    <mergeCell ref="EGC179:EGN179"/>
    <mergeCell ref="EDD179:EDE179"/>
    <mergeCell ref="EDI179:EDT179"/>
    <mergeCell ref="EDV179:EDW179"/>
    <mergeCell ref="EEA179:EEL179"/>
    <mergeCell ref="EEN179:EEO179"/>
    <mergeCell ref="EBG179:EBR179"/>
    <mergeCell ref="EBT179:EBU179"/>
    <mergeCell ref="EBY179:ECJ179"/>
    <mergeCell ref="ECL179:ECM179"/>
    <mergeCell ref="ECQ179:EDB179"/>
    <mergeCell ref="DZR179:DZS179"/>
    <mergeCell ref="DZW179:EAH179"/>
    <mergeCell ref="EAJ179:EAK179"/>
    <mergeCell ref="EAO179:EAZ179"/>
    <mergeCell ref="EBB179:EBC179"/>
    <mergeCell ref="DXU179:DYF179"/>
    <mergeCell ref="DYH179:DYI179"/>
    <mergeCell ref="DYM179:DYX179"/>
    <mergeCell ref="DYZ179:DZA179"/>
    <mergeCell ref="DZE179:DZP179"/>
    <mergeCell ref="DWF179:DWG179"/>
    <mergeCell ref="DWK179:DWV179"/>
    <mergeCell ref="DWX179:DWY179"/>
    <mergeCell ref="DXC179:DXN179"/>
    <mergeCell ref="DXP179:DXQ179"/>
    <mergeCell ref="DUI179:DUT179"/>
    <mergeCell ref="DUV179:DUW179"/>
    <mergeCell ref="DVA179:DVL179"/>
    <mergeCell ref="DVN179:DVO179"/>
    <mergeCell ref="DVS179:DWD179"/>
    <mergeCell ref="DST179:DSU179"/>
    <mergeCell ref="DSY179:DTJ179"/>
    <mergeCell ref="DTL179:DTM179"/>
    <mergeCell ref="DTQ179:DUB179"/>
    <mergeCell ref="DUD179:DUE179"/>
    <mergeCell ref="DQW179:DRH179"/>
    <mergeCell ref="DRJ179:DRK179"/>
    <mergeCell ref="DRO179:DRZ179"/>
    <mergeCell ref="DSB179:DSC179"/>
    <mergeCell ref="DSG179:DSR179"/>
    <mergeCell ref="DPH179:DPI179"/>
    <mergeCell ref="DPM179:DPX179"/>
    <mergeCell ref="DPZ179:DQA179"/>
    <mergeCell ref="DQE179:DQP179"/>
    <mergeCell ref="DQR179:DQS179"/>
    <mergeCell ref="DNK179:DNV179"/>
    <mergeCell ref="DNX179:DNY179"/>
    <mergeCell ref="DOC179:DON179"/>
    <mergeCell ref="DOP179:DOQ179"/>
    <mergeCell ref="DOU179:DPF179"/>
    <mergeCell ref="DLV179:DLW179"/>
    <mergeCell ref="DMA179:DML179"/>
    <mergeCell ref="DMN179:DMO179"/>
    <mergeCell ref="DMS179:DND179"/>
    <mergeCell ref="DNF179:DNG179"/>
    <mergeCell ref="DJY179:DKJ179"/>
    <mergeCell ref="DKL179:DKM179"/>
    <mergeCell ref="DKQ179:DLB179"/>
    <mergeCell ref="DLD179:DLE179"/>
    <mergeCell ref="DLI179:DLT179"/>
    <mergeCell ref="DIJ179:DIK179"/>
    <mergeCell ref="DIO179:DIZ179"/>
    <mergeCell ref="DJB179:DJC179"/>
    <mergeCell ref="DJG179:DJR179"/>
    <mergeCell ref="DJT179:DJU179"/>
    <mergeCell ref="DGM179:DGX179"/>
    <mergeCell ref="DGZ179:DHA179"/>
    <mergeCell ref="DHE179:DHP179"/>
    <mergeCell ref="DHR179:DHS179"/>
    <mergeCell ref="DHW179:DIH179"/>
    <mergeCell ref="DEX179:DEY179"/>
    <mergeCell ref="DFC179:DFN179"/>
    <mergeCell ref="DFP179:DFQ179"/>
    <mergeCell ref="DFU179:DGF179"/>
    <mergeCell ref="DGH179:DGI179"/>
    <mergeCell ref="DDA179:DDL179"/>
    <mergeCell ref="DDN179:DDO179"/>
    <mergeCell ref="DDS179:DED179"/>
    <mergeCell ref="DEF179:DEG179"/>
    <mergeCell ref="DEK179:DEV179"/>
    <mergeCell ref="DBL179:DBM179"/>
    <mergeCell ref="DBQ179:DCB179"/>
    <mergeCell ref="DCD179:DCE179"/>
    <mergeCell ref="DCI179:DCT179"/>
    <mergeCell ref="DCV179:DCW179"/>
    <mergeCell ref="CZO179:CZZ179"/>
    <mergeCell ref="DAB179:DAC179"/>
    <mergeCell ref="DAG179:DAR179"/>
    <mergeCell ref="DAT179:DAU179"/>
    <mergeCell ref="DAY179:DBJ179"/>
    <mergeCell ref="CXZ179:CYA179"/>
    <mergeCell ref="CYE179:CYP179"/>
    <mergeCell ref="CYR179:CYS179"/>
    <mergeCell ref="CYW179:CZH179"/>
    <mergeCell ref="CZJ179:CZK179"/>
    <mergeCell ref="CWC179:CWN179"/>
    <mergeCell ref="CWP179:CWQ179"/>
    <mergeCell ref="CWU179:CXF179"/>
    <mergeCell ref="CXH179:CXI179"/>
    <mergeCell ref="CXM179:CXX179"/>
    <mergeCell ref="CUN179:CUO179"/>
    <mergeCell ref="CUS179:CVD179"/>
    <mergeCell ref="CVF179:CVG179"/>
    <mergeCell ref="CVK179:CVV179"/>
    <mergeCell ref="CVX179:CVY179"/>
    <mergeCell ref="CSQ179:CTB179"/>
    <mergeCell ref="CTD179:CTE179"/>
    <mergeCell ref="CTI179:CTT179"/>
    <mergeCell ref="CTV179:CTW179"/>
    <mergeCell ref="CUA179:CUL179"/>
    <mergeCell ref="CRB179:CRC179"/>
    <mergeCell ref="CRG179:CRR179"/>
    <mergeCell ref="CRT179:CRU179"/>
    <mergeCell ref="CRY179:CSJ179"/>
    <mergeCell ref="CSL179:CSM179"/>
    <mergeCell ref="CPE179:CPP179"/>
    <mergeCell ref="CPR179:CPS179"/>
    <mergeCell ref="CPW179:CQH179"/>
    <mergeCell ref="CQJ179:CQK179"/>
    <mergeCell ref="CQO179:CQZ179"/>
    <mergeCell ref="CNP179:CNQ179"/>
    <mergeCell ref="CNU179:COF179"/>
    <mergeCell ref="COH179:COI179"/>
    <mergeCell ref="COM179:COX179"/>
    <mergeCell ref="COZ179:CPA179"/>
    <mergeCell ref="CLS179:CMD179"/>
    <mergeCell ref="CMF179:CMG179"/>
    <mergeCell ref="CMK179:CMV179"/>
    <mergeCell ref="CMX179:CMY179"/>
    <mergeCell ref="CNC179:CNN179"/>
    <mergeCell ref="CKD179:CKE179"/>
    <mergeCell ref="CKI179:CKT179"/>
    <mergeCell ref="CKV179:CKW179"/>
    <mergeCell ref="CLA179:CLL179"/>
    <mergeCell ref="CLN179:CLO179"/>
    <mergeCell ref="CIG179:CIR179"/>
    <mergeCell ref="CIT179:CIU179"/>
    <mergeCell ref="CIY179:CJJ179"/>
    <mergeCell ref="CJL179:CJM179"/>
    <mergeCell ref="CJQ179:CKB179"/>
    <mergeCell ref="CGR179:CGS179"/>
    <mergeCell ref="CGW179:CHH179"/>
    <mergeCell ref="CHJ179:CHK179"/>
    <mergeCell ref="CHO179:CHZ179"/>
    <mergeCell ref="CIB179:CIC179"/>
    <mergeCell ref="CEU179:CFF179"/>
    <mergeCell ref="CFH179:CFI179"/>
    <mergeCell ref="CFM179:CFX179"/>
    <mergeCell ref="CFZ179:CGA179"/>
    <mergeCell ref="CGE179:CGP179"/>
    <mergeCell ref="CDF179:CDG179"/>
    <mergeCell ref="CDK179:CDV179"/>
    <mergeCell ref="CDX179:CDY179"/>
    <mergeCell ref="CEC179:CEN179"/>
    <mergeCell ref="CEP179:CEQ179"/>
    <mergeCell ref="CBI179:CBT179"/>
    <mergeCell ref="CBV179:CBW179"/>
    <mergeCell ref="CCA179:CCL179"/>
    <mergeCell ref="CCN179:CCO179"/>
    <mergeCell ref="CCS179:CDD179"/>
    <mergeCell ref="BZT179:BZU179"/>
    <mergeCell ref="BZY179:CAJ179"/>
    <mergeCell ref="CAL179:CAM179"/>
    <mergeCell ref="CAQ179:CBB179"/>
    <mergeCell ref="CBD179:CBE179"/>
    <mergeCell ref="BXW179:BYH179"/>
    <mergeCell ref="BYJ179:BYK179"/>
    <mergeCell ref="BYO179:BYZ179"/>
    <mergeCell ref="BZB179:BZC179"/>
    <mergeCell ref="BZG179:BZR179"/>
    <mergeCell ref="BWH179:BWI179"/>
    <mergeCell ref="BWM179:BWX179"/>
    <mergeCell ref="BWZ179:BXA179"/>
    <mergeCell ref="BXE179:BXP179"/>
    <mergeCell ref="BXR179:BXS179"/>
    <mergeCell ref="BUK179:BUV179"/>
    <mergeCell ref="BUX179:BUY179"/>
    <mergeCell ref="BVC179:BVN179"/>
    <mergeCell ref="BVP179:BVQ179"/>
    <mergeCell ref="BVU179:BWF179"/>
    <mergeCell ref="BSV179:BSW179"/>
    <mergeCell ref="BTA179:BTL179"/>
    <mergeCell ref="BTN179:BTO179"/>
    <mergeCell ref="BTS179:BUD179"/>
    <mergeCell ref="BUF179:BUG179"/>
    <mergeCell ref="BQY179:BRJ179"/>
    <mergeCell ref="BRL179:BRM179"/>
    <mergeCell ref="BRQ179:BSB179"/>
    <mergeCell ref="BSD179:BSE179"/>
    <mergeCell ref="BSI179:BST179"/>
    <mergeCell ref="BPJ179:BPK179"/>
    <mergeCell ref="BPO179:BPZ179"/>
    <mergeCell ref="BQB179:BQC179"/>
    <mergeCell ref="BQG179:BQR179"/>
    <mergeCell ref="BQT179:BQU179"/>
    <mergeCell ref="BNM179:BNX179"/>
    <mergeCell ref="BNZ179:BOA179"/>
    <mergeCell ref="BOE179:BOP179"/>
    <mergeCell ref="BOR179:BOS179"/>
    <mergeCell ref="BOW179:BPH179"/>
    <mergeCell ref="BLX179:BLY179"/>
    <mergeCell ref="BMC179:BMN179"/>
    <mergeCell ref="BMP179:BMQ179"/>
    <mergeCell ref="BMU179:BNF179"/>
    <mergeCell ref="BNH179:BNI179"/>
    <mergeCell ref="BKA179:BKL179"/>
    <mergeCell ref="BKN179:BKO179"/>
    <mergeCell ref="BKS179:BLD179"/>
    <mergeCell ref="BLF179:BLG179"/>
    <mergeCell ref="BLK179:BLV179"/>
    <mergeCell ref="BIL179:BIM179"/>
    <mergeCell ref="BIQ179:BJB179"/>
    <mergeCell ref="BJD179:BJE179"/>
    <mergeCell ref="BJI179:BJT179"/>
    <mergeCell ref="BJV179:BJW179"/>
    <mergeCell ref="BGO179:BGZ179"/>
    <mergeCell ref="BHB179:BHC179"/>
    <mergeCell ref="BHG179:BHR179"/>
    <mergeCell ref="BHT179:BHU179"/>
    <mergeCell ref="BHY179:BIJ179"/>
    <mergeCell ref="BEZ179:BFA179"/>
    <mergeCell ref="BFE179:BFP179"/>
    <mergeCell ref="BFR179:BFS179"/>
    <mergeCell ref="BFW179:BGH179"/>
    <mergeCell ref="BGJ179:BGK179"/>
    <mergeCell ref="BDC179:BDN179"/>
    <mergeCell ref="BDP179:BDQ179"/>
    <mergeCell ref="BDU179:BEF179"/>
    <mergeCell ref="BEH179:BEI179"/>
    <mergeCell ref="BEM179:BEX179"/>
    <mergeCell ref="BBN179:BBO179"/>
    <mergeCell ref="BBS179:BCD179"/>
    <mergeCell ref="BCF179:BCG179"/>
    <mergeCell ref="BCK179:BCV179"/>
    <mergeCell ref="BCX179:BCY179"/>
    <mergeCell ref="AZQ179:BAB179"/>
    <mergeCell ref="BAD179:BAE179"/>
    <mergeCell ref="BAI179:BAT179"/>
    <mergeCell ref="BAV179:BAW179"/>
    <mergeCell ref="BBA179:BBL179"/>
    <mergeCell ref="AYB179:AYC179"/>
    <mergeCell ref="AYG179:AYR179"/>
    <mergeCell ref="AYT179:AYU179"/>
    <mergeCell ref="AYY179:AZJ179"/>
    <mergeCell ref="AZL179:AZM179"/>
    <mergeCell ref="AWE179:AWP179"/>
    <mergeCell ref="AWR179:AWS179"/>
    <mergeCell ref="AWW179:AXH179"/>
    <mergeCell ref="AXJ179:AXK179"/>
    <mergeCell ref="AXO179:AXZ179"/>
    <mergeCell ref="AUP179:AUQ179"/>
    <mergeCell ref="AUU179:AVF179"/>
    <mergeCell ref="AVH179:AVI179"/>
    <mergeCell ref="AVM179:AVX179"/>
    <mergeCell ref="AVZ179:AWA179"/>
    <mergeCell ref="ASS179:ATD179"/>
    <mergeCell ref="ATF179:ATG179"/>
    <mergeCell ref="ATK179:ATV179"/>
    <mergeCell ref="ATX179:ATY179"/>
    <mergeCell ref="AUC179:AUN179"/>
    <mergeCell ref="ARD179:ARE179"/>
    <mergeCell ref="ARI179:ART179"/>
    <mergeCell ref="ARV179:ARW179"/>
    <mergeCell ref="ASA179:ASL179"/>
    <mergeCell ref="ASN179:ASO179"/>
    <mergeCell ref="APG179:APR179"/>
    <mergeCell ref="APT179:APU179"/>
    <mergeCell ref="APY179:AQJ179"/>
    <mergeCell ref="AQL179:AQM179"/>
    <mergeCell ref="AQQ179:ARB179"/>
    <mergeCell ref="ANR179:ANS179"/>
    <mergeCell ref="ANW179:AOH179"/>
    <mergeCell ref="AOJ179:AOK179"/>
    <mergeCell ref="AOO179:AOZ179"/>
    <mergeCell ref="APB179:APC179"/>
    <mergeCell ref="ALU179:AMF179"/>
    <mergeCell ref="AMH179:AMI179"/>
    <mergeCell ref="AMM179:AMX179"/>
    <mergeCell ref="AMZ179:ANA179"/>
    <mergeCell ref="ANE179:ANP179"/>
    <mergeCell ref="AKF179:AKG179"/>
    <mergeCell ref="AKK179:AKV179"/>
    <mergeCell ref="AKX179:AKY179"/>
    <mergeCell ref="ALC179:ALN179"/>
    <mergeCell ref="ALP179:ALQ179"/>
    <mergeCell ref="AII179:AIT179"/>
    <mergeCell ref="AIV179:AIW179"/>
    <mergeCell ref="AJA179:AJL179"/>
    <mergeCell ref="AJN179:AJO179"/>
    <mergeCell ref="AJS179:AKD179"/>
    <mergeCell ref="AGT179:AGU179"/>
    <mergeCell ref="AGY179:AHJ179"/>
    <mergeCell ref="AHL179:AHM179"/>
    <mergeCell ref="AHQ179:AIB179"/>
    <mergeCell ref="AID179:AIE179"/>
    <mergeCell ref="AEW179:AFH179"/>
    <mergeCell ref="AFJ179:AFK179"/>
    <mergeCell ref="AFO179:AFZ179"/>
    <mergeCell ref="AGB179:AGC179"/>
    <mergeCell ref="AGG179:AGR179"/>
    <mergeCell ref="ADH179:ADI179"/>
    <mergeCell ref="ADM179:ADX179"/>
    <mergeCell ref="ADZ179:AEA179"/>
    <mergeCell ref="AEE179:AEP179"/>
    <mergeCell ref="AER179:AES179"/>
    <mergeCell ref="ABK179:ABV179"/>
    <mergeCell ref="ABX179:ABY179"/>
    <mergeCell ref="ACC179:ACN179"/>
    <mergeCell ref="ACP179:ACQ179"/>
    <mergeCell ref="ACU179:ADF179"/>
    <mergeCell ref="ZV179:ZW179"/>
    <mergeCell ref="AAA179:AAL179"/>
    <mergeCell ref="AAN179:AAO179"/>
    <mergeCell ref="AAS179:ABD179"/>
    <mergeCell ref="ABF179:ABG179"/>
    <mergeCell ref="XY179:YJ179"/>
    <mergeCell ref="YL179:YM179"/>
    <mergeCell ref="YQ179:ZB179"/>
    <mergeCell ref="ZD179:ZE179"/>
    <mergeCell ref="ZI179:ZT179"/>
    <mergeCell ref="WJ179:WK179"/>
    <mergeCell ref="WO179:WZ179"/>
    <mergeCell ref="XB179:XC179"/>
    <mergeCell ref="XG179:XR179"/>
    <mergeCell ref="XT179:XU179"/>
    <mergeCell ref="UM179:UX179"/>
    <mergeCell ref="UZ179:VA179"/>
    <mergeCell ref="VE179:VP179"/>
    <mergeCell ref="VR179:VS179"/>
    <mergeCell ref="VW179:WH179"/>
    <mergeCell ref="SX179:SY179"/>
    <mergeCell ref="TC179:TN179"/>
    <mergeCell ref="TP179:TQ179"/>
    <mergeCell ref="TU179:UF179"/>
    <mergeCell ref="UH179:UI179"/>
    <mergeCell ref="RA179:RL179"/>
    <mergeCell ref="RN179:RO179"/>
    <mergeCell ref="RS179:SD179"/>
    <mergeCell ref="SF179:SG179"/>
    <mergeCell ref="SK179:SV179"/>
    <mergeCell ref="PL179:PM179"/>
    <mergeCell ref="PQ179:QB179"/>
    <mergeCell ref="QD179:QE179"/>
    <mergeCell ref="QI179:QT179"/>
    <mergeCell ref="QV179:QW179"/>
    <mergeCell ref="NO179:NZ179"/>
    <mergeCell ref="OB179:OC179"/>
    <mergeCell ref="OG179:OR179"/>
    <mergeCell ref="OT179:OU179"/>
    <mergeCell ref="OY179:PJ179"/>
    <mergeCell ref="AF179:AG179"/>
    <mergeCell ref="AK179:AV179"/>
    <mergeCell ref="AX179:AY179"/>
    <mergeCell ref="BC179:BN179"/>
    <mergeCell ref="LZ179:MA179"/>
    <mergeCell ref="ME179:MP179"/>
    <mergeCell ref="MR179:MS179"/>
    <mergeCell ref="MW179:NH179"/>
    <mergeCell ref="NJ179:NK179"/>
    <mergeCell ref="KC179:KN179"/>
    <mergeCell ref="KP179:KQ179"/>
    <mergeCell ref="KU179:LF179"/>
    <mergeCell ref="LH179:LI179"/>
    <mergeCell ref="LM179:LX179"/>
    <mergeCell ref="IN179:IO179"/>
    <mergeCell ref="IS179:JD179"/>
    <mergeCell ref="JF179:JG179"/>
    <mergeCell ref="JK179:JV179"/>
    <mergeCell ref="JX179:JY179"/>
    <mergeCell ref="GQ179:HB179"/>
    <mergeCell ref="HD179:HE179"/>
    <mergeCell ref="HI179:HT179"/>
    <mergeCell ref="HV179:HW179"/>
    <mergeCell ref="IA179:IL179"/>
    <mergeCell ref="WXF112:WXG112"/>
    <mergeCell ref="WXK112:WXV112"/>
    <mergeCell ref="WXX112:WXY112"/>
    <mergeCell ref="XED112:XEE112"/>
    <mergeCell ref="XEI112:XET112"/>
    <mergeCell ref="WYC112:WYN112"/>
    <mergeCell ref="WYP112:WYQ112"/>
    <mergeCell ref="WVI112:WVT112"/>
    <mergeCell ref="WVV112:WVW112"/>
    <mergeCell ref="WWA112:WWL112"/>
    <mergeCell ref="WWN112:WWO112"/>
    <mergeCell ref="WWS112:WXD112"/>
    <mergeCell ref="WTT112:WTU112"/>
    <mergeCell ref="WTY112:WUJ112"/>
    <mergeCell ref="WUL112:WUM112"/>
    <mergeCell ref="WUQ112:WVB112"/>
    <mergeCell ref="WVD112:WVE112"/>
    <mergeCell ref="XEV112:XEW112"/>
    <mergeCell ref="XFA112:XFD112"/>
    <mergeCell ref="XCG112:XCR112"/>
    <mergeCell ref="XCT112:XCU112"/>
    <mergeCell ref="XCY112:XDJ112"/>
    <mergeCell ref="XDL112:XDM112"/>
    <mergeCell ref="XDQ112:XEB112"/>
    <mergeCell ref="XAR112:XAS112"/>
    <mergeCell ref="XAW112:XBH112"/>
    <mergeCell ref="XBJ112:XBK112"/>
    <mergeCell ref="XBO112:XBZ112"/>
    <mergeCell ref="XCB112:XCC112"/>
    <mergeCell ref="WYU112:WZF112"/>
    <mergeCell ref="WZH112:WZI112"/>
    <mergeCell ref="WZM112:WZX112"/>
    <mergeCell ref="WZZ112:XAA112"/>
    <mergeCell ref="XAE112:XAP112"/>
    <mergeCell ref="WTB112:WTC112"/>
    <mergeCell ref="WTG112:WTR112"/>
    <mergeCell ref="WQH112:WQI112"/>
    <mergeCell ref="WQM112:WQX112"/>
    <mergeCell ref="WQZ112:WRA112"/>
    <mergeCell ref="WRE112:WRP112"/>
    <mergeCell ref="WRR112:WRS112"/>
    <mergeCell ref="WOK112:WOV112"/>
    <mergeCell ref="WOX112:WOY112"/>
    <mergeCell ref="WPC112:WPN112"/>
    <mergeCell ref="WPP112:WPQ112"/>
    <mergeCell ref="WPU112:WQF112"/>
    <mergeCell ref="WMV112:WMW112"/>
    <mergeCell ref="WNA112:WNL112"/>
    <mergeCell ref="WNN112:WNO112"/>
    <mergeCell ref="WNS112:WOD112"/>
    <mergeCell ref="WOF112:WOG112"/>
    <mergeCell ref="WRW112:WSH112"/>
    <mergeCell ref="WSJ112:WSK112"/>
    <mergeCell ref="WSO112:WSZ112"/>
    <mergeCell ref="WKY112:WLJ112"/>
    <mergeCell ref="WLL112:WLM112"/>
    <mergeCell ref="WLQ112:WMB112"/>
    <mergeCell ref="WMD112:WME112"/>
    <mergeCell ref="WMI112:WMT112"/>
    <mergeCell ref="WJJ112:WJK112"/>
    <mergeCell ref="WJO112:WJZ112"/>
    <mergeCell ref="WKB112:WKC112"/>
    <mergeCell ref="WKG112:WKR112"/>
    <mergeCell ref="WKT112:WKU112"/>
    <mergeCell ref="WHM112:WHX112"/>
    <mergeCell ref="WHZ112:WIA112"/>
    <mergeCell ref="WIE112:WIP112"/>
    <mergeCell ref="WIR112:WIS112"/>
    <mergeCell ref="WIW112:WJH112"/>
    <mergeCell ref="WFX112:WFY112"/>
    <mergeCell ref="WGC112:WGN112"/>
    <mergeCell ref="WGP112:WGQ112"/>
    <mergeCell ref="WGU112:WHF112"/>
    <mergeCell ref="WHH112:WHI112"/>
    <mergeCell ref="WEA112:WEL112"/>
    <mergeCell ref="WEN112:WEO112"/>
    <mergeCell ref="WES112:WFD112"/>
    <mergeCell ref="WFF112:WFG112"/>
    <mergeCell ref="WFK112:WFV112"/>
    <mergeCell ref="WCL112:WCM112"/>
    <mergeCell ref="WCQ112:WDB112"/>
    <mergeCell ref="WDD112:WDE112"/>
    <mergeCell ref="WDI112:WDT112"/>
    <mergeCell ref="WDV112:WDW112"/>
    <mergeCell ref="WAO112:WAZ112"/>
    <mergeCell ref="WBB112:WBC112"/>
    <mergeCell ref="WBG112:WBR112"/>
    <mergeCell ref="WBT112:WBU112"/>
    <mergeCell ref="WBY112:WCJ112"/>
    <mergeCell ref="VYZ112:VZA112"/>
    <mergeCell ref="VZE112:VZP112"/>
    <mergeCell ref="VZR112:VZS112"/>
    <mergeCell ref="VZW112:WAH112"/>
    <mergeCell ref="WAJ112:WAK112"/>
    <mergeCell ref="VXC112:VXN112"/>
    <mergeCell ref="VXP112:VXQ112"/>
    <mergeCell ref="VXU112:VYF112"/>
    <mergeCell ref="VYH112:VYI112"/>
    <mergeCell ref="VYM112:VYX112"/>
    <mergeCell ref="VVN112:VVO112"/>
    <mergeCell ref="VVS112:VWD112"/>
    <mergeCell ref="VWF112:VWG112"/>
    <mergeCell ref="VWK112:VWV112"/>
    <mergeCell ref="VWX112:VWY112"/>
    <mergeCell ref="VTQ112:VUB112"/>
    <mergeCell ref="VUD112:VUE112"/>
    <mergeCell ref="VUI112:VUT112"/>
    <mergeCell ref="VUV112:VUW112"/>
    <mergeCell ref="VVA112:VVL112"/>
    <mergeCell ref="VSB112:VSC112"/>
    <mergeCell ref="VSG112:VSR112"/>
    <mergeCell ref="VST112:VSU112"/>
    <mergeCell ref="VSY112:VTJ112"/>
    <mergeCell ref="VTL112:VTM112"/>
    <mergeCell ref="VQE112:VQP112"/>
    <mergeCell ref="VQR112:VQS112"/>
    <mergeCell ref="VQW112:VRH112"/>
    <mergeCell ref="VRJ112:VRK112"/>
    <mergeCell ref="VRO112:VRZ112"/>
    <mergeCell ref="VOP112:VOQ112"/>
    <mergeCell ref="VOU112:VPF112"/>
    <mergeCell ref="VPH112:VPI112"/>
    <mergeCell ref="VPM112:VPX112"/>
    <mergeCell ref="VPZ112:VQA112"/>
    <mergeCell ref="VMS112:VND112"/>
    <mergeCell ref="VNF112:VNG112"/>
    <mergeCell ref="VNK112:VNV112"/>
    <mergeCell ref="VNX112:VNY112"/>
    <mergeCell ref="VOC112:VON112"/>
    <mergeCell ref="VLD112:VLE112"/>
    <mergeCell ref="VLI112:VLT112"/>
    <mergeCell ref="VLV112:VLW112"/>
    <mergeCell ref="VMA112:VML112"/>
    <mergeCell ref="VMN112:VMO112"/>
    <mergeCell ref="VJG112:VJR112"/>
    <mergeCell ref="VJT112:VJU112"/>
    <mergeCell ref="VJY112:VKJ112"/>
    <mergeCell ref="VKL112:VKM112"/>
    <mergeCell ref="VKQ112:VLB112"/>
    <mergeCell ref="VHR112:VHS112"/>
    <mergeCell ref="VHW112:VIH112"/>
    <mergeCell ref="VIJ112:VIK112"/>
    <mergeCell ref="VIO112:VIZ112"/>
    <mergeCell ref="VJB112:VJC112"/>
    <mergeCell ref="VFU112:VGF112"/>
    <mergeCell ref="VGH112:VGI112"/>
    <mergeCell ref="VGM112:VGX112"/>
    <mergeCell ref="VGZ112:VHA112"/>
    <mergeCell ref="VHE112:VHP112"/>
    <mergeCell ref="VEF112:VEG112"/>
    <mergeCell ref="VEK112:VEV112"/>
    <mergeCell ref="VEX112:VEY112"/>
    <mergeCell ref="VFC112:VFN112"/>
    <mergeCell ref="VFP112:VFQ112"/>
    <mergeCell ref="VCI112:VCT112"/>
    <mergeCell ref="VCV112:VCW112"/>
    <mergeCell ref="VDA112:VDL112"/>
    <mergeCell ref="VDN112:VDO112"/>
    <mergeCell ref="VDS112:VED112"/>
    <mergeCell ref="VAT112:VAU112"/>
    <mergeCell ref="VAY112:VBJ112"/>
    <mergeCell ref="VBL112:VBM112"/>
    <mergeCell ref="VBQ112:VCB112"/>
    <mergeCell ref="VCD112:VCE112"/>
    <mergeCell ref="UYW112:UZH112"/>
    <mergeCell ref="UZJ112:UZK112"/>
    <mergeCell ref="UZO112:UZZ112"/>
    <mergeCell ref="VAB112:VAC112"/>
    <mergeCell ref="VAG112:VAR112"/>
    <mergeCell ref="UXH112:UXI112"/>
    <mergeCell ref="UXM112:UXX112"/>
    <mergeCell ref="UXZ112:UYA112"/>
    <mergeCell ref="UYE112:UYP112"/>
    <mergeCell ref="UYR112:UYS112"/>
    <mergeCell ref="UVK112:UVV112"/>
    <mergeCell ref="UVX112:UVY112"/>
    <mergeCell ref="UWC112:UWN112"/>
    <mergeCell ref="UWP112:UWQ112"/>
    <mergeCell ref="UWU112:UXF112"/>
    <mergeCell ref="UTV112:UTW112"/>
    <mergeCell ref="UUA112:UUL112"/>
    <mergeCell ref="UUN112:UUO112"/>
    <mergeCell ref="UUS112:UVD112"/>
    <mergeCell ref="UVF112:UVG112"/>
    <mergeCell ref="URY112:USJ112"/>
    <mergeCell ref="USL112:USM112"/>
    <mergeCell ref="USQ112:UTB112"/>
    <mergeCell ref="UTD112:UTE112"/>
    <mergeCell ref="UTI112:UTT112"/>
    <mergeCell ref="UQJ112:UQK112"/>
    <mergeCell ref="UQO112:UQZ112"/>
    <mergeCell ref="URB112:URC112"/>
    <mergeCell ref="URG112:URR112"/>
    <mergeCell ref="URT112:URU112"/>
    <mergeCell ref="UOM112:UOX112"/>
    <mergeCell ref="UOZ112:UPA112"/>
    <mergeCell ref="UPE112:UPP112"/>
    <mergeCell ref="UPR112:UPS112"/>
    <mergeCell ref="UPW112:UQH112"/>
    <mergeCell ref="UMX112:UMY112"/>
    <mergeCell ref="UNC112:UNN112"/>
    <mergeCell ref="UNP112:UNQ112"/>
    <mergeCell ref="UNU112:UOF112"/>
    <mergeCell ref="UOH112:UOI112"/>
    <mergeCell ref="ULA112:ULL112"/>
    <mergeCell ref="ULN112:ULO112"/>
    <mergeCell ref="ULS112:UMD112"/>
    <mergeCell ref="UMF112:UMG112"/>
    <mergeCell ref="UMK112:UMV112"/>
    <mergeCell ref="UJL112:UJM112"/>
    <mergeCell ref="UJQ112:UKB112"/>
    <mergeCell ref="UKD112:UKE112"/>
    <mergeCell ref="UKI112:UKT112"/>
    <mergeCell ref="UKV112:UKW112"/>
    <mergeCell ref="UHO112:UHZ112"/>
    <mergeCell ref="UIB112:UIC112"/>
    <mergeCell ref="UIG112:UIR112"/>
    <mergeCell ref="UIT112:UIU112"/>
    <mergeCell ref="UIY112:UJJ112"/>
    <mergeCell ref="UFZ112:UGA112"/>
    <mergeCell ref="UGE112:UGP112"/>
    <mergeCell ref="UGR112:UGS112"/>
    <mergeCell ref="UGW112:UHH112"/>
    <mergeCell ref="UHJ112:UHK112"/>
    <mergeCell ref="UEC112:UEN112"/>
    <mergeCell ref="UEP112:UEQ112"/>
    <mergeCell ref="UEU112:UFF112"/>
    <mergeCell ref="UFH112:UFI112"/>
    <mergeCell ref="UFM112:UFX112"/>
    <mergeCell ref="UCN112:UCO112"/>
    <mergeCell ref="UCS112:UDD112"/>
    <mergeCell ref="UDF112:UDG112"/>
    <mergeCell ref="UDK112:UDV112"/>
    <mergeCell ref="UDX112:UDY112"/>
    <mergeCell ref="UAQ112:UBB112"/>
    <mergeCell ref="UBD112:UBE112"/>
    <mergeCell ref="UBI112:UBT112"/>
    <mergeCell ref="UBV112:UBW112"/>
    <mergeCell ref="UCA112:UCL112"/>
    <mergeCell ref="TZB112:TZC112"/>
    <mergeCell ref="TZG112:TZR112"/>
    <mergeCell ref="TZT112:TZU112"/>
    <mergeCell ref="TZY112:UAJ112"/>
    <mergeCell ref="UAL112:UAM112"/>
    <mergeCell ref="TXE112:TXP112"/>
    <mergeCell ref="TXR112:TXS112"/>
    <mergeCell ref="TXW112:TYH112"/>
    <mergeCell ref="TYJ112:TYK112"/>
    <mergeCell ref="TYO112:TYZ112"/>
    <mergeCell ref="TVP112:TVQ112"/>
    <mergeCell ref="TVU112:TWF112"/>
    <mergeCell ref="TWH112:TWI112"/>
    <mergeCell ref="TWM112:TWX112"/>
    <mergeCell ref="TWZ112:TXA112"/>
    <mergeCell ref="TTS112:TUD112"/>
    <mergeCell ref="TUF112:TUG112"/>
    <mergeCell ref="TUK112:TUV112"/>
    <mergeCell ref="TUX112:TUY112"/>
    <mergeCell ref="TVC112:TVN112"/>
    <mergeCell ref="TSD112:TSE112"/>
    <mergeCell ref="TSI112:TST112"/>
    <mergeCell ref="TSV112:TSW112"/>
    <mergeCell ref="TTA112:TTL112"/>
    <mergeCell ref="TTN112:TTO112"/>
    <mergeCell ref="TQG112:TQR112"/>
    <mergeCell ref="TQT112:TQU112"/>
    <mergeCell ref="TQY112:TRJ112"/>
    <mergeCell ref="TRL112:TRM112"/>
    <mergeCell ref="TRQ112:TSB112"/>
    <mergeCell ref="TOR112:TOS112"/>
    <mergeCell ref="TOW112:TPH112"/>
    <mergeCell ref="TPJ112:TPK112"/>
    <mergeCell ref="TPO112:TPZ112"/>
    <mergeCell ref="TQB112:TQC112"/>
    <mergeCell ref="TMU112:TNF112"/>
    <mergeCell ref="TNH112:TNI112"/>
    <mergeCell ref="TNM112:TNX112"/>
    <mergeCell ref="TNZ112:TOA112"/>
    <mergeCell ref="TOE112:TOP112"/>
    <mergeCell ref="TLF112:TLG112"/>
    <mergeCell ref="TLK112:TLV112"/>
    <mergeCell ref="TLX112:TLY112"/>
    <mergeCell ref="TMC112:TMN112"/>
    <mergeCell ref="TMP112:TMQ112"/>
    <mergeCell ref="TJI112:TJT112"/>
    <mergeCell ref="TJV112:TJW112"/>
    <mergeCell ref="TKA112:TKL112"/>
    <mergeCell ref="TKN112:TKO112"/>
    <mergeCell ref="TKS112:TLD112"/>
    <mergeCell ref="THT112:THU112"/>
    <mergeCell ref="THY112:TIJ112"/>
    <mergeCell ref="TIL112:TIM112"/>
    <mergeCell ref="TIQ112:TJB112"/>
    <mergeCell ref="TJD112:TJE112"/>
    <mergeCell ref="TFW112:TGH112"/>
    <mergeCell ref="TGJ112:TGK112"/>
    <mergeCell ref="TGO112:TGZ112"/>
    <mergeCell ref="THB112:THC112"/>
    <mergeCell ref="THG112:THR112"/>
    <mergeCell ref="TEH112:TEI112"/>
    <mergeCell ref="TEM112:TEX112"/>
    <mergeCell ref="TEZ112:TFA112"/>
    <mergeCell ref="TFE112:TFP112"/>
    <mergeCell ref="TFR112:TFS112"/>
    <mergeCell ref="TCK112:TCV112"/>
    <mergeCell ref="TCX112:TCY112"/>
    <mergeCell ref="TDC112:TDN112"/>
    <mergeCell ref="TDP112:TDQ112"/>
    <mergeCell ref="TDU112:TEF112"/>
    <mergeCell ref="TAV112:TAW112"/>
    <mergeCell ref="TBA112:TBL112"/>
    <mergeCell ref="TBN112:TBO112"/>
    <mergeCell ref="TBS112:TCD112"/>
    <mergeCell ref="TCF112:TCG112"/>
    <mergeCell ref="SYY112:SZJ112"/>
    <mergeCell ref="SZL112:SZM112"/>
    <mergeCell ref="SZQ112:TAB112"/>
    <mergeCell ref="TAD112:TAE112"/>
    <mergeCell ref="TAI112:TAT112"/>
    <mergeCell ref="SXJ112:SXK112"/>
    <mergeCell ref="SXO112:SXZ112"/>
    <mergeCell ref="SYB112:SYC112"/>
    <mergeCell ref="SYG112:SYR112"/>
    <mergeCell ref="SYT112:SYU112"/>
    <mergeCell ref="SVM112:SVX112"/>
    <mergeCell ref="SVZ112:SWA112"/>
    <mergeCell ref="SWE112:SWP112"/>
    <mergeCell ref="SWR112:SWS112"/>
    <mergeCell ref="SWW112:SXH112"/>
    <mergeCell ref="STX112:STY112"/>
    <mergeCell ref="SUC112:SUN112"/>
    <mergeCell ref="SUP112:SUQ112"/>
    <mergeCell ref="SUU112:SVF112"/>
    <mergeCell ref="SVH112:SVI112"/>
    <mergeCell ref="SSA112:SSL112"/>
    <mergeCell ref="SSN112:SSO112"/>
    <mergeCell ref="SSS112:STD112"/>
    <mergeCell ref="STF112:STG112"/>
    <mergeCell ref="STK112:STV112"/>
    <mergeCell ref="SQL112:SQM112"/>
    <mergeCell ref="SQQ112:SRB112"/>
    <mergeCell ref="SRD112:SRE112"/>
    <mergeCell ref="SRI112:SRT112"/>
    <mergeCell ref="SRV112:SRW112"/>
    <mergeCell ref="SOO112:SOZ112"/>
    <mergeCell ref="SPB112:SPC112"/>
    <mergeCell ref="SPG112:SPR112"/>
    <mergeCell ref="SPT112:SPU112"/>
    <mergeCell ref="SPY112:SQJ112"/>
    <mergeCell ref="SMZ112:SNA112"/>
    <mergeCell ref="SNE112:SNP112"/>
    <mergeCell ref="SNR112:SNS112"/>
    <mergeCell ref="SNW112:SOH112"/>
    <mergeCell ref="SOJ112:SOK112"/>
    <mergeCell ref="SLC112:SLN112"/>
    <mergeCell ref="SLP112:SLQ112"/>
    <mergeCell ref="SLU112:SMF112"/>
    <mergeCell ref="SMH112:SMI112"/>
    <mergeCell ref="SMM112:SMX112"/>
    <mergeCell ref="SJN112:SJO112"/>
    <mergeCell ref="SJS112:SKD112"/>
    <mergeCell ref="SKF112:SKG112"/>
    <mergeCell ref="SKK112:SKV112"/>
    <mergeCell ref="SKX112:SKY112"/>
    <mergeCell ref="SHQ112:SIB112"/>
    <mergeCell ref="SID112:SIE112"/>
    <mergeCell ref="SII112:SIT112"/>
    <mergeCell ref="SIV112:SIW112"/>
    <mergeCell ref="SJA112:SJL112"/>
    <mergeCell ref="SGB112:SGC112"/>
    <mergeCell ref="SGG112:SGR112"/>
    <mergeCell ref="SGT112:SGU112"/>
    <mergeCell ref="SGY112:SHJ112"/>
    <mergeCell ref="SHL112:SHM112"/>
    <mergeCell ref="SEE112:SEP112"/>
    <mergeCell ref="SER112:SES112"/>
    <mergeCell ref="SEW112:SFH112"/>
    <mergeCell ref="SFJ112:SFK112"/>
    <mergeCell ref="SFO112:SFZ112"/>
    <mergeCell ref="SCP112:SCQ112"/>
    <mergeCell ref="SCU112:SDF112"/>
    <mergeCell ref="SDH112:SDI112"/>
    <mergeCell ref="SDM112:SDX112"/>
    <mergeCell ref="SDZ112:SEA112"/>
    <mergeCell ref="SAS112:SBD112"/>
    <mergeCell ref="SBF112:SBG112"/>
    <mergeCell ref="SBK112:SBV112"/>
    <mergeCell ref="SBX112:SBY112"/>
    <mergeCell ref="SCC112:SCN112"/>
    <mergeCell ref="RZD112:RZE112"/>
    <mergeCell ref="RZI112:RZT112"/>
    <mergeCell ref="RZV112:RZW112"/>
    <mergeCell ref="SAA112:SAL112"/>
    <mergeCell ref="SAN112:SAO112"/>
    <mergeCell ref="RXG112:RXR112"/>
    <mergeCell ref="RXT112:RXU112"/>
    <mergeCell ref="RXY112:RYJ112"/>
    <mergeCell ref="RYL112:RYM112"/>
    <mergeCell ref="RYQ112:RZB112"/>
    <mergeCell ref="RVR112:RVS112"/>
    <mergeCell ref="RVW112:RWH112"/>
    <mergeCell ref="RWJ112:RWK112"/>
    <mergeCell ref="RWO112:RWZ112"/>
    <mergeCell ref="RXB112:RXC112"/>
    <mergeCell ref="RTU112:RUF112"/>
    <mergeCell ref="RUH112:RUI112"/>
    <mergeCell ref="RUM112:RUX112"/>
    <mergeCell ref="RUZ112:RVA112"/>
    <mergeCell ref="RVE112:RVP112"/>
    <mergeCell ref="RSF112:RSG112"/>
    <mergeCell ref="RSK112:RSV112"/>
    <mergeCell ref="RSX112:RSY112"/>
    <mergeCell ref="RTC112:RTN112"/>
    <mergeCell ref="RTP112:RTQ112"/>
    <mergeCell ref="RQI112:RQT112"/>
    <mergeCell ref="RQV112:RQW112"/>
    <mergeCell ref="RRA112:RRL112"/>
    <mergeCell ref="RRN112:RRO112"/>
    <mergeCell ref="RRS112:RSD112"/>
    <mergeCell ref="ROT112:ROU112"/>
    <mergeCell ref="ROY112:RPJ112"/>
    <mergeCell ref="RPL112:RPM112"/>
    <mergeCell ref="RPQ112:RQB112"/>
    <mergeCell ref="RQD112:RQE112"/>
    <mergeCell ref="RMW112:RNH112"/>
    <mergeCell ref="RNJ112:RNK112"/>
    <mergeCell ref="RNO112:RNZ112"/>
    <mergeCell ref="ROB112:ROC112"/>
    <mergeCell ref="ROG112:ROR112"/>
    <mergeCell ref="RLH112:RLI112"/>
    <mergeCell ref="RLM112:RLX112"/>
    <mergeCell ref="RLZ112:RMA112"/>
    <mergeCell ref="RME112:RMP112"/>
    <mergeCell ref="RMR112:RMS112"/>
    <mergeCell ref="RJK112:RJV112"/>
    <mergeCell ref="RJX112:RJY112"/>
    <mergeCell ref="RKC112:RKN112"/>
    <mergeCell ref="RKP112:RKQ112"/>
    <mergeCell ref="RKU112:RLF112"/>
    <mergeCell ref="RHV112:RHW112"/>
    <mergeCell ref="RIA112:RIL112"/>
    <mergeCell ref="RIN112:RIO112"/>
    <mergeCell ref="RIS112:RJD112"/>
    <mergeCell ref="RJF112:RJG112"/>
    <mergeCell ref="RFY112:RGJ112"/>
    <mergeCell ref="RGL112:RGM112"/>
    <mergeCell ref="RGQ112:RHB112"/>
    <mergeCell ref="RHD112:RHE112"/>
    <mergeCell ref="RHI112:RHT112"/>
    <mergeCell ref="REJ112:REK112"/>
    <mergeCell ref="REO112:REZ112"/>
    <mergeCell ref="RFB112:RFC112"/>
    <mergeCell ref="RFG112:RFR112"/>
    <mergeCell ref="RFT112:RFU112"/>
    <mergeCell ref="RCM112:RCX112"/>
    <mergeCell ref="RCZ112:RDA112"/>
    <mergeCell ref="RDE112:RDP112"/>
    <mergeCell ref="RDR112:RDS112"/>
    <mergeCell ref="RDW112:REH112"/>
    <mergeCell ref="RAX112:RAY112"/>
    <mergeCell ref="RBC112:RBN112"/>
    <mergeCell ref="RBP112:RBQ112"/>
    <mergeCell ref="RBU112:RCF112"/>
    <mergeCell ref="RCH112:RCI112"/>
    <mergeCell ref="QZA112:QZL112"/>
    <mergeCell ref="QZN112:QZO112"/>
    <mergeCell ref="QZS112:RAD112"/>
    <mergeCell ref="RAF112:RAG112"/>
    <mergeCell ref="RAK112:RAV112"/>
    <mergeCell ref="QXL112:QXM112"/>
    <mergeCell ref="QXQ112:QYB112"/>
    <mergeCell ref="QYD112:QYE112"/>
    <mergeCell ref="QYI112:QYT112"/>
    <mergeCell ref="QYV112:QYW112"/>
    <mergeCell ref="QVO112:QVZ112"/>
    <mergeCell ref="QWB112:QWC112"/>
    <mergeCell ref="QWG112:QWR112"/>
    <mergeCell ref="QWT112:QWU112"/>
    <mergeCell ref="QWY112:QXJ112"/>
    <mergeCell ref="QTZ112:QUA112"/>
    <mergeCell ref="QUE112:QUP112"/>
    <mergeCell ref="QUR112:QUS112"/>
    <mergeCell ref="QUW112:QVH112"/>
    <mergeCell ref="QVJ112:QVK112"/>
    <mergeCell ref="QSC112:QSN112"/>
    <mergeCell ref="QSP112:QSQ112"/>
    <mergeCell ref="QSU112:QTF112"/>
    <mergeCell ref="QTH112:QTI112"/>
    <mergeCell ref="QTM112:QTX112"/>
    <mergeCell ref="QQN112:QQO112"/>
    <mergeCell ref="QQS112:QRD112"/>
    <mergeCell ref="QRF112:QRG112"/>
    <mergeCell ref="QRK112:QRV112"/>
    <mergeCell ref="QRX112:QRY112"/>
    <mergeCell ref="QOQ112:QPB112"/>
    <mergeCell ref="QPD112:QPE112"/>
    <mergeCell ref="QPI112:QPT112"/>
    <mergeCell ref="QPV112:QPW112"/>
    <mergeCell ref="QQA112:QQL112"/>
    <mergeCell ref="QNB112:QNC112"/>
    <mergeCell ref="QNG112:QNR112"/>
    <mergeCell ref="QNT112:QNU112"/>
    <mergeCell ref="QNY112:QOJ112"/>
    <mergeCell ref="QOL112:QOM112"/>
    <mergeCell ref="QLE112:QLP112"/>
    <mergeCell ref="QLR112:QLS112"/>
    <mergeCell ref="QLW112:QMH112"/>
    <mergeCell ref="QMJ112:QMK112"/>
    <mergeCell ref="QMO112:QMZ112"/>
    <mergeCell ref="QJP112:QJQ112"/>
    <mergeCell ref="QJU112:QKF112"/>
    <mergeCell ref="QKH112:QKI112"/>
    <mergeCell ref="QKM112:QKX112"/>
    <mergeCell ref="QKZ112:QLA112"/>
    <mergeCell ref="QHS112:QID112"/>
    <mergeCell ref="QIF112:QIG112"/>
    <mergeCell ref="QIK112:QIV112"/>
    <mergeCell ref="QIX112:QIY112"/>
    <mergeCell ref="QJC112:QJN112"/>
    <mergeCell ref="QGD112:QGE112"/>
    <mergeCell ref="QGI112:QGT112"/>
    <mergeCell ref="QGV112:QGW112"/>
    <mergeCell ref="QHA112:QHL112"/>
    <mergeCell ref="QHN112:QHO112"/>
    <mergeCell ref="QEG112:QER112"/>
    <mergeCell ref="QET112:QEU112"/>
    <mergeCell ref="QEY112:QFJ112"/>
    <mergeCell ref="QFL112:QFM112"/>
    <mergeCell ref="QFQ112:QGB112"/>
    <mergeCell ref="QCR112:QCS112"/>
    <mergeCell ref="QCW112:QDH112"/>
    <mergeCell ref="QDJ112:QDK112"/>
    <mergeCell ref="QDO112:QDZ112"/>
    <mergeCell ref="QEB112:QEC112"/>
    <mergeCell ref="QAU112:QBF112"/>
    <mergeCell ref="QBH112:QBI112"/>
    <mergeCell ref="QBM112:QBX112"/>
    <mergeCell ref="QBZ112:QCA112"/>
    <mergeCell ref="QCE112:QCP112"/>
    <mergeCell ref="PZF112:PZG112"/>
    <mergeCell ref="PZK112:PZV112"/>
    <mergeCell ref="PZX112:PZY112"/>
    <mergeCell ref="QAC112:QAN112"/>
    <mergeCell ref="QAP112:QAQ112"/>
    <mergeCell ref="PXI112:PXT112"/>
    <mergeCell ref="PXV112:PXW112"/>
    <mergeCell ref="PYA112:PYL112"/>
    <mergeCell ref="PYN112:PYO112"/>
    <mergeCell ref="PYS112:PZD112"/>
    <mergeCell ref="PVT112:PVU112"/>
    <mergeCell ref="PVY112:PWJ112"/>
    <mergeCell ref="PWL112:PWM112"/>
    <mergeCell ref="PWQ112:PXB112"/>
    <mergeCell ref="PXD112:PXE112"/>
    <mergeCell ref="PTW112:PUH112"/>
    <mergeCell ref="PUJ112:PUK112"/>
    <mergeCell ref="PUO112:PUZ112"/>
    <mergeCell ref="PVB112:PVC112"/>
    <mergeCell ref="PVG112:PVR112"/>
    <mergeCell ref="PSH112:PSI112"/>
    <mergeCell ref="PSM112:PSX112"/>
    <mergeCell ref="PSZ112:PTA112"/>
    <mergeCell ref="PTE112:PTP112"/>
    <mergeCell ref="PTR112:PTS112"/>
    <mergeCell ref="PQK112:PQV112"/>
    <mergeCell ref="PQX112:PQY112"/>
    <mergeCell ref="PRC112:PRN112"/>
    <mergeCell ref="PRP112:PRQ112"/>
    <mergeCell ref="PRU112:PSF112"/>
    <mergeCell ref="POV112:POW112"/>
    <mergeCell ref="PPA112:PPL112"/>
    <mergeCell ref="PPN112:PPO112"/>
    <mergeCell ref="PPS112:PQD112"/>
    <mergeCell ref="PQF112:PQG112"/>
    <mergeCell ref="PMY112:PNJ112"/>
    <mergeCell ref="PNL112:PNM112"/>
    <mergeCell ref="PNQ112:POB112"/>
    <mergeCell ref="POD112:POE112"/>
    <mergeCell ref="POI112:POT112"/>
    <mergeCell ref="PLJ112:PLK112"/>
    <mergeCell ref="PLO112:PLZ112"/>
    <mergeCell ref="PMB112:PMC112"/>
    <mergeCell ref="PMG112:PMR112"/>
    <mergeCell ref="PMT112:PMU112"/>
    <mergeCell ref="PJM112:PJX112"/>
    <mergeCell ref="PJZ112:PKA112"/>
    <mergeCell ref="PKE112:PKP112"/>
    <mergeCell ref="PKR112:PKS112"/>
    <mergeCell ref="PKW112:PLH112"/>
    <mergeCell ref="PHX112:PHY112"/>
    <mergeCell ref="PIC112:PIN112"/>
    <mergeCell ref="PIP112:PIQ112"/>
    <mergeCell ref="PIU112:PJF112"/>
    <mergeCell ref="PJH112:PJI112"/>
    <mergeCell ref="PGA112:PGL112"/>
    <mergeCell ref="PGN112:PGO112"/>
    <mergeCell ref="PGS112:PHD112"/>
    <mergeCell ref="PHF112:PHG112"/>
    <mergeCell ref="PHK112:PHV112"/>
    <mergeCell ref="PEL112:PEM112"/>
    <mergeCell ref="PEQ112:PFB112"/>
    <mergeCell ref="PFD112:PFE112"/>
    <mergeCell ref="PFI112:PFT112"/>
    <mergeCell ref="PFV112:PFW112"/>
    <mergeCell ref="PCO112:PCZ112"/>
    <mergeCell ref="PDB112:PDC112"/>
    <mergeCell ref="PDG112:PDR112"/>
    <mergeCell ref="PDT112:PDU112"/>
    <mergeCell ref="PDY112:PEJ112"/>
    <mergeCell ref="PAZ112:PBA112"/>
    <mergeCell ref="PBE112:PBP112"/>
    <mergeCell ref="PBR112:PBS112"/>
    <mergeCell ref="PBW112:PCH112"/>
    <mergeCell ref="PCJ112:PCK112"/>
    <mergeCell ref="OZC112:OZN112"/>
    <mergeCell ref="OZP112:OZQ112"/>
    <mergeCell ref="OZU112:PAF112"/>
    <mergeCell ref="PAH112:PAI112"/>
    <mergeCell ref="PAM112:PAX112"/>
    <mergeCell ref="OXN112:OXO112"/>
    <mergeCell ref="OXS112:OYD112"/>
    <mergeCell ref="OYF112:OYG112"/>
    <mergeCell ref="OYK112:OYV112"/>
    <mergeCell ref="OYX112:OYY112"/>
    <mergeCell ref="OVQ112:OWB112"/>
    <mergeCell ref="OWD112:OWE112"/>
    <mergeCell ref="OWI112:OWT112"/>
    <mergeCell ref="OWV112:OWW112"/>
    <mergeCell ref="OXA112:OXL112"/>
    <mergeCell ref="OUB112:OUC112"/>
    <mergeCell ref="OUG112:OUR112"/>
    <mergeCell ref="OUT112:OUU112"/>
    <mergeCell ref="OUY112:OVJ112"/>
    <mergeCell ref="OVL112:OVM112"/>
    <mergeCell ref="OSE112:OSP112"/>
    <mergeCell ref="OSR112:OSS112"/>
    <mergeCell ref="OSW112:OTH112"/>
    <mergeCell ref="OTJ112:OTK112"/>
    <mergeCell ref="OTO112:OTZ112"/>
    <mergeCell ref="OQP112:OQQ112"/>
    <mergeCell ref="OQU112:ORF112"/>
    <mergeCell ref="ORH112:ORI112"/>
    <mergeCell ref="ORM112:ORX112"/>
    <mergeCell ref="ORZ112:OSA112"/>
    <mergeCell ref="OOS112:OPD112"/>
    <mergeCell ref="OPF112:OPG112"/>
    <mergeCell ref="OPK112:OPV112"/>
    <mergeCell ref="OPX112:OPY112"/>
    <mergeCell ref="OQC112:OQN112"/>
    <mergeCell ref="OND112:ONE112"/>
    <mergeCell ref="ONI112:ONT112"/>
    <mergeCell ref="ONV112:ONW112"/>
    <mergeCell ref="OOA112:OOL112"/>
    <mergeCell ref="OON112:OOO112"/>
    <mergeCell ref="OLG112:OLR112"/>
    <mergeCell ref="OLT112:OLU112"/>
    <mergeCell ref="OLY112:OMJ112"/>
    <mergeCell ref="OML112:OMM112"/>
    <mergeCell ref="OMQ112:ONB112"/>
    <mergeCell ref="OJR112:OJS112"/>
    <mergeCell ref="OJW112:OKH112"/>
    <mergeCell ref="OKJ112:OKK112"/>
    <mergeCell ref="OKO112:OKZ112"/>
    <mergeCell ref="OLB112:OLC112"/>
    <mergeCell ref="OHU112:OIF112"/>
    <mergeCell ref="OIH112:OII112"/>
    <mergeCell ref="OIM112:OIX112"/>
    <mergeCell ref="OIZ112:OJA112"/>
    <mergeCell ref="OJE112:OJP112"/>
    <mergeCell ref="OGF112:OGG112"/>
    <mergeCell ref="OGK112:OGV112"/>
    <mergeCell ref="OGX112:OGY112"/>
    <mergeCell ref="OHC112:OHN112"/>
    <mergeCell ref="OHP112:OHQ112"/>
    <mergeCell ref="OEI112:OET112"/>
    <mergeCell ref="OEV112:OEW112"/>
    <mergeCell ref="OFA112:OFL112"/>
    <mergeCell ref="OFN112:OFO112"/>
    <mergeCell ref="OFS112:OGD112"/>
    <mergeCell ref="OCT112:OCU112"/>
    <mergeCell ref="OCY112:ODJ112"/>
    <mergeCell ref="ODL112:ODM112"/>
    <mergeCell ref="ODQ112:OEB112"/>
    <mergeCell ref="OED112:OEE112"/>
    <mergeCell ref="OAW112:OBH112"/>
    <mergeCell ref="OBJ112:OBK112"/>
    <mergeCell ref="OBO112:OBZ112"/>
    <mergeCell ref="OCB112:OCC112"/>
    <mergeCell ref="OCG112:OCR112"/>
    <mergeCell ref="NZH112:NZI112"/>
    <mergeCell ref="NZM112:NZX112"/>
    <mergeCell ref="NZZ112:OAA112"/>
    <mergeCell ref="OAE112:OAP112"/>
    <mergeCell ref="OAR112:OAS112"/>
    <mergeCell ref="NXK112:NXV112"/>
    <mergeCell ref="NXX112:NXY112"/>
    <mergeCell ref="NYC112:NYN112"/>
    <mergeCell ref="NYP112:NYQ112"/>
    <mergeCell ref="NYU112:NZF112"/>
    <mergeCell ref="NVV112:NVW112"/>
    <mergeCell ref="NWA112:NWL112"/>
    <mergeCell ref="NWN112:NWO112"/>
    <mergeCell ref="NWS112:NXD112"/>
    <mergeCell ref="NXF112:NXG112"/>
    <mergeCell ref="NTY112:NUJ112"/>
    <mergeCell ref="NUL112:NUM112"/>
    <mergeCell ref="NUQ112:NVB112"/>
    <mergeCell ref="NVD112:NVE112"/>
    <mergeCell ref="NVI112:NVT112"/>
    <mergeCell ref="NSJ112:NSK112"/>
    <mergeCell ref="NSO112:NSZ112"/>
    <mergeCell ref="NTB112:NTC112"/>
    <mergeCell ref="NTG112:NTR112"/>
    <mergeCell ref="NTT112:NTU112"/>
    <mergeCell ref="NQM112:NQX112"/>
    <mergeCell ref="NQZ112:NRA112"/>
    <mergeCell ref="NRE112:NRP112"/>
    <mergeCell ref="NRR112:NRS112"/>
    <mergeCell ref="NRW112:NSH112"/>
    <mergeCell ref="NOX112:NOY112"/>
    <mergeCell ref="NPC112:NPN112"/>
    <mergeCell ref="NPP112:NPQ112"/>
    <mergeCell ref="NPU112:NQF112"/>
    <mergeCell ref="NQH112:NQI112"/>
    <mergeCell ref="NNA112:NNL112"/>
    <mergeCell ref="NNN112:NNO112"/>
    <mergeCell ref="NNS112:NOD112"/>
    <mergeCell ref="NOF112:NOG112"/>
    <mergeCell ref="NOK112:NOV112"/>
    <mergeCell ref="NLL112:NLM112"/>
    <mergeCell ref="NLQ112:NMB112"/>
    <mergeCell ref="NMD112:NME112"/>
    <mergeCell ref="NMI112:NMT112"/>
    <mergeCell ref="NMV112:NMW112"/>
    <mergeCell ref="NJO112:NJZ112"/>
    <mergeCell ref="NKB112:NKC112"/>
    <mergeCell ref="NKG112:NKR112"/>
    <mergeCell ref="NKT112:NKU112"/>
    <mergeCell ref="NKY112:NLJ112"/>
    <mergeCell ref="NHZ112:NIA112"/>
    <mergeCell ref="NIE112:NIP112"/>
    <mergeCell ref="NIR112:NIS112"/>
    <mergeCell ref="NIW112:NJH112"/>
    <mergeCell ref="NJJ112:NJK112"/>
    <mergeCell ref="NGC112:NGN112"/>
    <mergeCell ref="NGP112:NGQ112"/>
    <mergeCell ref="NGU112:NHF112"/>
    <mergeCell ref="NHH112:NHI112"/>
    <mergeCell ref="NHM112:NHX112"/>
    <mergeCell ref="NEN112:NEO112"/>
    <mergeCell ref="NES112:NFD112"/>
    <mergeCell ref="NFF112:NFG112"/>
    <mergeCell ref="NFK112:NFV112"/>
    <mergeCell ref="NFX112:NFY112"/>
    <mergeCell ref="NCQ112:NDB112"/>
    <mergeCell ref="NDD112:NDE112"/>
    <mergeCell ref="NDI112:NDT112"/>
    <mergeCell ref="NDV112:NDW112"/>
    <mergeCell ref="NEA112:NEL112"/>
    <mergeCell ref="NBB112:NBC112"/>
    <mergeCell ref="NBG112:NBR112"/>
    <mergeCell ref="NBT112:NBU112"/>
    <mergeCell ref="NBY112:NCJ112"/>
    <mergeCell ref="NCL112:NCM112"/>
    <mergeCell ref="MZE112:MZP112"/>
    <mergeCell ref="MZR112:MZS112"/>
    <mergeCell ref="MZW112:NAH112"/>
    <mergeCell ref="NAJ112:NAK112"/>
    <mergeCell ref="NAO112:NAZ112"/>
    <mergeCell ref="MXP112:MXQ112"/>
    <mergeCell ref="MXU112:MYF112"/>
    <mergeCell ref="MYH112:MYI112"/>
    <mergeCell ref="MYM112:MYX112"/>
    <mergeCell ref="MYZ112:MZA112"/>
    <mergeCell ref="MVS112:MWD112"/>
    <mergeCell ref="MWF112:MWG112"/>
    <mergeCell ref="MWK112:MWV112"/>
    <mergeCell ref="MWX112:MWY112"/>
    <mergeCell ref="MXC112:MXN112"/>
    <mergeCell ref="MUD112:MUE112"/>
    <mergeCell ref="MUI112:MUT112"/>
    <mergeCell ref="MUV112:MUW112"/>
    <mergeCell ref="MVA112:MVL112"/>
    <mergeCell ref="MVN112:MVO112"/>
    <mergeCell ref="MSG112:MSR112"/>
    <mergeCell ref="MST112:MSU112"/>
    <mergeCell ref="MSY112:MTJ112"/>
    <mergeCell ref="MTL112:MTM112"/>
    <mergeCell ref="MTQ112:MUB112"/>
    <mergeCell ref="MQR112:MQS112"/>
    <mergeCell ref="MQW112:MRH112"/>
    <mergeCell ref="MRJ112:MRK112"/>
    <mergeCell ref="MRO112:MRZ112"/>
    <mergeCell ref="MSB112:MSC112"/>
    <mergeCell ref="MOU112:MPF112"/>
    <mergeCell ref="MPH112:MPI112"/>
    <mergeCell ref="MPM112:MPX112"/>
    <mergeCell ref="MPZ112:MQA112"/>
    <mergeCell ref="MQE112:MQP112"/>
    <mergeCell ref="MNF112:MNG112"/>
    <mergeCell ref="MNK112:MNV112"/>
    <mergeCell ref="MNX112:MNY112"/>
    <mergeCell ref="MOC112:MON112"/>
    <mergeCell ref="MOP112:MOQ112"/>
    <mergeCell ref="MLI112:MLT112"/>
    <mergeCell ref="MLV112:MLW112"/>
    <mergeCell ref="MMA112:MML112"/>
    <mergeCell ref="MMN112:MMO112"/>
    <mergeCell ref="MMS112:MND112"/>
    <mergeCell ref="MJT112:MJU112"/>
    <mergeCell ref="MJY112:MKJ112"/>
    <mergeCell ref="MKL112:MKM112"/>
    <mergeCell ref="MKQ112:MLB112"/>
    <mergeCell ref="MLD112:MLE112"/>
    <mergeCell ref="MHW112:MIH112"/>
    <mergeCell ref="MIJ112:MIK112"/>
    <mergeCell ref="MIO112:MIZ112"/>
    <mergeCell ref="MJB112:MJC112"/>
    <mergeCell ref="MJG112:MJR112"/>
    <mergeCell ref="MGH112:MGI112"/>
    <mergeCell ref="MGM112:MGX112"/>
    <mergeCell ref="MGZ112:MHA112"/>
    <mergeCell ref="MHE112:MHP112"/>
    <mergeCell ref="MHR112:MHS112"/>
    <mergeCell ref="MEK112:MEV112"/>
    <mergeCell ref="MEX112:MEY112"/>
    <mergeCell ref="MFC112:MFN112"/>
    <mergeCell ref="MFP112:MFQ112"/>
    <mergeCell ref="MFU112:MGF112"/>
    <mergeCell ref="MCV112:MCW112"/>
    <mergeCell ref="MDA112:MDL112"/>
    <mergeCell ref="MDN112:MDO112"/>
    <mergeCell ref="MDS112:MED112"/>
    <mergeCell ref="MEF112:MEG112"/>
    <mergeCell ref="MAY112:MBJ112"/>
    <mergeCell ref="MBL112:MBM112"/>
    <mergeCell ref="MBQ112:MCB112"/>
    <mergeCell ref="MCD112:MCE112"/>
    <mergeCell ref="MCI112:MCT112"/>
    <mergeCell ref="LZJ112:LZK112"/>
    <mergeCell ref="LZO112:LZZ112"/>
    <mergeCell ref="MAB112:MAC112"/>
    <mergeCell ref="MAG112:MAR112"/>
    <mergeCell ref="MAT112:MAU112"/>
    <mergeCell ref="LXM112:LXX112"/>
    <mergeCell ref="LXZ112:LYA112"/>
    <mergeCell ref="LYE112:LYP112"/>
    <mergeCell ref="LYR112:LYS112"/>
    <mergeCell ref="LYW112:LZH112"/>
    <mergeCell ref="LVX112:LVY112"/>
    <mergeCell ref="LWC112:LWN112"/>
    <mergeCell ref="LWP112:LWQ112"/>
    <mergeCell ref="LWU112:LXF112"/>
    <mergeCell ref="LXH112:LXI112"/>
    <mergeCell ref="LUA112:LUL112"/>
    <mergeCell ref="LUN112:LUO112"/>
    <mergeCell ref="LUS112:LVD112"/>
    <mergeCell ref="LVF112:LVG112"/>
    <mergeCell ref="LVK112:LVV112"/>
    <mergeCell ref="LSL112:LSM112"/>
    <mergeCell ref="LSQ112:LTB112"/>
    <mergeCell ref="LTD112:LTE112"/>
    <mergeCell ref="LTI112:LTT112"/>
    <mergeCell ref="LTV112:LTW112"/>
    <mergeCell ref="LQO112:LQZ112"/>
    <mergeCell ref="LRB112:LRC112"/>
    <mergeCell ref="LRG112:LRR112"/>
    <mergeCell ref="LRT112:LRU112"/>
    <mergeCell ref="LRY112:LSJ112"/>
    <mergeCell ref="LOZ112:LPA112"/>
    <mergeCell ref="LPE112:LPP112"/>
    <mergeCell ref="LPR112:LPS112"/>
    <mergeCell ref="LPW112:LQH112"/>
    <mergeCell ref="LQJ112:LQK112"/>
    <mergeCell ref="LNC112:LNN112"/>
    <mergeCell ref="LNP112:LNQ112"/>
    <mergeCell ref="LNU112:LOF112"/>
    <mergeCell ref="LOH112:LOI112"/>
    <mergeCell ref="LOM112:LOX112"/>
    <mergeCell ref="LLN112:LLO112"/>
    <mergeCell ref="LLS112:LMD112"/>
    <mergeCell ref="LMF112:LMG112"/>
    <mergeCell ref="LMK112:LMV112"/>
    <mergeCell ref="LMX112:LMY112"/>
    <mergeCell ref="LJQ112:LKB112"/>
    <mergeCell ref="LKD112:LKE112"/>
    <mergeCell ref="LKI112:LKT112"/>
    <mergeCell ref="LKV112:LKW112"/>
    <mergeCell ref="LLA112:LLL112"/>
    <mergeCell ref="LIB112:LIC112"/>
    <mergeCell ref="LIG112:LIR112"/>
    <mergeCell ref="LIT112:LIU112"/>
    <mergeCell ref="LIY112:LJJ112"/>
    <mergeCell ref="LJL112:LJM112"/>
    <mergeCell ref="LGE112:LGP112"/>
    <mergeCell ref="LGR112:LGS112"/>
    <mergeCell ref="LGW112:LHH112"/>
    <mergeCell ref="LHJ112:LHK112"/>
    <mergeCell ref="LHO112:LHZ112"/>
    <mergeCell ref="LEP112:LEQ112"/>
    <mergeCell ref="LEU112:LFF112"/>
    <mergeCell ref="LFH112:LFI112"/>
    <mergeCell ref="LFM112:LFX112"/>
    <mergeCell ref="LFZ112:LGA112"/>
    <mergeCell ref="LCS112:LDD112"/>
    <mergeCell ref="LDF112:LDG112"/>
    <mergeCell ref="LDK112:LDV112"/>
    <mergeCell ref="LDX112:LDY112"/>
    <mergeCell ref="LEC112:LEN112"/>
    <mergeCell ref="LBD112:LBE112"/>
    <mergeCell ref="LBI112:LBT112"/>
    <mergeCell ref="LBV112:LBW112"/>
    <mergeCell ref="LCA112:LCL112"/>
    <mergeCell ref="LCN112:LCO112"/>
    <mergeCell ref="KZG112:KZR112"/>
    <mergeCell ref="KZT112:KZU112"/>
    <mergeCell ref="KZY112:LAJ112"/>
    <mergeCell ref="LAL112:LAM112"/>
    <mergeCell ref="LAQ112:LBB112"/>
    <mergeCell ref="KXR112:KXS112"/>
    <mergeCell ref="KXW112:KYH112"/>
    <mergeCell ref="KYJ112:KYK112"/>
    <mergeCell ref="KYO112:KYZ112"/>
    <mergeCell ref="KZB112:KZC112"/>
    <mergeCell ref="KVU112:KWF112"/>
    <mergeCell ref="KWH112:KWI112"/>
    <mergeCell ref="KWM112:KWX112"/>
    <mergeCell ref="KWZ112:KXA112"/>
    <mergeCell ref="KXE112:KXP112"/>
    <mergeCell ref="KUF112:KUG112"/>
    <mergeCell ref="KUK112:KUV112"/>
    <mergeCell ref="KUX112:KUY112"/>
    <mergeCell ref="KVC112:KVN112"/>
    <mergeCell ref="KVP112:KVQ112"/>
    <mergeCell ref="KSI112:KST112"/>
    <mergeCell ref="KSV112:KSW112"/>
    <mergeCell ref="KTA112:KTL112"/>
    <mergeCell ref="KTN112:KTO112"/>
    <mergeCell ref="KTS112:KUD112"/>
    <mergeCell ref="KQT112:KQU112"/>
    <mergeCell ref="KQY112:KRJ112"/>
    <mergeCell ref="KRL112:KRM112"/>
    <mergeCell ref="KRQ112:KSB112"/>
    <mergeCell ref="KSD112:KSE112"/>
    <mergeCell ref="KOW112:KPH112"/>
    <mergeCell ref="KPJ112:KPK112"/>
    <mergeCell ref="KPO112:KPZ112"/>
    <mergeCell ref="KQB112:KQC112"/>
    <mergeCell ref="KQG112:KQR112"/>
    <mergeCell ref="KNH112:KNI112"/>
    <mergeCell ref="KNM112:KNX112"/>
    <mergeCell ref="KNZ112:KOA112"/>
    <mergeCell ref="KOE112:KOP112"/>
    <mergeCell ref="KOR112:KOS112"/>
    <mergeCell ref="KLK112:KLV112"/>
    <mergeCell ref="KLX112:KLY112"/>
    <mergeCell ref="KMC112:KMN112"/>
    <mergeCell ref="KMP112:KMQ112"/>
    <mergeCell ref="KMU112:KNF112"/>
    <mergeCell ref="KJV112:KJW112"/>
    <mergeCell ref="KKA112:KKL112"/>
    <mergeCell ref="KKN112:KKO112"/>
    <mergeCell ref="KKS112:KLD112"/>
    <mergeCell ref="KLF112:KLG112"/>
    <mergeCell ref="KHY112:KIJ112"/>
    <mergeCell ref="KIL112:KIM112"/>
    <mergeCell ref="KIQ112:KJB112"/>
    <mergeCell ref="KJD112:KJE112"/>
    <mergeCell ref="KJI112:KJT112"/>
    <mergeCell ref="KGJ112:KGK112"/>
    <mergeCell ref="KGO112:KGZ112"/>
    <mergeCell ref="KHB112:KHC112"/>
    <mergeCell ref="KHG112:KHR112"/>
    <mergeCell ref="KHT112:KHU112"/>
    <mergeCell ref="KEM112:KEX112"/>
    <mergeCell ref="KEZ112:KFA112"/>
    <mergeCell ref="KFE112:KFP112"/>
    <mergeCell ref="KFR112:KFS112"/>
    <mergeCell ref="KFW112:KGH112"/>
    <mergeCell ref="KCX112:KCY112"/>
    <mergeCell ref="KDC112:KDN112"/>
    <mergeCell ref="KDP112:KDQ112"/>
    <mergeCell ref="KDU112:KEF112"/>
    <mergeCell ref="KEH112:KEI112"/>
    <mergeCell ref="KBA112:KBL112"/>
    <mergeCell ref="KBN112:KBO112"/>
    <mergeCell ref="KBS112:KCD112"/>
    <mergeCell ref="KCF112:KCG112"/>
    <mergeCell ref="KCK112:KCV112"/>
    <mergeCell ref="JZL112:JZM112"/>
    <mergeCell ref="JZQ112:KAB112"/>
    <mergeCell ref="KAD112:KAE112"/>
    <mergeCell ref="KAI112:KAT112"/>
    <mergeCell ref="KAV112:KAW112"/>
    <mergeCell ref="JXO112:JXZ112"/>
    <mergeCell ref="JYB112:JYC112"/>
    <mergeCell ref="JYG112:JYR112"/>
    <mergeCell ref="JYT112:JYU112"/>
    <mergeCell ref="JYY112:JZJ112"/>
    <mergeCell ref="JVZ112:JWA112"/>
    <mergeCell ref="JWE112:JWP112"/>
    <mergeCell ref="JWR112:JWS112"/>
    <mergeCell ref="JWW112:JXH112"/>
    <mergeCell ref="JXJ112:JXK112"/>
    <mergeCell ref="JUC112:JUN112"/>
    <mergeCell ref="JUP112:JUQ112"/>
    <mergeCell ref="JUU112:JVF112"/>
    <mergeCell ref="JVH112:JVI112"/>
    <mergeCell ref="JVM112:JVX112"/>
    <mergeCell ref="JSN112:JSO112"/>
    <mergeCell ref="JSS112:JTD112"/>
    <mergeCell ref="JTF112:JTG112"/>
    <mergeCell ref="JTK112:JTV112"/>
    <mergeCell ref="JTX112:JTY112"/>
    <mergeCell ref="JQQ112:JRB112"/>
    <mergeCell ref="JRD112:JRE112"/>
    <mergeCell ref="JRI112:JRT112"/>
    <mergeCell ref="JRV112:JRW112"/>
    <mergeCell ref="JSA112:JSL112"/>
    <mergeCell ref="JPB112:JPC112"/>
    <mergeCell ref="JPG112:JPR112"/>
    <mergeCell ref="JPT112:JPU112"/>
    <mergeCell ref="JPY112:JQJ112"/>
    <mergeCell ref="JQL112:JQM112"/>
    <mergeCell ref="JNE112:JNP112"/>
    <mergeCell ref="JNR112:JNS112"/>
    <mergeCell ref="JNW112:JOH112"/>
    <mergeCell ref="JOJ112:JOK112"/>
    <mergeCell ref="JOO112:JOZ112"/>
    <mergeCell ref="JLP112:JLQ112"/>
    <mergeCell ref="JLU112:JMF112"/>
    <mergeCell ref="JMH112:JMI112"/>
    <mergeCell ref="JMM112:JMX112"/>
    <mergeCell ref="JMZ112:JNA112"/>
    <mergeCell ref="JJS112:JKD112"/>
    <mergeCell ref="JKF112:JKG112"/>
    <mergeCell ref="JKK112:JKV112"/>
    <mergeCell ref="JKX112:JKY112"/>
    <mergeCell ref="JLC112:JLN112"/>
    <mergeCell ref="JID112:JIE112"/>
    <mergeCell ref="JII112:JIT112"/>
    <mergeCell ref="JIV112:JIW112"/>
    <mergeCell ref="JJA112:JJL112"/>
    <mergeCell ref="JJN112:JJO112"/>
    <mergeCell ref="JGG112:JGR112"/>
    <mergeCell ref="JGT112:JGU112"/>
    <mergeCell ref="JGY112:JHJ112"/>
    <mergeCell ref="JHL112:JHM112"/>
    <mergeCell ref="JHQ112:JIB112"/>
    <mergeCell ref="JER112:JES112"/>
    <mergeCell ref="JEW112:JFH112"/>
    <mergeCell ref="JFJ112:JFK112"/>
    <mergeCell ref="JFO112:JFZ112"/>
    <mergeCell ref="JGB112:JGC112"/>
    <mergeCell ref="JCU112:JDF112"/>
    <mergeCell ref="JDH112:JDI112"/>
    <mergeCell ref="JDM112:JDX112"/>
    <mergeCell ref="JDZ112:JEA112"/>
    <mergeCell ref="JEE112:JEP112"/>
    <mergeCell ref="JBF112:JBG112"/>
    <mergeCell ref="JBK112:JBV112"/>
    <mergeCell ref="JBX112:JBY112"/>
    <mergeCell ref="JCC112:JCN112"/>
    <mergeCell ref="JCP112:JCQ112"/>
    <mergeCell ref="IZI112:IZT112"/>
    <mergeCell ref="IZV112:IZW112"/>
    <mergeCell ref="JAA112:JAL112"/>
    <mergeCell ref="JAN112:JAO112"/>
    <mergeCell ref="JAS112:JBD112"/>
    <mergeCell ref="IXT112:IXU112"/>
    <mergeCell ref="IXY112:IYJ112"/>
    <mergeCell ref="IYL112:IYM112"/>
    <mergeCell ref="IYQ112:IZB112"/>
    <mergeCell ref="IZD112:IZE112"/>
    <mergeCell ref="IVW112:IWH112"/>
    <mergeCell ref="IWJ112:IWK112"/>
    <mergeCell ref="IWO112:IWZ112"/>
    <mergeCell ref="IXB112:IXC112"/>
    <mergeCell ref="IXG112:IXR112"/>
    <mergeCell ref="IUH112:IUI112"/>
    <mergeCell ref="IUM112:IUX112"/>
    <mergeCell ref="IUZ112:IVA112"/>
    <mergeCell ref="IVE112:IVP112"/>
    <mergeCell ref="IVR112:IVS112"/>
    <mergeCell ref="ISK112:ISV112"/>
    <mergeCell ref="ISX112:ISY112"/>
    <mergeCell ref="ITC112:ITN112"/>
    <mergeCell ref="ITP112:ITQ112"/>
    <mergeCell ref="ITU112:IUF112"/>
    <mergeCell ref="IQV112:IQW112"/>
    <mergeCell ref="IRA112:IRL112"/>
    <mergeCell ref="IRN112:IRO112"/>
    <mergeCell ref="IRS112:ISD112"/>
    <mergeCell ref="ISF112:ISG112"/>
    <mergeCell ref="IOY112:IPJ112"/>
    <mergeCell ref="IPL112:IPM112"/>
    <mergeCell ref="IPQ112:IQB112"/>
    <mergeCell ref="IQD112:IQE112"/>
    <mergeCell ref="IQI112:IQT112"/>
    <mergeCell ref="INJ112:INK112"/>
    <mergeCell ref="INO112:INZ112"/>
    <mergeCell ref="IOB112:IOC112"/>
    <mergeCell ref="IOG112:IOR112"/>
    <mergeCell ref="IOT112:IOU112"/>
    <mergeCell ref="ILM112:ILX112"/>
    <mergeCell ref="ILZ112:IMA112"/>
    <mergeCell ref="IME112:IMP112"/>
    <mergeCell ref="IMR112:IMS112"/>
    <mergeCell ref="IMW112:INH112"/>
    <mergeCell ref="IJX112:IJY112"/>
    <mergeCell ref="IKC112:IKN112"/>
    <mergeCell ref="IKP112:IKQ112"/>
    <mergeCell ref="IKU112:ILF112"/>
    <mergeCell ref="ILH112:ILI112"/>
    <mergeCell ref="IIA112:IIL112"/>
    <mergeCell ref="IIN112:IIO112"/>
    <mergeCell ref="IIS112:IJD112"/>
    <mergeCell ref="IJF112:IJG112"/>
    <mergeCell ref="IJK112:IJV112"/>
    <mergeCell ref="IGL112:IGM112"/>
    <mergeCell ref="IGQ112:IHB112"/>
    <mergeCell ref="IHD112:IHE112"/>
    <mergeCell ref="IHI112:IHT112"/>
    <mergeCell ref="IHV112:IHW112"/>
    <mergeCell ref="IEO112:IEZ112"/>
    <mergeCell ref="IFB112:IFC112"/>
    <mergeCell ref="IFG112:IFR112"/>
    <mergeCell ref="IFT112:IFU112"/>
    <mergeCell ref="IFY112:IGJ112"/>
    <mergeCell ref="ICZ112:IDA112"/>
    <mergeCell ref="IDE112:IDP112"/>
    <mergeCell ref="IDR112:IDS112"/>
    <mergeCell ref="IDW112:IEH112"/>
    <mergeCell ref="IEJ112:IEK112"/>
    <mergeCell ref="IBC112:IBN112"/>
    <mergeCell ref="IBP112:IBQ112"/>
    <mergeCell ref="IBU112:ICF112"/>
    <mergeCell ref="ICH112:ICI112"/>
    <mergeCell ref="ICM112:ICX112"/>
    <mergeCell ref="HZN112:HZO112"/>
    <mergeCell ref="HZS112:IAD112"/>
    <mergeCell ref="IAF112:IAG112"/>
    <mergeCell ref="IAK112:IAV112"/>
    <mergeCell ref="IAX112:IAY112"/>
    <mergeCell ref="HXQ112:HYB112"/>
    <mergeCell ref="HYD112:HYE112"/>
    <mergeCell ref="HYI112:HYT112"/>
    <mergeCell ref="HYV112:HYW112"/>
    <mergeCell ref="HZA112:HZL112"/>
    <mergeCell ref="HWB112:HWC112"/>
    <mergeCell ref="HWG112:HWR112"/>
    <mergeCell ref="HWT112:HWU112"/>
    <mergeCell ref="HWY112:HXJ112"/>
    <mergeCell ref="HXL112:HXM112"/>
    <mergeCell ref="HUE112:HUP112"/>
    <mergeCell ref="HUR112:HUS112"/>
    <mergeCell ref="HUW112:HVH112"/>
    <mergeCell ref="HVJ112:HVK112"/>
    <mergeCell ref="HVO112:HVZ112"/>
    <mergeCell ref="HSP112:HSQ112"/>
    <mergeCell ref="HSU112:HTF112"/>
    <mergeCell ref="HTH112:HTI112"/>
    <mergeCell ref="HTM112:HTX112"/>
    <mergeCell ref="HTZ112:HUA112"/>
    <mergeCell ref="HQS112:HRD112"/>
    <mergeCell ref="HRF112:HRG112"/>
    <mergeCell ref="HRK112:HRV112"/>
    <mergeCell ref="HRX112:HRY112"/>
    <mergeCell ref="HSC112:HSN112"/>
    <mergeCell ref="HPD112:HPE112"/>
    <mergeCell ref="HPI112:HPT112"/>
    <mergeCell ref="HPV112:HPW112"/>
    <mergeCell ref="HQA112:HQL112"/>
    <mergeCell ref="HQN112:HQO112"/>
    <mergeCell ref="HNG112:HNR112"/>
    <mergeCell ref="HNT112:HNU112"/>
    <mergeCell ref="HNY112:HOJ112"/>
    <mergeCell ref="HOL112:HOM112"/>
    <mergeCell ref="HOQ112:HPB112"/>
    <mergeCell ref="HLR112:HLS112"/>
    <mergeCell ref="HLW112:HMH112"/>
    <mergeCell ref="HMJ112:HMK112"/>
    <mergeCell ref="HMO112:HMZ112"/>
    <mergeCell ref="HNB112:HNC112"/>
    <mergeCell ref="HJU112:HKF112"/>
    <mergeCell ref="HKH112:HKI112"/>
    <mergeCell ref="HKM112:HKX112"/>
    <mergeCell ref="HKZ112:HLA112"/>
    <mergeCell ref="HLE112:HLP112"/>
    <mergeCell ref="HIF112:HIG112"/>
    <mergeCell ref="HIK112:HIV112"/>
    <mergeCell ref="HIX112:HIY112"/>
    <mergeCell ref="HJC112:HJN112"/>
    <mergeCell ref="HJP112:HJQ112"/>
    <mergeCell ref="HGI112:HGT112"/>
    <mergeCell ref="HGV112:HGW112"/>
    <mergeCell ref="HHA112:HHL112"/>
    <mergeCell ref="HHN112:HHO112"/>
    <mergeCell ref="HHS112:HID112"/>
    <mergeCell ref="HET112:HEU112"/>
    <mergeCell ref="HEY112:HFJ112"/>
    <mergeCell ref="HFL112:HFM112"/>
    <mergeCell ref="HFQ112:HGB112"/>
    <mergeCell ref="HGD112:HGE112"/>
    <mergeCell ref="HCW112:HDH112"/>
    <mergeCell ref="HDJ112:HDK112"/>
    <mergeCell ref="HDO112:HDZ112"/>
    <mergeCell ref="HEB112:HEC112"/>
    <mergeCell ref="HEG112:HER112"/>
    <mergeCell ref="HBH112:HBI112"/>
    <mergeCell ref="HBM112:HBX112"/>
    <mergeCell ref="HBZ112:HCA112"/>
    <mergeCell ref="HCE112:HCP112"/>
    <mergeCell ref="HCR112:HCS112"/>
    <mergeCell ref="GZK112:GZV112"/>
    <mergeCell ref="GZX112:GZY112"/>
    <mergeCell ref="HAC112:HAN112"/>
    <mergeCell ref="HAP112:HAQ112"/>
    <mergeCell ref="HAU112:HBF112"/>
    <mergeCell ref="GXV112:GXW112"/>
    <mergeCell ref="GYA112:GYL112"/>
    <mergeCell ref="GYN112:GYO112"/>
    <mergeCell ref="GYS112:GZD112"/>
    <mergeCell ref="GZF112:GZG112"/>
    <mergeCell ref="GVY112:GWJ112"/>
    <mergeCell ref="GWL112:GWM112"/>
    <mergeCell ref="GWQ112:GXB112"/>
    <mergeCell ref="GXD112:GXE112"/>
    <mergeCell ref="GXI112:GXT112"/>
    <mergeCell ref="GUJ112:GUK112"/>
    <mergeCell ref="GUO112:GUZ112"/>
    <mergeCell ref="GVB112:GVC112"/>
    <mergeCell ref="GVG112:GVR112"/>
    <mergeCell ref="GVT112:GVU112"/>
    <mergeCell ref="GSM112:GSX112"/>
    <mergeCell ref="GSZ112:GTA112"/>
    <mergeCell ref="GTE112:GTP112"/>
    <mergeCell ref="GTR112:GTS112"/>
    <mergeCell ref="GTW112:GUH112"/>
    <mergeCell ref="GQX112:GQY112"/>
    <mergeCell ref="GRC112:GRN112"/>
    <mergeCell ref="GRP112:GRQ112"/>
    <mergeCell ref="GRU112:GSF112"/>
    <mergeCell ref="GSH112:GSI112"/>
    <mergeCell ref="GPA112:GPL112"/>
    <mergeCell ref="GPN112:GPO112"/>
    <mergeCell ref="GPS112:GQD112"/>
    <mergeCell ref="GQF112:GQG112"/>
    <mergeCell ref="GQK112:GQV112"/>
    <mergeCell ref="GNL112:GNM112"/>
    <mergeCell ref="GNQ112:GOB112"/>
    <mergeCell ref="GOD112:GOE112"/>
    <mergeCell ref="GOI112:GOT112"/>
    <mergeCell ref="GOV112:GOW112"/>
    <mergeCell ref="GLO112:GLZ112"/>
    <mergeCell ref="GMB112:GMC112"/>
    <mergeCell ref="GMG112:GMR112"/>
    <mergeCell ref="GMT112:GMU112"/>
    <mergeCell ref="GMY112:GNJ112"/>
    <mergeCell ref="GJZ112:GKA112"/>
    <mergeCell ref="GKE112:GKP112"/>
    <mergeCell ref="GKR112:GKS112"/>
    <mergeCell ref="GKW112:GLH112"/>
    <mergeCell ref="GLJ112:GLK112"/>
    <mergeCell ref="GIC112:GIN112"/>
    <mergeCell ref="GIP112:GIQ112"/>
    <mergeCell ref="GIU112:GJF112"/>
    <mergeCell ref="GJH112:GJI112"/>
    <mergeCell ref="GJM112:GJX112"/>
    <mergeCell ref="GGN112:GGO112"/>
    <mergeCell ref="GGS112:GHD112"/>
    <mergeCell ref="GHF112:GHG112"/>
    <mergeCell ref="GHK112:GHV112"/>
    <mergeCell ref="GHX112:GHY112"/>
    <mergeCell ref="GEQ112:GFB112"/>
    <mergeCell ref="GFD112:GFE112"/>
    <mergeCell ref="GFI112:GFT112"/>
    <mergeCell ref="GFV112:GFW112"/>
    <mergeCell ref="GGA112:GGL112"/>
    <mergeCell ref="GDB112:GDC112"/>
    <mergeCell ref="GDG112:GDR112"/>
    <mergeCell ref="GDT112:GDU112"/>
    <mergeCell ref="GDY112:GEJ112"/>
    <mergeCell ref="GEL112:GEM112"/>
    <mergeCell ref="GBE112:GBP112"/>
    <mergeCell ref="GBR112:GBS112"/>
    <mergeCell ref="GBW112:GCH112"/>
    <mergeCell ref="GCJ112:GCK112"/>
    <mergeCell ref="GCO112:GCZ112"/>
    <mergeCell ref="FZP112:FZQ112"/>
    <mergeCell ref="FZU112:GAF112"/>
    <mergeCell ref="GAH112:GAI112"/>
    <mergeCell ref="GAM112:GAX112"/>
    <mergeCell ref="GAZ112:GBA112"/>
    <mergeCell ref="FXS112:FYD112"/>
    <mergeCell ref="FYF112:FYG112"/>
    <mergeCell ref="FYK112:FYV112"/>
    <mergeCell ref="FYX112:FYY112"/>
    <mergeCell ref="FZC112:FZN112"/>
    <mergeCell ref="FWD112:FWE112"/>
    <mergeCell ref="FWI112:FWT112"/>
    <mergeCell ref="FWV112:FWW112"/>
    <mergeCell ref="FXA112:FXL112"/>
    <mergeCell ref="FXN112:FXO112"/>
    <mergeCell ref="FUG112:FUR112"/>
    <mergeCell ref="FUT112:FUU112"/>
    <mergeCell ref="FUY112:FVJ112"/>
    <mergeCell ref="FVL112:FVM112"/>
    <mergeCell ref="FVQ112:FWB112"/>
    <mergeCell ref="FSR112:FSS112"/>
    <mergeCell ref="FSW112:FTH112"/>
    <mergeCell ref="FTJ112:FTK112"/>
    <mergeCell ref="FTO112:FTZ112"/>
    <mergeCell ref="FUB112:FUC112"/>
    <mergeCell ref="FQU112:FRF112"/>
    <mergeCell ref="FRH112:FRI112"/>
    <mergeCell ref="FRM112:FRX112"/>
    <mergeCell ref="FRZ112:FSA112"/>
    <mergeCell ref="FSE112:FSP112"/>
    <mergeCell ref="FPF112:FPG112"/>
    <mergeCell ref="FPK112:FPV112"/>
    <mergeCell ref="FPX112:FPY112"/>
    <mergeCell ref="FQC112:FQN112"/>
    <mergeCell ref="FQP112:FQQ112"/>
    <mergeCell ref="FNI112:FNT112"/>
    <mergeCell ref="FNV112:FNW112"/>
    <mergeCell ref="FOA112:FOL112"/>
    <mergeCell ref="FON112:FOO112"/>
    <mergeCell ref="FOS112:FPD112"/>
    <mergeCell ref="FLT112:FLU112"/>
    <mergeCell ref="FLY112:FMJ112"/>
    <mergeCell ref="FML112:FMM112"/>
    <mergeCell ref="FMQ112:FNB112"/>
    <mergeCell ref="FND112:FNE112"/>
    <mergeCell ref="FJW112:FKH112"/>
    <mergeCell ref="FKJ112:FKK112"/>
    <mergeCell ref="FKO112:FKZ112"/>
    <mergeCell ref="FLB112:FLC112"/>
    <mergeCell ref="FLG112:FLR112"/>
    <mergeCell ref="FIH112:FII112"/>
    <mergeCell ref="FIM112:FIX112"/>
    <mergeCell ref="FIZ112:FJA112"/>
    <mergeCell ref="FJE112:FJP112"/>
    <mergeCell ref="FJR112:FJS112"/>
    <mergeCell ref="FGK112:FGV112"/>
    <mergeCell ref="FGX112:FGY112"/>
    <mergeCell ref="FHC112:FHN112"/>
    <mergeCell ref="FHP112:FHQ112"/>
    <mergeCell ref="FHU112:FIF112"/>
    <mergeCell ref="FEV112:FEW112"/>
    <mergeCell ref="FFA112:FFL112"/>
    <mergeCell ref="FFN112:FFO112"/>
    <mergeCell ref="FFS112:FGD112"/>
    <mergeCell ref="FGF112:FGG112"/>
    <mergeCell ref="FCY112:FDJ112"/>
    <mergeCell ref="FDL112:FDM112"/>
    <mergeCell ref="FDQ112:FEB112"/>
    <mergeCell ref="FED112:FEE112"/>
    <mergeCell ref="FEI112:FET112"/>
    <mergeCell ref="FBJ112:FBK112"/>
    <mergeCell ref="FBO112:FBZ112"/>
    <mergeCell ref="FCB112:FCC112"/>
    <mergeCell ref="FCG112:FCR112"/>
    <mergeCell ref="FCT112:FCU112"/>
    <mergeCell ref="EZM112:EZX112"/>
    <mergeCell ref="EZZ112:FAA112"/>
    <mergeCell ref="FAE112:FAP112"/>
    <mergeCell ref="FAR112:FAS112"/>
    <mergeCell ref="FAW112:FBH112"/>
    <mergeCell ref="EXX112:EXY112"/>
    <mergeCell ref="EYC112:EYN112"/>
    <mergeCell ref="EYP112:EYQ112"/>
    <mergeCell ref="EYU112:EZF112"/>
    <mergeCell ref="EZH112:EZI112"/>
    <mergeCell ref="EWA112:EWL112"/>
    <mergeCell ref="EWN112:EWO112"/>
    <mergeCell ref="EWS112:EXD112"/>
    <mergeCell ref="EXF112:EXG112"/>
    <mergeCell ref="EXK112:EXV112"/>
    <mergeCell ref="EUL112:EUM112"/>
    <mergeCell ref="EUQ112:EVB112"/>
    <mergeCell ref="EVD112:EVE112"/>
    <mergeCell ref="EVI112:EVT112"/>
    <mergeCell ref="EVV112:EVW112"/>
    <mergeCell ref="ESO112:ESZ112"/>
    <mergeCell ref="ETB112:ETC112"/>
    <mergeCell ref="ETG112:ETR112"/>
    <mergeCell ref="ETT112:ETU112"/>
    <mergeCell ref="ETY112:EUJ112"/>
    <mergeCell ref="EQZ112:ERA112"/>
    <mergeCell ref="ERE112:ERP112"/>
    <mergeCell ref="ERR112:ERS112"/>
    <mergeCell ref="ERW112:ESH112"/>
    <mergeCell ref="ESJ112:ESK112"/>
    <mergeCell ref="EPC112:EPN112"/>
    <mergeCell ref="EPP112:EPQ112"/>
    <mergeCell ref="EPU112:EQF112"/>
    <mergeCell ref="EQH112:EQI112"/>
    <mergeCell ref="EQM112:EQX112"/>
    <mergeCell ref="ENN112:ENO112"/>
    <mergeCell ref="ENS112:EOD112"/>
    <mergeCell ref="EOF112:EOG112"/>
    <mergeCell ref="EOK112:EOV112"/>
    <mergeCell ref="EOX112:EOY112"/>
    <mergeCell ref="ELQ112:EMB112"/>
    <mergeCell ref="EMD112:EME112"/>
    <mergeCell ref="EMI112:EMT112"/>
    <mergeCell ref="EMV112:EMW112"/>
    <mergeCell ref="ENA112:ENL112"/>
    <mergeCell ref="EKB112:EKC112"/>
    <mergeCell ref="EKG112:EKR112"/>
    <mergeCell ref="EKT112:EKU112"/>
    <mergeCell ref="EKY112:ELJ112"/>
    <mergeCell ref="ELL112:ELM112"/>
    <mergeCell ref="EIE112:EIP112"/>
    <mergeCell ref="EIR112:EIS112"/>
    <mergeCell ref="EIW112:EJH112"/>
    <mergeCell ref="EJJ112:EJK112"/>
    <mergeCell ref="EJO112:EJZ112"/>
    <mergeCell ref="EGP112:EGQ112"/>
    <mergeCell ref="EGU112:EHF112"/>
    <mergeCell ref="EHH112:EHI112"/>
    <mergeCell ref="EHM112:EHX112"/>
    <mergeCell ref="EHZ112:EIA112"/>
    <mergeCell ref="EES112:EFD112"/>
    <mergeCell ref="EFF112:EFG112"/>
    <mergeCell ref="EFK112:EFV112"/>
    <mergeCell ref="EFX112:EFY112"/>
    <mergeCell ref="EGC112:EGN112"/>
    <mergeCell ref="EDD112:EDE112"/>
    <mergeCell ref="EDI112:EDT112"/>
    <mergeCell ref="EDV112:EDW112"/>
    <mergeCell ref="EEA112:EEL112"/>
    <mergeCell ref="EEN112:EEO112"/>
    <mergeCell ref="EBG112:EBR112"/>
    <mergeCell ref="EBT112:EBU112"/>
    <mergeCell ref="EBY112:ECJ112"/>
    <mergeCell ref="ECL112:ECM112"/>
    <mergeCell ref="ECQ112:EDB112"/>
    <mergeCell ref="DZR112:DZS112"/>
    <mergeCell ref="DZW112:EAH112"/>
    <mergeCell ref="EAJ112:EAK112"/>
    <mergeCell ref="EAO112:EAZ112"/>
    <mergeCell ref="EBB112:EBC112"/>
    <mergeCell ref="DXU112:DYF112"/>
    <mergeCell ref="DYH112:DYI112"/>
    <mergeCell ref="DYM112:DYX112"/>
    <mergeCell ref="DYZ112:DZA112"/>
    <mergeCell ref="DZE112:DZP112"/>
    <mergeCell ref="DWF112:DWG112"/>
    <mergeCell ref="DWK112:DWV112"/>
    <mergeCell ref="DWX112:DWY112"/>
    <mergeCell ref="DXC112:DXN112"/>
    <mergeCell ref="DXP112:DXQ112"/>
    <mergeCell ref="DUI112:DUT112"/>
    <mergeCell ref="DUV112:DUW112"/>
    <mergeCell ref="DVA112:DVL112"/>
    <mergeCell ref="DVN112:DVO112"/>
    <mergeCell ref="DVS112:DWD112"/>
    <mergeCell ref="DST112:DSU112"/>
    <mergeCell ref="DSY112:DTJ112"/>
    <mergeCell ref="DTL112:DTM112"/>
    <mergeCell ref="DTQ112:DUB112"/>
    <mergeCell ref="DUD112:DUE112"/>
    <mergeCell ref="DQW112:DRH112"/>
    <mergeCell ref="DRJ112:DRK112"/>
    <mergeCell ref="DRO112:DRZ112"/>
    <mergeCell ref="DSB112:DSC112"/>
    <mergeCell ref="DSG112:DSR112"/>
    <mergeCell ref="DPH112:DPI112"/>
    <mergeCell ref="DPM112:DPX112"/>
    <mergeCell ref="DPZ112:DQA112"/>
    <mergeCell ref="DQE112:DQP112"/>
    <mergeCell ref="DQR112:DQS112"/>
    <mergeCell ref="DNK112:DNV112"/>
    <mergeCell ref="DNX112:DNY112"/>
    <mergeCell ref="DOC112:DON112"/>
    <mergeCell ref="DOP112:DOQ112"/>
    <mergeCell ref="DOU112:DPF112"/>
    <mergeCell ref="DLV112:DLW112"/>
    <mergeCell ref="DMA112:DML112"/>
    <mergeCell ref="DMN112:DMO112"/>
    <mergeCell ref="DMS112:DND112"/>
    <mergeCell ref="DNF112:DNG112"/>
    <mergeCell ref="DJY112:DKJ112"/>
    <mergeCell ref="DKL112:DKM112"/>
    <mergeCell ref="DKQ112:DLB112"/>
    <mergeCell ref="DLD112:DLE112"/>
    <mergeCell ref="DLI112:DLT112"/>
    <mergeCell ref="DIJ112:DIK112"/>
    <mergeCell ref="DIO112:DIZ112"/>
    <mergeCell ref="DJB112:DJC112"/>
    <mergeCell ref="DJG112:DJR112"/>
    <mergeCell ref="DJT112:DJU112"/>
    <mergeCell ref="DGM112:DGX112"/>
    <mergeCell ref="DGZ112:DHA112"/>
    <mergeCell ref="DHE112:DHP112"/>
    <mergeCell ref="DHR112:DHS112"/>
    <mergeCell ref="DHW112:DIH112"/>
    <mergeCell ref="DEX112:DEY112"/>
    <mergeCell ref="DFC112:DFN112"/>
    <mergeCell ref="DFP112:DFQ112"/>
    <mergeCell ref="DFU112:DGF112"/>
    <mergeCell ref="DGH112:DGI112"/>
    <mergeCell ref="DDA112:DDL112"/>
    <mergeCell ref="DDN112:DDO112"/>
    <mergeCell ref="DDS112:DED112"/>
    <mergeCell ref="DEF112:DEG112"/>
    <mergeCell ref="DEK112:DEV112"/>
    <mergeCell ref="DBL112:DBM112"/>
    <mergeCell ref="DBQ112:DCB112"/>
    <mergeCell ref="DCD112:DCE112"/>
    <mergeCell ref="DCI112:DCT112"/>
    <mergeCell ref="DCV112:DCW112"/>
    <mergeCell ref="CZO112:CZZ112"/>
    <mergeCell ref="DAB112:DAC112"/>
    <mergeCell ref="DAG112:DAR112"/>
    <mergeCell ref="DAT112:DAU112"/>
    <mergeCell ref="DAY112:DBJ112"/>
    <mergeCell ref="CXZ112:CYA112"/>
    <mergeCell ref="CYE112:CYP112"/>
    <mergeCell ref="CYR112:CYS112"/>
    <mergeCell ref="CYW112:CZH112"/>
    <mergeCell ref="CZJ112:CZK112"/>
    <mergeCell ref="CWC112:CWN112"/>
    <mergeCell ref="CWP112:CWQ112"/>
    <mergeCell ref="CWU112:CXF112"/>
    <mergeCell ref="CXH112:CXI112"/>
    <mergeCell ref="CXM112:CXX112"/>
    <mergeCell ref="CUN112:CUO112"/>
    <mergeCell ref="CUS112:CVD112"/>
    <mergeCell ref="CVF112:CVG112"/>
    <mergeCell ref="CVK112:CVV112"/>
    <mergeCell ref="CVX112:CVY112"/>
    <mergeCell ref="CSQ112:CTB112"/>
    <mergeCell ref="CTD112:CTE112"/>
    <mergeCell ref="CTI112:CTT112"/>
    <mergeCell ref="CTV112:CTW112"/>
    <mergeCell ref="CUA112:CUL112"/>
    <mergeCell ref="CRB112:CRC112"/>
    <mergeCell ref="CRG112:CRR112"/>
    <mergeCell ref="CRT112:CRU112"/>
    <mergeCell ref="CRY112:CSJ112"/>
    <mergeCell ref="CSL112:CSM112"/>
    <mergeCell ref="CPE112:CPP112"/>
    <mergeCell ref="CPR112:CPS112"/>
    <mergeCell ref="CPW112:CQH112"/>
    <mergeCell ref="CQJ112:CQK112"/>
    <mergeCell ref="CQO112:CQZ112"/>
    <mergeCell ref="CNP112:CNQ112"/>
    <mergeCell ref="CNU112:COF112"/>
    <mergeCell ref="COH112:COI112"/>
    <mergeCell ref="COM112:COX112"/>
    <mergeCell ref="COZ112:CPA112"/>
    <mergeCell ref="CLS112:CMD112"/>
    <mergeCell ref="CMF112:CMG112"/>
    <mergeCell ref="CMK112:CMV112"/>
    <mergeCell ref="CMX112:CMY112"/>
    <mergeCell ref="CNC112:CNN112"/>
    <mergeCell ref="CKD112:CKE112"/>
    <mergeCell ref="CKI112:CKT112"/>
    <mergeCell ref="CKV112:CKW112"/>
    <mergeCell ref="CLA112:CLL112"/>
    <mergeCell ref="CLN112:CLO112"/>
    <mergeCell ref="CIG112:CIR112"/>
    <mergeCell ref="CIT112:CIU112"/>
    <mergeCell ref="CIY112:CJJ112"/>
    <mergeCell ref="CJL112:CJM112"/>
    <mergeCell ref="CJQ112:CKB112"/>
    <mergeCell ref="CGR112:CGS112"/>
    <mergeCell ref="CGW112:CHH112"/>
    <mergeCell ref="CHJ112:CHK112"/>
    <mergeCell ref="CHO112:CHZ112"/>
    <mergeCell ref="CIB112:CIC112"/>
    <mergeCell ref="CEU112:CFF112"/>
    <mergeCell ref="CFH112:CFI112"/>
    <mergeCell ref="CFM112:CFX112"/>
    <mergeCell ref="CFZ112:CGA112"/>
    <mergeCell ref="CGE112:CGP112"/>
    <mergeCell ref="CDF112:CDG112"/>
    <mergeCell ref="CDK112:CDV112"/>
    <mergeCell ref="CDX112:CDY112"/>
    <mergeCell ref="CEC112:CEN112"/>
    <mergeCell ref="CEP112:CEQ112"/>
    <mergeCell ref="CBI112:CBT112"/>
    <mergeCell ref="CBV112:CBW112"/>
    <mergeCell ref="CCA112:CCL112"/>
    <mergeCell ref="CCN112:CCO112"/>
    <mergeCell ref="CCS112:CDD112"/>
    <mergeCell ref="BZT112:BZU112"/>
    <mergeCell ref="BZY112:CAJ112"/>
    <mergeCell ref="CAL112:CAM112"/>
    <mergeCell ref="CAQ112:CBB112"/>
    <mergeCell ref="CBD112:CBE112"/>
    <mergeCell ref="BXW112:BYH112"/>
    <mergeCell ref="BYJ112:BYK112"/>
    <mergeCell ref="BYO112:BYZ112"/>
    <mergeCell ref="BZB112:BZC112"/>
    <mergeCell ref="BZG112:BZR112"/>
    <mergeCell ref="BWH112:BWI112"/>
    <mergeCell ref="BWM112:BWX112"/>
    <mergeCell ref="BWZ112:BXA112"/>
    <mergeCell ref="BXE112:BXP112"/>
    <mergeCell ref="BXR112:BXS112"/>
    <mergeCell ref="BUK112:BUV112"/>
    <mergeCell ref="BUX112:BUY112"/>
    <mergeCell ref="BVC112:BVN112"/>
    <mergeCell ref="BVP112:BVQ112"/>
    <mergeCell ref="BVU112:BWF112"/>
    <mergeCell ref="BSV112:BSW112"/>
    <mergeCell ref="BTA112:BTL112"/>
    <mergeCell ref="BTN112:BTO112"/>
    <mergeCell ref="BTS112:BUD112"/>
    <mergeCell ref="BUF112:BUG112"/>
    <mergeCell ref="BQY112:BRJ112"/>
    <mergeCell ref="BRL112:BRM112"/>
    <mergeCell ref="BRQ112:BSB112"/>
    <mergeCell ref="BSD112:BSE112"/>
    <mergeCell ref="BSI112:BST112"/>
    <mergeCell ref="BPJ112:BPK112"/>
    <mergeCell ref="BPO112:BPZ112"/>
    <mergeCell ref="BQB112:BQC112"/>
    <mergeCell ref="BQG112:BQR112"/>
    <mergeCell ref="BQT112:BQU112"/>
    <mergeCell ref="BNM112:BNX112"/>
    <mergeCell ref="BNZ112:BOA112"/>
    <mergeCell ref="BOE112:BOP112"/>
    <mergeCell ref="BOR112:BOS112"/>
    <mergeCell ref="BOW112:BPH112"/>
    <mergeCell ref="BLX112:BLY112"/>
    <mergeCell ref="BMC112:BMN112"/>
    <mergeCell ref="BMP112:BMQ112"/>
    <mergeCell ref="BMU112:BNF112"/>
    <mergeCell ref="BNH112:BNI112"/>
    <mergeCell ref="BKA112:BKL112"/>
    <mergeCell ref="BKN112:BKO112"/>
    <mergeCell ref="BKS112:BLD112"/>
    <mergeCell ref="BLF112:BLG112"/>
    <mergeCell ref="BLK112:BLV112"/>
    <mergeCell ref="BIL112:BIM112"/>
    <mergeCell ref="BIQ112:BJB112"/>
    <mergeCell ref="BJD112:BJE112"/>
    <mergeCell ref="BJI112:BJT112"/>
    <mergeCell ref="BJV112:BJW112"/>
    <mergeCell ref="BGO112:BGZ112"/>
    <mergeCell ref="BHB112:BHC112"/>
    <mergeCell ref="BHG112:BHR112"/>
    <mergeCell ref="BHT112:BHU112"/>
    <mergeCell ref="BHY112:BIJ112"/>
    <mergeCell ref="BEZ112:BFA112"/>
    <mergeCell ref="BFE112:BFP112"/>
    <mergeCell ref="BFR112:BFS112"/>
    <mergeCell ref="BFW112:BGH112"/>
    <mergeCell ref="BGJ112:BGK112"/>
    <mergeCell ref="BDC112:BDN112"/>
    <mergeCell ref="BDP112:BDQ112"/>
    <mergeCell ref="BDU112:BEF112"/>
    <mergeCell ref="BEH112:BEI112"/>
    <mergeCell ref="BEM112:BEX112"/>
    <mergeCell ref="BBN112:BBO112"/>
    <mergeCell ref="BBS112:BCD112"/>
    <mergeCell ref="BCF112:BCG112"/>
    <mergeCell ref="BCK112:BCV112"/>
    <mergeCell ref="BCX112:BCY112"/>
    <mergeCell ref="AZQ112:BAB112"/>
    <mergeCell ref="BAD112:BAE112"/>
    <mergeCell ref="BAI112:BAT112"/>
    <mergeCell ref="BAV112:BAW112"/>
    <mergeCell ref="BBA112:BBL112"/>
    <mergeCell ref="AYB112:AYC112"/>
    <mergeCell ref="AYG112:AYR112"/>
    <mergeCell ref="AYT112:AYU112"/>
    <mergeCell ref="AYY112:AZJ112"/>
    <mergeCell ref="AZL112:AZM112"/>
    <mergeCell ref="AWE112:AWP112"/>
    <mergeCell ref="AWR112:AWS112"/>
    <mergeCell ref="AWW112:AXH112"/>
    <mergeCell ref="AXJ112:AXK112"/>
    <mergeCell ref="AXO112:AXZ112"/>
    <mergeCell ref="AUP112:AUQ112"/>
    <mergeCell ref="AUU112:AVF112"/>
    <mergeCell ref="AVH112:AVI112"/>
    <mergeCell ref="AVM112:AVX112"/>
    <mergeCell ref="AVZ112:AWA112"/>
    <mergeCell ref="ASS112:ATD112"/>
    <mergeCell ref="ATF112:ATG112"/>
    <mergeCell ref="ATK112:ATV112"/>
    <mergeCell ref="ATX112:ATY112"/>
    <mergeCell ref="AUC112:AUN112"/>
    <mergeCell ref="ARD112:ARE112"/>
    <mergeCell ref="ARI112:ART112"/>
    <mergeCell ref="ARV112:ARW112"/>
    <mergeCell ref="ASA112:ASL112"/>
    <mergeCell ref="ASN112:ASO112"/>
    <mergeCell ref="APG112:APR112"/>
    <mergeCell ref="APT112:APU112"/>
    <mergeCell ref="APY112:AQJ112"/>
    <mergeCell ref="AQL112:AQM112"/>
    <mergeCell ref="AQQ112:ARB112"/>
    <mergeCell ref="ANR112:ANS112"/>
    <mergeCell ref="ANW112:AOH112"/>
    <mergeCell ref="AOJ112:AOK112"/>
    <mergeCell ref="AOO112:AOZ112"/>
    <mergeCell ref="APB112:APC112"/>
    <mergeCell ref="ALU112:AMF112"/>
    <mergeCell ref="AMH112:AMI112"/>
    <mergeCell ref="AMM112:AMX112"/>
    <mergeCell ref="AMZ112:ANA112"/>
    <mergeCell ref="ANE112:ANP112"/>
    <mergeCell ref="AKF112:AKG112"/>
    <mergeCell ref="AKK112:AKV112"/>
    <mergeCell ref="AKX112:AKY112"/>
    <mergeCell ref="ALC112:ALN112"/>
    <mergeCell ref="ALP112:ALQ112"/>
    <mergeCell ref="AII112:AIT112"/>
    <mergeCell ref="AIV112:AIW112"/>
    <mergeCell ref="AJA112:AJL112"/>
    <mergeCell ref="AJN112:AJO112"/>
    <mergeCell ref="AJS112:AKD112"/>
    <mergeCell ref="AGT112:AGU112"/>
    <mergeCell ref="AGY112:AHJ112"/>
    <mergeCell ref="AHL112:AHM112"/>
    <mergeCell ref="AHQ112:AIB112"/>
    <mergeCell ref="AID112:AIE112"/>
    <mergeCell ref="AEW112:AFH112"/>
    <mergeCell ref="AFJ112:AFK112"/>
    <mergeCell ref="AFO112:AFZ112"/>
    <mergeCell ref="AGB112:AGC112"/>
    <mergeCell ref="AGG112:AGR112"/>
    <mergeCell ref="ADH112:ADI112"/>
    <mergeCell ref="ADM112:ADX112"/>
    <mergeCell ref="ADZ112:AEA112"/>
    <mergeCell ref="AEE112:AEP112"/>
    <mergeCell ref="AER112:AES112"/>
    <mergeCell ref="ABK112:ABV112"/>
    <mergeCell ref="ABX112:ABY112"/>
    <mergeCell ref="ACC112:ACN112"/>
    <mergeCell ref="ACP112:ACQ112"/>
    <mergeCell ref="ACU112:ADF112"/>
    <mergeCell ref="ZV112:ZW112"/>
    <mergeCell ref="AAA112:AAL112"/>
    <mergeCell ref="AAN112:AAO112"/>
    <mergeCell ref="AAS112:ABD112"/>
    <mergeCell ref="ABF112:ABG112"/>
    <mergeCell ref="XY112:YJ112"/>
    <mergeCell ref="YL112:YM112"/>
    <mergeCell ref="YQ112:ZB112"/>
    <mergeCell ref="ZD112:ZE112"/>
    <mergeCell ref="ZI112:ZT112"/>
    <mergeCell ref="WJ112:WK112"/>
    <mergeCell ref="WO112:WZ112"/>
    <mergeCell ref="XB112:XC112"/>
    <mergeCell ref="XG112:XR112"/>
    <mergeCell ref="XT112:XU112"/>
    <mergeCell ref="UM112:UX112"/>
    <mergeCell ref="UZ112:VA112"/>
    <mergeCell ref="VE112:VP112"/>
    <mergeCell ref="VR112:VS112"/>
    <mergeCell ref="VW112:WH112"/>
    <mergeCell ref="SX112:SY112"/>
    <mergeCell ref="TC112:TN112"/>
    <mergeCell ref="TP112:TQ112"/>
    <mergeCell ref="TU112:UF112"/>
    <mergeCell ref="UH112:UI112"/>
    <mergeCell ref="RA112:RL112"/>
    <mergeCell ref="RN112:RO112"/>
    <mergeCell ref="RS112:SD112"/>
    <mergeCell ref="SF112:SG112"/>
    <mergeCell ref="SK112:SV112"/>
    <mergeCell ref="PL112:PM112"/>
    <mergeCell ref="PQ112:QB112"/>
    <mergeCell ref="QD112:QE112"/>
    <mergeCell ref="QI112:QT112"/>
    <mergeCell ref="QV112:QW112"/>
    <mergeCell ref="NO112:NZ112"/>
    <mergeCell ref="OB112:OC112"/>
    <mergeCell ref="OG112:OR112"/>
    <mergeCell ref="OT112:OU112"/>
    <mergeCell ref="OY112:PJ112"/>
    <mergeCell ref="LZ112:MA112"/>
    <mergeCell ref="ME112:MP112"/>
    <mergeCell ref="MR112:MS112"/>
    <mergeCell ref="MW112:NH112"/>
    <mergeCell ref="NJ112:NK112"/>
    <mergeCell ref="KC112:KN112"/>
    <mergeCell ref="KP112:KQ112"/>
    <mergeCell ref="KU112:LF112"/>
    <mergeCell ref="LH112:LI112"/>
    <mergeCell ref="LM112:LX112"/>
    <mergeCell ref="IN112:IO112"/>
    <mergeCell ref="IS112:JD112"/>
    <mergeCell ref="JF112:JG112"/>
    <mergeCell ref="JK112:JV112"/>
    <mergeCell ref="JX112:JY112"/>
    <mergeCell ref="HD112:HE112"/>
    <mergeCell ref="HI112:HT112"/>
    <mergeCell ref="HV112:HW112"/>
    <mergeCell ref="IA112:IL112"/>
    <mergeCell ref="FB112:FC112"/>
    <mergeCell ref="FG112:FR112"/>
    <mergeCell ref="FT112:FU112"/>
    <mergeCell ref="FY112:GJ112"/>
    <mergeCell ref="GL112:GM112"/>
    <mergeCell ref="DE112:DP112"/>
    <mergeCell ref="DR112:DS112"/>
    <mergeCell ref="DW112:EH112"/>
    <mergeCell ref="EJ112:EK112"/>
    <mergeCell ref="EO112:EZ112"/>
    <mergeCell ref="BP112:BQ112"/>
    <mergeCell ref="BU112:CF112"/>
    <mergeCell ref="CH112:CI112"/>
    <mergeCell ref="CM112:CX112"/>
    <mergeCell ref="CZ112:DA112"/>
    <mergeCell ref="A230:L230"/>
    <mergeCell ref="A228:L228"/>
    <mergeCell ref="A179:L179"/>
    <mergeCell ref="A112:L112"/>
    <mergeCell ref="A180:L180"/>
    <mergeCell ref="Q8:Q9"/>
    <mergeCell ref="A113:L113"/>
    <mergeCell ref="A38:L38"/>
    <mergeCell ref="GQ112:HB112"/>
    <mergeCell ref="S112:AD112"/>
    <mergeCell ref="AF112:AG112"/>
    <mergeCell ref="AK112:AV112"/>
    <mergeCell ref="AX112:AY112"/>
    <mergeCell ref="BC112:BN112"/>
    <mergeCell ref="R8:R9"/>
    <mergeCell ref="FB179:FC179"/>
    <mergeCell ref="FG179:FR179"/>
    <mergeCell ref="FT179:FU179"/>
    <mergeCell ref="FY179:GJ179"/>
    <mergeCell ref="GL179:GM179"/>
    <mergeCell ref="DE179:DP179"/>
    <mergeCell ref="DR179:DS179"/>
    <mergeCell ref="DW179:EH179"/>
    <mergeCell ref="EJ179:EK179"/>
    <mergeCell ref="EO179:EZ179"/>
    <mergeCell ref="BP179:BQ179"/>
    <mergeCell ref="BU179:CF179"/>
    <mergeCell ref="CH179:CI179"/>
    <mergeCell ref="CM179:CX179"/>
    <mergeCell ref="CZ179:DA179"/>
    <mergeCell ref="S179:AD179"/>
    <mergeCell ref="G8:G9"/>
    <mergeCell ref="H8:H9"/>
    <mergeCell ref="F8:F9"/>
    <mergeCell ref="E8:E9"/>
    <mergeCell ref="D8:D9"/>
    <mergeCell ref="C8:C9"/>
    <mergeCell ref="B8:B9"/>
    <mergeCell ref="A8:A9"/>
    <mergeCell ref="I8:I9"/>
    <mergeCell ref="J8:J9"/>
    <mergeCell ref="N8:N9"/>
    <mergeCell ref="O8:O9"/>
    <mergeCell ref="P8:P9"/>
    <mergeCell ref="A2:R2"/>
    <mergeCell ref="A3:R3"/>
    <mergeCell ref="A4:R4"/>
    <mergeCell ref="A6:M7"/>
    <mergeCell ref="N6:R6"/>
    <mergeCell ref="N7:P7"/>
    <mergeCell ref="Q7:R7"/>
  </mergeCells>
  <phoneticPr fontId="20" type="noConversion"/>
  <pageMargins left="0.39370078740157483" right="0.11811023622047245" top="0.15748031496062992" bottom="0.15748031496062992" header="0" footer="0"/>
  <pageSetup paperSize="5" scale="7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S27"/>
  <sheetViews>
    <sheetView showGridLines="0" workbookViewId="0">
      <selection activeCell="B18" sqref="B18:L18"/>
    </sheetView>
  </sheetViews>
  <sheetFormatPr baseColWidth="10" defaultColWidth="11.453125" defaultRowHeight="14.5" outlineLevelRow="1"/>
  <cols>
    <col min="1" max="1" width="3.26953125" customWidth="1"/>
    <col min="3" max="3" width="24.7265625" bestFit="1" customWidth="1"/>
    <col min="4" max="4" width="8.453125" bestFit="1" customWidth="1"/>
    <col min="5" max="5" width="10.81640625" customWidth="1"/>
    <col min="6" max="6" width="12.26953125" customWidth="1"/>
    <col min="7" max="7" width="8.7265625" customWidth="1"/>
    <col min="8" max="8" width="35.453125" customWidth="1"/>
    <col min="9" max="10" width="12.26953125" customWidth="1"/>
    <col min="11" max="11" width="10.54296875" customWidth="1"/>
    <col min="12" max="12" width="10.7265625" bestFit="1" customWidth="1"/>
    <col min="13" max="13" width="9.81640625" bestFit="1" customWidth="1"/>
    <col min="14" max="14" width="8.1796875" customWidth="1"/>
    <col min="15" max="15" width="10.7265625" bestFit="1" customWidth="1"/>
    <col min="16" max="16" width="10.26953125" customWidth="1"/>
    <col min="17" max="17" width="8.7265625" customWidth="1"/>
    <col min="18" max="18" width="9.7265625" customWidth="1"/>
  </cols>
  <sheetData>
    <row r="2" spans="2:19" ht="20">
      <c r="B2" s="330" t="s">
        <v>217</v>
      </c>
      <c r="C2" s="330"/>
      <c r="D2" s="330"/>
      <c r="E2" s="330"/>
      <c r="F2" s="330"/>
      <c r="G2" s="330"/>
      <c r="H2" s="330"/>
      <c r="I2" s="330"/>
      <c r="J2" s="330"/>
      <c r="K2" s="330"/>
      <c r="L2" s="330"/>
      <c r="M2" s="330"/>
      <c r="N2" s="330"/>
      <c r="O2" s="330"/>
      <c r="P2" s="330"/>
      <c r="Q2" s="330"/>
      <c r="R2" s="330"/>
    </row>
    <row r="3" spans="2:19" ht="15.5">
      <c r="B3" s="331" t="s">
        <v>186</v>
      </c>
      <c r="C3" s="331"/>
      <c r="D3" s="331"/>
      <c r="E3" s="331"/>
      <c r="F3" s="331"/>
      <c r="G3" s="331"/>
      <c r="H3" s="331"/>
      <c r="I3" s="331"/>
      <c r="J3" s="331"/>
      <c r="K3" s="331"/>
      <c r="L3" s="331"/>
      <c r="M3" s="331"/>
      <c r="N3" s="331"/>
      <c r="O3" s="331"/>
      <c r="P3" s="331"/>
      <c r="Q3" s="331"/>
      <c r="R3" s="331"/>
    </row>
    <row r="4" spans="2:19" ht="15.65" customHeight="1">
      <c r="B4" s="330" t="s">
        <v>1526</v>
      </c>
      <c r="C4" s="330"/>
      <c r="D4" s="330"/>
      <c r="E4" s="330"/>
      <c r="F4" s="330"/>
      <c r="G4" s="330"/>
      <c r="H4" s="330"/>
      <c r="I4" s="330"/>
      <c r="J4" s="330"/>
      <c r="K4" s="330"/>
      <c r="L4" s="330"/>
      <c r="M4" s="330"/>
      <c r="N4" s="330"/>
      <c r="O4" s="330"/>
      <c r="P4" s="330"/>
      <c r="Q4" s="330"/>
      <c r="R4" s="330"/>
    </row>
    <row r="5" spans="2:19" ht="20">
      <c r="B5" s="1"/>
      <c r="C5" s="1"/>
      <c r="D5" s="1"/>
      <c r="E5" s="1"/>
      <c r="F5" s="1"/>
      <c r="G5" s="1"/>
      <c r="H5" s="1"/>
      <c r="I5" s="1"/>
      <c r="J5" s="1"/>
    </row>
    <row r="6" spans="2:19" ht="13.9" customHeight="1">
      <c r="B6" s="390" t="s">
        <v>48</v>
      </c>
      <c r="C6" s="391"/>
      <c r="D6" s="391"/>
      <c r="E6" s="391"/>
      <c r="F6" s="391"/>
      <c r="G6" s="391"/>
      <c r="H6" s="391"/>
      <c r="I6" s="391"/>
      <c r="J6" s="391"/>
      <c r="K6" s="391"/>
      <c r="L6" s="391"/>
      <c r="M6" s="392"/>
      <c r="N6" s="354" t="s">
        <v>71</v>
      </c>
      <c r="O6" s="355"/>
      <c r="P6" s="355"/>
      <c r="Q6" s="355"/>
      <c r="R6" s="356"/>
    </row>
    <row r="7" spans="2:19" ht="13.9" customHeight="1">
      <c r="B7" s="393"/>
      <c r="C7" s="394"/>
      <c r="D7" s="394"/>
      <c r="E7" s="394"/>
      <c r="F7" s="394"/>
      <c r="G7" s="394"/>
      <c r="H7" s="394"/>
      <c r="I7" s="394"/>
      <c r="J7" s="394"/>
      <c r="K7" s="394"/>
      <c r="L7" s="394"/>
      <c r="M7" s="395"/>
      <c r="N7" s="396" t="s">
        <v>72</v>
      </c>
      <c r="O7" s="397"/>
      <c r="P7" s="398"/>
      <c r="Q7" s="397" t="s">
        <v>73</v>
      </c>
      <c r="R7" s="398"/>
    </row>
    <row r="8" spans="2:19" s="26" customFormat="1" ht="24">
      <c r="B8" s="159" t="s">
        <v>74</v>
      </c>
      <c r="C8" s="159" t="s">
        <v>75</v>
      </c>
      <c r="D8" s="159" t="s">
        <v>76</v>
      </c>
      <c r="E8" s="159" t="s">
        <v>77</v>
      </c>
      <c r="F8" s="159" t="s">
        <v>57</v>
      </c>
      <c r="G8" s="159" t="s">
        <v>58</v>
      </c>
      <c r="H8" s="159" t="s">
        <v>59</v>
      </c>
      <c r="I8" s="159" t="s">
        <v>66</v>
      </c>
      <c r="J8" s="159" t="s">
        <v>78</v>
      </c>
      <c r="K8" s="159" t="s">
        <v>79</v>
      </c>
      <c r="L8" s="159" t="s">
        <v>80</v>
      </c>
      <c r="M8" s="159" t="s">
        <v>68</v>
      </c>
      <c r="N8" s="159" t="s">
        <v>81</v>
      </c>
      <c r="O8" s="159" t="s">
        <v>82</v>
      </c>
      <c r="P8" s="159" t="s">
        <v>83</v>
      </c>
      <c r="Q8" s="159" t="s">
        <v>65</v>
      </c>
      <c r="R8" s="159" t="s">
        <v>83</v>
      </c>
      <c r="S8" s="25"/>
    </row>
    <row r="9" spans="2:19" s="3" customFormat="1" hidden="1" outlineLevel="1">
      <c r="B9" s="32"/>
      <c r="C9" s="324" t="s">
        <v>224</v>
      </c>
      <c r="D9" s="386"/>
      <c r="E9" s="386"/>
      <c r="F9" s="326"/>
      <c r="G9" s="33"/>
      <c r="H9" s="33"/>
      <c r="I9" s="33"/>
      <c r="J9" s="33"/>
      <c r="K9" s="32"/>
      <c r="L9" s="32"/>
      <c r="M9" s="88"/>
      <c r="N9" s="32"/>
      <c r="O9" s="32"/>
      <c r="P9" s="88"/>
      <c r="Q9" s="32"/>
      <c r="R9" s="88"/>
    </row>
    <row r="10" spans="2:19" s="3" customFormat="1" hidden="1" outlineLevel="1">
      <c r="B10" s="32"/>
      <c r="C10" s="89"/>
      <c r="D10" s="32"/>
      <c r="E10" s="32"/>
      <c r="F10" s="33"/>
      <c r="G10" s="33"/>
      <c r="H10" s="33"/>
      <c r="I10" s="33"/>
      <c r="J10" s="33"/>
      <c r="K10" s="32"/>
      <c r="L10" s="32"/>
      <c r="M10" s="88"/>
      <c r="N10" s="32"/>
      <c r="O10" s="32"/>
      <c r="P10" s="88"/>
      <c r="Q10" s="32"/>
      <c r="R10" s="88"/>
    </row>
    <row r="11" spans="2:19" s="7" customFormat="1" collapsed="1">
      <c r="B11" s="383" t="s">
        <v>595</v>
      </c>
      <c r="C11" s="384"/>
      <c r="D11" s="384"/>
      <c r="E11" s="384"/>
      <c r="F11" s="384"/>
      <c r="G11" s="384"/>
      <c r="H11" s="384"/>
      <c r="I11" s="384"/>
      <c r="J11" s="384"/>
      <c r="K11" s="384"/>
      <c r="L11" s="385"/>
      <c r="M11" s="92">
        <f>SUM(M9:M10)</f>
        <v>0</v>
      </c>
      <c r="N11" s="383"/>
      <c r="O11" s="385"/>
      <c r="P11" s="92">
        <f>SUM(P9:P10)</f>
        <v>0</v>
      </c>
      <c r="Q11" s="93"/>
      <c r="R11" s="92">
        <f>SUM(R9:R10)</f>
        <v>0</v>
      </c>
    </row>
    <row r="12" spans="2:19" s="7" customFormat="1">
      <c r="B12" s="383" t="s">
        <v>596</v>
      </c>
      <c r="C12" s="384"/>
      <c r="D12" s="384"/>
      <c r="E12" s="384"/>
      <c r="F12" s="384"/>
      <c r="G12" s="384"/>
      <c r="H12" s="384"/>
      <c r="I12" s="384"/>
      <c r="J12" s="384"/>
      <c r="K12" s="384"/>
      <c r="L12" s="385"/>
      <c r="M12" s="92">
        <f>+M11</f>
        <v>0</v>
      </c>
      <c r="N12" s="383"/>
      <c r="O12" s="385"/>
      <c r="P12" s="92">
        <f>+P11</f>
        <v>0</v>
      </c>
      <c r="Q12" s="94"/>
      <c r="R12" s="92">
        <f>+R11</f>
        <v>0</v>
      </c>
    </row>
    <row r="13" spans="2:19" s="7" customFormat="1" hidden="1" outlineLevel="1">
      <c r="B13" s="32"/>
      <c r="C13" s="324" t="s">
        <v>614</v>
      </c>
      <c r="D13" s="386"/>
      <c r="E13" s="386"/>
      <c r="F13" s="326"/>
      <c r="G13" s="71"/>
      <c r="H13" s="33"/>
      <c r="I13" s="95"/>
      <c r="J13" s="95"/>
      <c r="K13" s="32"/>
      <c r="L13" s="61"/>
      <c r="M13" s="88"/>
      <c r="N13" s="71"/>
      <c r="O13" s="71"/>
      <c r="P13" s="88"/>
      <c r="Q13" s="44"/>
      <c r="R13" s="60"/>
    </row>
    <row r="14" spans="2:19" s="7" customFormat="1" hidden="1" outlineLevel="1">
      <c r="B14" s="32"/>
      <c r="C14" s="89"/>
      <c r="D14" s="32"/>
      <c r="E14" s="32"/>
      <c r="F14" s="33"/>
      <c r="G14" s="71"/>
      <c r="H14" s="33"/>
      <c r="I14" s="95"/>
      <c r="J14" s="95"/>
      <c r="K14" s="32"/>
      <c r="L14" s="61"/>
      <c r="M14" s="88"/>
      <c r="N14" s="71"/>
      <c r="O14" s="71"/>
      <c r="P14" s="88"/>
      <c r="Q14" s="44"/>
      <c r="R14" s="60"/>
    </row>
    <row r="15" spans="2:19" s="7" customFormat="1" collapsed="1">
      <c r="B15" s="383" t="s">
        <v>603</v>
      </c>
      <c r="C15" s="384"/>
      <c r="D15" s="384"/>
      <c r="E15" s="384"/>
      <c r="F15" s="384"/>
      <c r="G15" s="384"/>
      <c r="H15" s="384"/>
      <c r="I15" s="384"/>
      <c r="J15" s="384"/>
      <c r="K15" s="384"/>
      <c r="L15" s="385"/>
      <c r="M15" s="92">
        <f>SUM(M13:M14)</f>
        <v>0</v>
      </c>
      <c r="N15" s="90"/>
      <c r="O15" s="91"/>
      <c r="P15" s="92">
        <f>SUM(P13:P14)</f>
        <v>0</v>
      </c>
      <c r="Q15" s="93"/>
      <c r="R15" s="92">
        <f>SUM(R13:R14)</f>
        <v>0</v>
      </c>
    </row>
    <row r="16" spans="2:19" s="7" customFormat="1">
      <c r="B16" s="383" t="s">
        <v>598</v>
      </c>
      <c r="C16" s="384"/>
      <c r="D16" s="384"/>
      <c r="E16" s="384"/>
      <c r="F16" s="384"/>
      <c r="G16" s="384"/>
      <c r="H16" s="384"/>
      <c r="I16" s="384"/>
      <c r="J16" s="384"/>
      <c r="K16" s="384"/>
      <c r="L16" s="385"/>
      <c r="M16" s="92">
        <f>+M12+M15</f>
        <v>0</v>
      </c>
      <c r="N16" s="90"/>
      <c r="O16" s="91"/>
      <c r="P16" s="92">
        <f>+P12+P15</f>
        <v>0</v>
      </c>
      <c r="Q16" s="93"/>
      <c r="R16" s="92">
        <f>+R12+R15</f>
        <v>0</v>
      </c>
    </row>
    <row r="17" spans="2:18" s="7" customFormat="1" outlineLevel="1">
      <c r="B17" s="32"/>
      <c r="C17" s="387" t="s">
        <v>1554</v>
      </c>
      <c r="D17" s="388"/>
      <c r="E17" s="388"/>
      <c r="F17" s="388"/>
      <c r="G17" s="388"/>
      <c r="H17" s="389"/>
      <c r="I17" s="33"/>
      <c r="J17" s="33"/>
      <c r="K17" s="32"/>
      <c r="L17" s="32"/>
      <c r="M17" s="88"/>
      <c r="N17" s="32"/>
      <c r="O17" s="32"/>
      <c r="P17" s="88"/>
      <c r="Q17" s="32"/>
      <c r="R17" s="88"/>
    </row>
    <row r="18" spans="2:18" s="7" customFormat="1">
      <c r="B18" s="383" t="s">
        <v>604</v>
      </c>
      <c r="C18" s="384"/>
      <c r="D18" s="384"/>
      <c r="E18" s="384"/>
      <c r="F18" s="384"/>
      <c r="G18" s="384"/>
      <c r="H18" s="384"/>
      <c r="I18" s="384"/>
      <c r="J18" s="384"/>
      <c r="K18" s="384"/>
      <c r="L18" s="385"/>
      <c r="M18" s="92">
        <f>SUM(M17:M17)</f>
        <v>0</v>
      </c>
      <c r="N18" s="90"/>
      <c r="O18" s="91"/>
      <c r="P18" s="92">
        <f>SUM(P17:P17)</f>
        <v>0</v>
      </c>
      <c r="Q18" s="93"/>
      <c r="R18" s="92">
        <f>SUM(R17:R17)</f>
        <v>0</v>
      </c>
    </row>
    <row r="19" spans="2:18" s="7" customFormat="1">
      <c r="B19" s="383" t="s">
        <v>605</v>
      </c>
      <c r="C19" s="384"/>
      <c r="D19" s="384"/>
      <c r="E19" s="384"/>
      <c r="F19" s="384"/>
      <c r="G19" s="384"/>
      <c r="H19" s="384"/>
      <c r="I19" s="384"/>
      <c r="J19" s="384"/>
      <c r="K19" s="384"/>
      <c r="L19" s="385"/>
      <c r="M19" s="92">
        <f>+M16+M18</f>
        <v>0</v>
      </c>
      <c r="N19" s="90"/>
      <c r="O19" s="91"/>
      <c r="P19" s="92">
        <f>+P16+P18</f>
        <v>0</v>
      </c>
      <c r="Q19" s="93"/>
      <c r="R19" s="92">
        <f>+R16+R18</f>
        <v>0</v>
      </c>
    </row>
    <row r="20" spans="2:18" s="7" customFormat="1" hidden="1" outlineLevel="1">
      <c r="B20" s="32"/>
      <c r="C20" s="32"/>
      <c r="D20" s="32"/>
      <c r="E20" s="32"/>
      <c r="F20" s="33"/>
      <c r="G20" s="71"/>
      <c r="H20" s="33"/>
      <c r="I20" s="95"/>
      <c r="J20" s="95"/>
      <c r="K20" s="71"/>
      <c r="L20" s="61"/>
      <c r="M20" s="88"/>
      <c r="N20" s="71"/>
      <c r="O20" s="95"/>
      <c r="P20" s="88"/>
      <c r="Q20" s="44"/>
      <c r="R20" s="60"/>
    </row>
    <row r="21" spans="2:18" s="7" customFormat="1" hidden="1" outlineLevel="1">
      <c r="B21" s="32"/>
      <c r="C21" s="32"/>
      <c r="D21" s="32"/>
      <c r="E21" s="32"/>
      <c r="F21" s="33"/>
      <c r="G21" s="71"/>
      <c r="H21" s="33"/>
      <c r="I21" s="95"/>
      <c r="J21" s="95"/>
      <c r="K21" s="32"/>
      <c r="L21" s="61"/>
      <c r="M21" s="88"/>
      <c r="N21" s="71"/>
      <c r="O21" s="95"/>
      <c r="P21" s="88"/>
      <c r="Q21" s="44"/>
      <c r="R21" s="60"/>
    </row>
    <row r="22" spans="2:18" s="7" customFormat="1" collapsed="1">
      <c r="B22" s="383" t="s">
        <v>606</v>
      </c>
      <c r="C22" s="384"/>
      <c r="D22" s="384"/>
      <c r="E22" s="384"/>
      <c r="F22" s="384"/>
      <c r="G22" s="384"/>
      <c r="H22" s="384"/>
      <c r="I22" s="384"/>
      <c r="J22" s="384"/>
      <c r="K22" s="384"/>
      <c r="L22" s="385"/>
      <c r="M22" s="92">
        <f>SUM(M20:M21)</f>
        <v>0</v>
      </c>
      <c r="N22" s="383"/>
      <c r="O22" s="385"/>
      <c r="P22" s="92">
        <f>SUM(P20:P21)</f>
        <v>0</v>
      </c>
      <c r="Q22" s="93"/>
      <c r="R22" s="92">
        <f>SUM(R20:R21)</f>
        <v>0</v>
      </c>
    </row>
    <row r="23" spans="2:18" s="7" customFormat="1">
      <c r="B23" s="383" t="s">
        <v>607</v>
      </c>
      <c r="C23" s="384"/>
      <c r="D23" s="384"/>
      <c r="E23" s="384"/>
      <c r="F23" s="384"/>
      <c r="G23" s="384"/>
      <c r="H23" s="384"/>
      <c r="I23" s="384"/>
      <c r="J23" s="384"/>
      <c r="K23" s="384"/>
      <c r="L23" s="385"/>
      <c r="M23" s="92">
        <f>+M22+M19</f>
        <v>0</v>
      </c>
      <c r="N23" s="90"/>
      <c r="O23" s="91"/>
      <c r="P23" s="92">
        <f>+P22+P19</f>
        <v>0</v>
      </c>
      <c r="Q23" s="93"/>
      <c r="R23" s="92">
        <f>+R22+R19</f>
        <v>0</v>
      </c>
    </row>
    <row r="24" spans="2:18" s="7" customFormat="1">
      <c r="B24" s="383" t="s">
        <v>70</v>
      </c>
      <c r="C24" s="384"/>
      <c r="D24" s="384"/>
      <c r="E24" s="384"/>
      <c r="F24" s="384"/>
      <c r="G24" s="384"/>
      <c r="H24" s="384"/>
      <c r="I24" s="384"/>
      <c r="J24" s="384"/>
      <c r="K24" s="384"/>
      <c r="L24" s="385"/>
      <c r="M24" s="92">
        <f>+M23</f>
        <v>0</v>
      </c>
      <c r="N24" s="383"/>
      <c r="O24" s="385"/>
      <c r="P24" s="92">
        <f>+P23</f>
        <v>0</v>
      </c>
      <c r="Q24" s="93"/>
      <c r="R24" s="92">
        <f>+R23</f>
        <v>0</v>
      </c>
    </row>
    <row r="27" spans="2:18">
      <c r="P27" s="72"/>
    </row>
  </sheetData>
  <mergeCells count="23">
    <mergeCell ref="B2:R2"/>
    <mergeCell ref="B3:R3"/>
    <mergeCell ref="B4:R4"/>
    <mergeCell ref="B6:M7"/>
    <mergeCell ref="N6:R6"/>
    <mergeCell ref="N7:P7"/>
    <mergeCell ref="Q7:R7"/>
    <mergeCell ref="B24:L24"/>
    <mergeCell ref="N24:O24"/>
    <mergeCell ref="B23:L23"/>
    <mergeCell ref="C9:F9"/>
    <mergeCell ref="C17:H17"/>
    <mergeCell ref="B11:L11"/>
    <mergeCell ref="N11:O11"/>
    <mergeCell ref="B16:L16"/>
    <mergeCell ref="B15:L15"/>
    <mergeCell ref="B12:L12"/>
    <mergeCell ref="N12:O12"/>
    <mergeCell ref="C13:F13"/>
    <mergeCell ref="B19:L19"/>
    <mergeCell ref="B18:L18"/>
    <mergeCell ref="B22:L22"/>
    <mergeCell ref="N22:O22"/>
  </mergeCells>
  <conditionalFormatting sqref="C9">
    <cfRule type="expression" dxfId="16" priority="2">
      <formula>LEN($E11)=2</formula>
    </cfRule>
  </conditionalFormatting>
  <conditionalFormatting sqref="C13">
    <cfRule type="expression" dxfId="15" priority="1">
      <formula>LEN($E15)=2</formula>
    </cfRule>
  </conditionalFormatting>
  <pageMargins left="0.70866141732283472" right="0.70866141732283472" top="0.74803149606299213" bottom="0.74803149606299213" header="0.31496062992125984" footer="0.31496062992125984"/>
  <pageSetup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F6622-110C-40D4-954B-F1FE08123059}">
  <dimension ref="B2:H46"/>
  <sheetViews>
    <sheetView showGridLines="0" zoomScale="85" zoomScaleNormal="85" workbookViewId="0">
      <selection activeCell="H33" sqref="H33"/>
    </sheetView>
  </sheetViews>
  <sheetFormatPr baseColWidth="10" defaultColWidth="11.453125" defaultRowHeight="14.5" outlineLevelRow="2"/>
  <cols>
    <col min="1" max="1" width="5" customWidth="1"/>
    <col min="2" max="2" width="6.81640625" style="3" customWidth="1"/>
    <col min="3" max="3" width="34" style="3" bestFit="1" customWidth="1"/>
    <col min="4" max="4" width="48" style="3" customWidth="1"/>
    <col min="5" max="5" width="29.453125" style="66" customWidth="1"/>
    <col min="6" max="6" width="23.54296875" style="3" customWidth="1"/>
    <col min="7" max="7" width="17.81640625" bestFit="1" customWidth="1"/>
    <col min="8" max="8" width="24" bestFit="1" customWidth="1"/>
  </cols>
  <sheetData>
    <row r="2" spans="2:8" ht="20">
      <c r="B2" s="330" t="s">
        <v>217</v>
      </c>
      <c r="C2" s="330"/>
      <c r="D2" s="330"/>
      <c r="E2" s="330"/>
      <c r="F2" s="330"/>
    </row>
    <row r="3" spans="2:8" ht="70.150000000000006" customHeight="1">
      <c r="B3" s="334" t="s">
        <v>636</v>
      </c>
      <c r="C3" s="334"/>
      <c r="D3" s="334"/>
      <c r="E3" s="334"/>
      <c r="F3" s="334"/>
    </row>
    <row r="4" spans="2:8" ht="9" customHeight="1">
      <c r="B4" s="75"/>
      <c r="C4" s="75"/>
      <c r="D4" s="75"/>
      <c r="E4" s="75"/>
      <c r="F4" s="75"/>
    </row>
    <row r="5" spans="2:8" ht="20">
      <c r="B5" s="330" t="s">
        <v>1526</v>
      </c>
      <c r="C5" s="330"/>
      <c r="D5" s="330"/>
      <c r="E5" s="330"/>
      <c r="F5" s="330"/>
    </row>
    <row r="6" spans="2:8" ht="20">
      <c r="B6" s="2"/>
      <c r="C6" s="2"/>
      <c r="D6" s="2"/>
      <c r="E6" s="67"/>
      <c r="F6" s="2"/>
    </row>
    <row r="7" spans="2:8" ht="15.5">
      <c r="B7" s="130" t="s">
        <v>0</v>
      </c>
      <c r="C7" s="168"/>
      <c r="E7" s="169" t="s">
        <v>1</v>
      </c>
      <c r="F7" s="133">
        <v>21</v>
      </c>
    </row>
    <row r="8" spans="2:8">
      <c r="B8" s="399" t="s">
        <v>2</v>
      </c>
      <c r="C8" s="400"/>
      <c r="E8" s="65" t="s">
        <v>3</v>
      </c>
      <c r="F8" s="5">
        <v>10</v>
      </c>
    </row>
    <row r="9" spans="2:8">
      <c r="B9" s="399" t="s">
        <v>2</v>
      </c>
      <c r="C9" s="400"/>
      <c r="E9" s="65" t="s">
        <v>4</v>
      </c>
      <c r="F9" s="5" t="s">
        <v>5</v>
      </c>
    </row>
    <row r="12" spans="2:8">
      <c r="B12" s="407" t="s">
        <v>67</v>
      </c>
      <c r="C12" s="407" t="s">
        <v>84</v>
      </c>
      <c r="D12" s="407" t="s">
        <v>85</v>
      </c>
      <c r="E12" s="409" t="s">
        <v>86</v>
      </c>
      <c r="F12" s="401" t="s">
        <v>87</v>
      </c>
      <c r="G12" s="401" t="s">
        <v>197</v>
      </c>
      <c r="H12" s="401" t="s">
        <v>196</v>
      </c>
    </row>
    <row r="13" spans="2:8">
      <c r="B13" s="408"/>
      <c r="C13" s="408"/>
      <c r="D13" s="408"/>
      <c r="E13" s="409"/>
      <c r="F13" s="402"/>
      <c r="G13" s="402"/>
      <c r="H13" s="402"/>
    </row>
    <row r="14" spans="2:8" ht="15" customHeight="1">
      <c r="B14" s="403" t="s">
        <v>88</v>
      </c>
      <c r="C14" s="404"/>
      <c r="D14" s="404"/>
      <c r="E14" s="404"/>
      <c r="F14" s="404"/>
      <c r="G14" s="404"/>
      <c r="H14" s="404"/>
    </row>
    <row r="15" spans="2:8" ht="15" hidden="1" customHeight="1" outlineLevel="1">
      <c r="B15" s="9">
        <v>1</v>
      </c>
      <c r="C15" s="87" t="s">
        <v>264</v>
      </c>
      <c r="D15" s="87" t="s">
        <v>265</v>
      </c>
      <c r="E15" s="87" t="s">
        <v>266</v>
      </c>
      <c r="F15" s="87">
        <v>45658</v>
      </c>
      <c r="G15" s="87">
        <v>45658</v>
      </c>
      <c r="H15" s="87"/>
    </row>
    <row r="16" spans="2:8" ht="15" hidden="1" customHeight="1" outlineLevel="1">
      <c r="B16" s="9">
        <v>2</v>
      </c>
      <c r="C16" s="87" t="s">
        <v>267</v>
      </c>
      <c r="D16" s="87" t="s">
        <v>268</v>
      </c>
      <c r="E16" s="87" t="s">
        <v>266</v>
      </c>
      <c r="F16" s="87">
        <v>45658</v>
      </c>
      <c r="G16" s="87">
        <v>45658</v>
      </c>
      <c r="H16" s="87"/>
    </row>
    <row r="17" spans="2:8" s="86" customFormat="1" ht="15" hidden="1" customHeight="1" outlineLevel="1">
      <c r="B17" s="9">
        <v>3</v>
      </c>
      <c r="C17" s="73" t="s">
        <v>269</v>
      </c>
      <c r="D17" s="73" t="s">
        <v>270</v>
      </c>
      <c r="E17" s="73" t="s">
        <v>271</v>
      </c>
      <c r="F17" s="87">
        <v>45658</v>
      </c>
      <c r="G17" s="87">
        <v>45658</v>
      </c>
      <c r="H17" s="73"/>
    </row>
    <row r="18" spans="2:8" s="86" customFormat="1" ht="15" hidden="1" customHeight="1" outlineLevel="1">
      <c r="B18" s="9">
        <v>4</v>
      </c>
      <c r="C18" s="73" t="s">
        <v>272</v>
      </c>
      <c r="D18" s="73" t="s">
        <v>273</v>
      </c>
      <c r="E18" s="73" t="s">
        <v>274</v>
      </c>
      <c r="F18" s="87">
        <v>45658</v>
      </c>
      <c r="G18" s="87">
        <v>45658</v>
      </c>
      <c r="H18" s="73"/>
    </row>
    <row r="19" spans="2:8" s="86" customFormat="1" ht="15" hidden="1" customHeight="1" outlineLevel="1">
      <c r="B19" s="9">
        <v>5</v>
      </c>
      <c r="C19" s="73" t="s">
        <v>275</v>
      </c>
      <c r="D19" s="73" t="s">
        <v>276</v>
      </c>
      <c r="E19" s="73" t="s">
        <v>277</v>
      </c>
      <c r="F19" s="73">
        <v>45712</v>
      </c>
      <c r="G19" s="73">
        <v>45712</v>
      </c>
      <c r="H19" s="73"/>
    </row>
    <row r="20" spans="2:8" s="86" customFormat="1" ht="15" hidden="1" customHeight="1" outlineLevel="1">
      <c r="B20" s="9">
        <v>6</v>
      </c>
      <c r="C20" s="73" t="s">
        <v>278</v>
      </c>
      <c r="D20" s="73" t="s">
        <v>279</v>
      </c>
      <c r="E20" s="73" t="s">
        <v>280</v>
      </c>
      <c r="F20" s="73">
        <v>45709</v>
      </c>
      <c r="G20" s="73">
        <v>45713</v>
      </c>
      <c r="H20" s="73" t="s">
        <v>281</v>
      </c>
    </row>
    <row r="21" spans="2:8" s="86" customFormat="1" ht="15" hidden="1" customHeight="1" outlineLevel="1">
      <c r="B21" s="9">
        <v>7</v>
      </c>
      <c r="C21" s="73" t="s">
        <v>282</v>
      </c>
      <c r="D21" s="73" t="s">
        <v>283</v>
      </c>
      <c r="E21" s="73" t="s">
        <v>284</v>
      </c>
      <c r="F21" s="73">
        <v>45719</v>
      </c>
      <c r="G21" s="73">
        <v>45719</v>
      </c>
      <c r="H21" s="73"/>
    </row>
    <row r="22" spans="2:8" s="86" customFormat="1" ht="15" hidden="1" customHeight="1" outlineLevel="1">
      <c r="B22" s="9">
        <v>8</v>
      </c>
      <c r="C22" s="73" t="s">
        <v>285</v>
      </c>
      <c r="D22" s="73" t="s">
        <v>286</v>
      </c>
      <c r="E22" s="73" t="s">
        <v>280</v>
      </c>
      <c r="F22" s="73">
        <v>45722</v>
      </c>
      <c r="G22" s="73">
        <v>45722</v>
      </c>
      <c r="H22" s="73"/>
    </row>
    <row r="23" spans="2:8" ht="15.75" customHeight="1" collapsed="1">
      <c r="B23" s="403" t="s">
        <v>89</v>
      </c>
      <c r="C23" s="404"/>
      <c r="D23" s="404"/>
      <c r="E23" s="404"/>
      <c r="F23" s="404"/>
      <c r="G23" s="404"/>
      <c r="H23" s="404"/>
    </row>
    <row r="24" spans="2:8" hidden="1" outlineLevel="1">
      <c r="B24" s="9">
        <v>1</v>
      </c>
      <c r="C24" s="276" t="s">
        <v>749</v>
      </c>
      <c r="D24" s="276" t="s">
        <v>279</v>
      </c>
      <c r="E24" s="276" t="s">
        <v>754</v>
      </c>
      <c r="F24" s="277">
        <v>45754</v>
      </c>
      <c r="G24" s="277">
        <v>45754</v>
      </c>
      <c r="H24" s="276"/>
    </row>
    <row r="25" spans="2:8" hidden="1" outlineLevel="1">
      <c r="B25" s="9">
        <v>2</v>
      </c>
      <c r="C25" s="276" t="s">
        <v>750</v>
      </c>
      <c r="D25" s="276" t="s">
        <v>751</v>
      </c>
      <c r="E25" s="276" t="s">
        <v>755</v>
      </c>
      <c r="F25" s="277">
        <v>45782</v>
      </c>
      <c r="G25" s="277">
        <v>45782</v>
      </c>
      <c r="H25" s="276"/>
    </row>
    <row r="26" spans="2:8" hidden="1" outlineLevel="1">
      <c r="B26" s="9">
        <v>3</v>
      </c>
      <c r="C26" s="276" t="s">
        <v>752</v>
      </c>
      <c r="D26" s="276" t="s">
        <v>751</v>
      </c>
      <c r="E26" s="276" t="s">
        <v>755</v>
      </c>
      <c r="F26" s="277">
        <v>45159</v>
      </c>
      <c r="G26" s="277">
        <v>45781</v>
      </c>
      <c r="H26" s="276" t="s">
        <v>281</v>
      </c>
    </row>
    <row r="27" spans="2:8" hidden="1" outlineLevel="1">
      <c r="B27" s="9">
        <v>4</v>
      </c>
      <c r="C27" s="276" t="s">
        <v>247</v>
      </c>
      <c r="D27" s="276" t="s">
        <v>753</v>
      </c>
      <c r="E27" s="276" t="s">
        <v>756</v>
      </c>
      <c r="F27" s="277">
        <v>45579</v>
      </c>
      <c r="G27" s="277">
        <v>45788</v>
      </c>
      <c r="H27" s="276" t="s">
        <v>757</v>
      </c>
    </row>
    <row r="28" spans="2:8" ht="15" customHeight="1" collapsed="1">
      <c r="B28" s="405" t="s">
        <v>90</v>
      </c>
      <c r="C28" s="406"/>
      <c r="D28" s="406"/>
      <c r="E28" s="406"/>
      <c r="F28" s="406"/>
      <c r="G28" s="406"/>
      <c r="H28" s="406"/>
    </row>
    <row r="29" spans="2:8" outlineLevel="2">
      <c r="B29" s="9">
        <v>1</v>
      </c>
      <c r="C29" s="276" t="s">
        <v>1555</v>
      </c>
      <c r="D29" s="299" t="s">
        <v>1556</v>
      </c>
      <c r="E29" s="276" t="s">
        <v>1557</v>
      </c>
      <c r="F29" s="277">
        <v>44578</v>
      </c>
      <c r="G29" s="277">
        <v>45856</v>
      </c>
      <c r="H29" s="276" t="s">
        <v>1562</v>
      </c>
    </row>
    <row r="30" spans="2:8" outlineLevel="2">
      <c r="B30" s="9">
        <v>2</v>
      </c>
      <c r="C30" s="276" t="s">
        <v>750</v>
      </c>
      <c r="D30" s="276" t="s">
        <v>751</v>
      </c>
      <c r="E30" s="276" t="s">
        <v>755</v>
      </c>
      <c r="F30" s="277">
        <v>45782</v>
      </c>
      <c r="G30" s="277">
        <v>45869</v>
      </c>
      <c r="H30" s="276" t="s">
        <v>281</v>
      </c>
    </row>
    <row r="31" spans="2:8" outlineLevel="2">
      <c r="B31" s="9">
        <v>3</v>
      </c>
      <c r="C31" s="276" t="s">
        <v>272</v>
      </c>
      <c r="D31" s="276" t="s">
        <v>273</v>
      </c>
      <c r="E31" s="276" t="s">
        <v>274</v>
      </c>
      <c r="F31" s="87">
        <v>45658</v>
      </c>
      <c r="G31" s="277">
        <v>45883</v>
      </c>
      <c r="H31" s="276" t="s">
        <v>1562</v>
      </c>
    </row>
    <row r="32" spans="2:8" outlineLevel="2">
      <c r="B32" s="9">
        <v>4</v>
      </c>
      <c r="C32" s="276" t="s">
        <v>1558</v>
      </c>
      <c r="D32" s="276" t="s">
        <v>1559</v>
      </c>
      <c r="E32" s="276" t="s">
        <v>755</v>
      </c>
      <c r="F32" s="277">
        <v>45873</v>
      </c>
      <c r="G32" s="277">
        <v>45873</v>
      </c>
      <c r="H32" s="276"/>
    </row>
    <row r="33" spans="2:8" outlineLevel="2">
      <c r="B33" s="9">
        <v>5</v>
      </c>
      <c r="C33" s="276" t="s">
        <v>1560</v>
      </c>
      <c r="D33" s="276" t="s">
        <v>1779</v>
      </c>
      <c r="E33" s="276" t="s">
        <v>756</v>
      </c>
      <c r="F33" s="277">
        <v>45887</v>
      </c>
      <c r="G33" s="277">
        <v>45887</v>
      </c>
      <c r="H33" s="276"/>
    </row>
    <row r="34" spans="2:8" outlineLevel="2">
      <c r="B34" s="9">
        <v>6</v>
      </c>
      <c r="C34" s="276" t="s">
        <v>247</v>
      </c>
      <c r="D34" s="276" t="s">
        <v>1561</v>
      </c>
      <c r="E34" s="276" t="s">
        <v>756</v>
      </c>
      <c r="F34" s="277">
        <v>45579</v>
      </c>
      <c r="G34" s="277">
        <v>45923</v>
      </c>
      <c r="H34" s="276" t="s">
        <v>1780</v>
      </c>
    </row>
    <row r="35" spans="2:8" outlineLevel="2">
      <c r="B35" s="9">
        <v>7</v>
      </c>
      <c r="C35" s="10"/>
      <c r="D35" s="73"/>
      <c r="E35" s="73"/>
      <c r="F35" s="73"/>
      <c r="G35" s="73"/>
      <c r="H35" s="73"/>
    </row>
    <row r="36" spans="2:8" outlineLevel="2">
      <c r="B36" s="9">
        <v>8</v>
      </c>
      <c r="C36" s="10"/>
      <c r="D36" s="73"/>
      <c r="E36" s="73"/>
      <c r="F36" s="73"/>
      <c r="G36" s="73"/>
      <c r="H36" s="73"/>
    </row>
    <row r="37" spans="2:8" ht="15" customHeight="1">
      <c r="B37" s="403" t="s">
        <v>91</v>
      </c>
      <c r="C37" s="404"/>
      <c r="D37" s="404"/>
      <c r="E37" s="404"/>
      <c r="F37" s="404"/>
      <c r="G37" s="404"/>
      <c r="H37" s="404"/>
    </row>
    <row r="38" spans="2:8" hidden="1" outlineLevel="2">
      <c r="B38" s="9">
        <v>1</v>
      </c>
      <c r="C38" s="10"/>
      <c r="D38" s="73"/>
      <c r="E38" s="73"/>
      <c r="F38" s="73"/>
      <c r="G38" s="73"/>
      <c r="H38" s="73"/>
    </row>
    <row r="39" spans="2:8" hidden="1" outlineLevel="2">
      <c r="B39" s="9">
        <v>2</v>
      </c>
      <c r="C39" s="10"/>
      <c r="D39" s="73"/>
      <c r="E39" s="73"/>
      <c r="F39" s="73"/>
      <c r="G39" s="73"/>
      <c r="H39" s="73"/>
    </row>
    <row r="40" spans="2:8" hidden="1" outlineLevel="2">
      <c r="B40" s="9">
        <v>3</v>
      </c>
      <c r="C40" s="10"/>
      <c r="D40" s="73"/>
      <c r="E40" s="73"/>
      <c r="F40" s="73"/>
      <c r="G40" s="73"/>
      <c r="H40" s="73"/>
    </row>
    <row r="41" spans="2:8" hidden="1" outlineLevel="2">
      <c r="B41" s="9">
        <v>4</v>
      </c>
      <c r="C41" s="10"/>
      <c r="D41" s="73"/>
      <c r="E41" s="73"/>
      <c r="F41" s="73"/>
      <c r="G41" s="73"/>
      <c r="H41" s="73"/>
    </row>
    <row r="42" spans="2:8" hidden="1" outlineLevel="2">
      <c r="B42" s="9">
        <v>5</v>
      </c>
      <c r="C42" s="10"/>
      <c r="D42" s="73"/>
      <c r="E42" s="73"/>
      <c r="F42" s="73"/>
      <c r="G42" s="73"/>
      <c r="H42" s="73"/>
    </row>
    <row r="43" spans="2:8" hidden="1" outlineLevel="2">
      <c r="B43" s="9">
        <v>6</v>
      </c>
      <c r="C43" s="10"/>
      <c r="D43" s="73"/>
      <c r="E43" s="73"/>
      <c r="F43" s="73"/>
      <c r="G43" s="73"/>
      <c r="H43" s="73"/>
    </row>
    <row r="44" spans="2:8" hidden="1" outlineLevel="2">
      <c r="B44" s="9">
        <v>7</v>
      </c>
      <c r="C44" s="10"/>
      <c r="D44" s="73"/>
      <c r="E44" s="73"/>
      <c r="F44" s="73"/>
      <c r="G44" s="73"/>
      <c r="H44" s="73"/>
    </row>
    <row r="45" spans="2:8" hidden="1" outlineLevel="2">
      <c r="B45" s="9">
        <v>8</v>
      </c>
      <c r="C45" s="10"/>
      <c r="D45" s="73"/>
      <c r="E45" s="73"/>
      <c r="F45" s="73"/>
      <c r="G45" s="73"/>
      <c r="H45" s="73"/>
    </row>
    <row r="46" spans="2:8" collapsed="1"/>
  </sheetData>
  <mergeCells count="16">
    <mergeCell ref="H12:H13"/>
    <mergeCell ref="B14:H14"/>
    <mergeCell ref="B23:H23"/>
    <mergeCell ref="B28:H28"/>
    <mergeCell ref="B37:H37"/>
    <mergeCell ref="B12:B13"/>
    <mergeCell ref="C12:C13"/>
    <mergeCell ref="D12:D13"/>
    <mergeCell ref="E12:E13"/>
    <mergeCell ref="F12:F13"/>
    <mergeCell ref="G12:G13"/>
    <mergeCell ref="B2:F2"/>
    <mergeCell ref="B3:F3"/>
    <mergeCell ref="B5:F5"/>
    <mergeCell ref="B8:C8"/>
    <mergeCell ref="B9:C9"/>
  </mergeCells>
  <printOptions horizontalCentered="1"/>
  <pageMargins left="0.70866141732283472" right="0.70866141732283472" top="0.74803149606299213" bottom="0.74803149606299213" header="0.31496062992125984" footer="0.31496062992125984"/>
  <pageSetup scale="9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Q508"/>
  <sheetViews>
    <sheetView showGridLines="0" topLeftCell="A204" zoomScaleNormal="100" workbookViewId="0">
      <selection activeCell="N185" sqref="N185"/>
    </sheetView>
  </sheetViews>
  <sheetFormatPr baseColWidth="10" defaultColWidth="11.453125" defaultRowHeight="14.5" outlineLevelRow="1"/>
  <cols>
    <col min="1" max="1" width="3.54296875" customWidth="1"/>
    <col min="2" max="3" width="12.81640625" style="3" customWidth="1"/>
    <col min="4" max="4" width="10.26953125" style="3" customWidth="1"/>
    <col min="5" max="5" width="12.54296875" style="3" bestFit="1" customWidth="1"/>
    <col min="6" max="6" width="11.54296875" style="3"/>
    <col min="7" max="7" width="15.1796875" style="3" customWidth="1"/>
    <col min="8" max="8" width="16" style="3" customWidth="1"/>
    <col min="9" max="9" width="15.54296875" style="3" customWidth="1"/>
    <col min="10" max="10" width="14.81640625" style="3" customWidth="1"/>
    <col min="11" max="11" width="16.81640625" style="3" customWidth="1"/>
    <col min="12" max="12" width="16.81640625" customWidth="1"/>
    <col min="16" max="16" width="32.6328125" style="225" customWidth="1"/>
    <col min="17" max="17" width="12.81640625" style="225" bestFit="1" customWidth="1"/>
  </cols>
  <sheetData>
    <row r="2" spans="2:13" ht="20">
      <c r="B2" s="330" t="s">
        <v>217</v>
      </c>
      <c r="C2" s="330"/>
      <c r="D2" s="330"/>
      <c r="E2" s="330"/>
      <c r="F2" s="330"/>
      <c r="G2" s="330"/>
      <c r="H2" s="330"/>
      <c r="I2" s="330"/>
      <c r="J2" s="330"/>
      <c r="K2" s="330"/>
    </row>
    <row r="3" spans="2:13" ht="96" customHeight="1">
      <c r="B3" s="334" t="s">
        <v>92</v>
      </c>
      <c r="C3" s="334"/>
      <c r="D3" s="334"/>
      <c r="E3" s="334"/>
      <c r="F3" s="334"/>
      <c r="G3" s="334"/>
      <c r="H3" s="334"/>
      <c r="I3" s="334"/>
      <c r="J3" s="334"/>
      <c r="K3" s="334"/>
    </row>
    <row r="4" spans="2:13" ht="20">
      <c r="B4" s="330" t="s">
        <v>1526</v>
      </c>
      <c r="C4" s="330"/>
      <c r="D4" s="330"/>
      <c r="E4" s="330"/>
      <c r="F4" s="330"/>
      <c r="G4" s="330"/>
      <c r="H4" s="330"/>
      <c r="I4" s="330"/>
      <c r="J4" s="330"/>
      <c r="K4" s="330"/>
    </row>
    <row r="5" spans="2:13" ht="20">
      <c r="B5" s="2"/>
      <c r="C5" s="2"/>
      <c r="D5" s="2"/>
      <c r="E5" s="2"/>
      <c r="F5" s="2"/>
      <c r="G5" s="2"/>
      <c r="H5" s="2"/>
    </row>
    <row r="6" spans="2:13" ht="15.5">
      <c r="B6" s="351" t="s">
        <v>0</v>
      </c>
      <c r="C6" s="352"/>
      <c r="D6" s="352"/>
      <c r="E6" s="352"/>
      <c r="F6" s="352"/>
      <c r="G6" s="352"/>
      <c r="H6" s="353"/>
      <c r="J6" s="170" t="s">
        <v>1</v>
      </c>
      <c r="K6" s="133">
        <v>21</v>
      </c>
    </row>
    <row r="7" spans="2:13">
      <c r="B7" s="329" t="s">
        <v>2</v>
      </c>
      <c r="C7" s="329"/>
      <c r="D7" s="329"/>
      <c r="E7" s="329"/>
      <c r="F7" s="329"/>
      <c r="G7" s="329"/>
      <c r="H7" s="329"/>
      <c r="J7" s="4" t="s">
        <v>3</v>
      </c>
      <c r="K7" s="5">
        <v>10</v>
      </c>
    </row>
    <row r="8" spans="2:13">
      <c r="B8" s="329" t="s">
        <v>2</v>
      </c>
      <c r="C8" s="329"/>
      <c r="D8" s="329"/>
      <c r="E8" s="329"/>
      <c r="F8" s="329"/>
      <c r="G8" s="329"/>
      <c r="H8" s="329"/>
      <c r="J8" s="4" t="s">
        <v>4</v>
      </c>
      <c r="K8" s="5" t="s">
        <v>5</v>
      </c>
    </row>
    <row r="9" spans="2:13">
      <c r="J9" s="6"/>
    </row>
    <row r="10" spans="2:13">
      <c r="J10" s="6"/>
    </row>
    <row r="11" spans="2:13">
      <c r="B11" s="344" t="s">
        <v>93</v>
      </c>
      <c r="C11" s="344" t="s">
        <v>52</v>
      </c>
      <c r="D11" s="344" t="s">
        <v>94</v>
      </c>
      <c r="E11" s="346" t="s">
        <v>7</v>
      </c>
      <c r="F11" s="346"/>
      <c r="G11" s="346"/>
      <c r="H11" s="346"/>
      <c r="I11" s="346"/>
      <c r="J11" s="346"/>
      <c r="K11" s="346"/>
    </row>
    <row r="12" spans="2:13" ht="24">
      <c r="B12" s="345"/>
      <c r="C12" s="345"/>
      <c r="D12" s="345"/>
      <c r="E12" s="136" t="s">
        <v>95</v>
      </c>
      <c r="F12" s="136" t="s">
        <v>194</v>
      </c>
      <c r="G12" s="136" t="s">
        <v>96</v>
      </c>
      <c r="H12" s="137" t="s">
        <v>97</v>
      </c>
      <c r="I12" s="136" t="s">
        <v>98</v>
      </c>
      <c r="J12" s="136" t="s">
        <v>99</v>
      </c>
      <c r="K12" s="126" t="s">
        <v>100</v>
      </c>
    </row>
    <row r="13" spans="2:13" hidden="1" outlineLevel="1">
      <c r="B13" s="29" t="s">
        <v>188</v>
      </c>
      <c r="C13" s="29" t="s">
        <v>189</v>
      </c>
      <c r="D13" s="29">
        <v>2205006</v>
      </c>
      <c r="E13" s="13"/>
      <c r="F13" s="13"/>
      <c r="G13" s="13"/>
      <c r="H13" s="233"/>
      <c r="I13" s="233"/>
      <c r="J13" s="13">
        <v>59583</v>
      </c>
      <c r="K13" s="13">
        <f t="shared" ref="K13:K60" si="0">SUM(E13:J13)</f>
        <v>59583</v>
      </c>
    </row>
    <row r="14" spans="2:13" hidden="1" outlineLevel="1">
      <c r="B14" s="29" t="s">
        <v>188</v>
      </c>
      <c r="C14" s="29" t="s">
        <v>189</v>
      </c>
      <c r="D14" s="29">
        <v>2208007</v>
      </c>
      <c r="E14" s="13"/>
      <c r="F14" s="13"/>
      <c r="G14" s="13">
        <v>482096</v>
      </c>
      <c r="H14" s="233"/>
      <c r="I14" s="233"/>
      <c r="J14" s="233"/>
      <c r="K14" s="13">
        <f t="shared" si="0"/>
        <v>482096</v>
      </c>
      <c r="M14" s="72"/>
    </row>
    <row r="15" spans="2:13" hidden="1" outlineLevel="1">
      <c r="B15" s="29" t="s">
        <v>188</v>
      </c>
      <c r="C15" s="29" t="s">
        <v>189</v>
      </c>
      <c r="D15" s="29">
        <v>2208007</v>
      </c>
      <c r="E15" s="13">
        <v>16290</v>
      </c>
      <c r="F15" s="13"/>
      <c r="G15" s="13"/>
      <c r="H15" s="233"/>
      <c r="I15" s="233"/>
      <c r="J15" s="233"/>
      <c r="K15" s="13">
        <f t="shared" si="0"/>
        <v>16290</v>
      </c>
    </row>
    <row r="16" spans="2:13" hidden="1" outlineLevel="1">
      <c r="B16" s="29" t="s">
        <v>188</v>
      </c>
      <c r="C16" s="29" t="s">
        <v>189</v>
      </c>
      <c r="D16" s="29">
        <v>2208007</v>
      </c>
      <c r="E16" s="13">
        <v>5744</v>
      </c>
      <c r="F16" s="13"/>
      <c r="G16" s="13"/>
      <c r="H16" s="233"/>
      <c r="I16" s="233"/>
      <c r="J16" s="233"/>
      <c r="K16" s="13">
        <f t="shared" si="0"/>
        <v>5744</v>
      </c>
    </row>
    <row r="17" spans="2:11" hidden="1" outlineLevel="1">
      <c r="B17" s="29" t="s">
        <v>188</v>
      </c>
      <c r="C17" s="29" t="s">
        <v>189</v>
      </c>
      <c r="D17" s="29">
        <v>2208007</v>
      </c>
      <c r="E17" s="13">
        <v>1092</v>
      </c>
      <c r="F17" s="13"/>
      <c r="G17" s="13"/>
      <c r="H17" s="233"/>
      <c r="I17" s="233"/>
      <c r="J17" s="233"/>
      <c r="K17" s="13">
        <f t="shared" si="0"/>
        <v>1092</v>
      </c>
    </row>
    <row r="18" spans="2:11" hidden="1" outlineLevel="1">
      <c r="B18" s="29" t="s">
        <v>188</v>
      </c>
      <c r="C18" s="29" t="s">
        <v>189</v>
      </c>
      <c r="D18" s="29">
        <v>2208007</v>
      </c>
      <c r="E18" s="13">
        <v>118412</v>
      </c>
      <c r="F18" s="13"/>
      <c r="G18" s="13"/>
      <c r="H18" s="233"/>
      <c r="I18" s="233"/>
      <c r="J18" s="233"/>
      <c r="K18" s="13">
        <f t="shared" si="0"/>
        <v>118412</v>
      </c>
    </row>
    <row r="19" spans="2:11" hidden="1" outlineLevel="1">
      <c r="B19" s="29" t="s">
        <v>188</v>
      </c>
      <c r="C19" s="29" t="s">
        <v>189</v>
      </c>
      <c r="D19" s="29">
        <v>2210004</v>
      </c>
      <c r="E19" s="13">
        <v>6540</v>
      </c>
      <c r="F19" s="13"/>
      <c r="G19" s="13"/>
      <c r="H19" s="13"/>
      <c r="I19" s="13"/>
      <c r="J19" s="13"/>
      <c r="K19" s="13">
        <f t="shared" si="0"/>
        <v>6540</v>
      </c>
    </row>
    <row r="20" spans="2:11" hidden="1" outlineLevel="1">
      <c r="B20" s="29" t="s">
        <v>188</v>
      </c>
      <c r="C20" s="29" t="s">
        <v>189</v>
      </c>
      <c r="D20" s="29">
        <v>2211003</v>
      </c>
      <c r="E20" s="13"/>
      <c r="F20" s="13"/>
      <c r="G20" s="13"/>
      <c r="H20" s="13"/>
      <c r="I20" s="13"/>
      <c r="J20" s="13">
        <v>685738</v>
      </c>
      <c r="K20" s="13">
        <f t="shared" si="0"/>
        <v>685738</v>
      </c>
    </row>
    <row r="21" spans="2:11" hidden="1" outlineLevel="1">
      <c r="B21" s="29" t="s">
        <v>188</v>
      </c>
      <c r="C21" s="29" t="s">
        <v>189</v>
      </c>
      <c r="D21" s="29">
        <v>2907001</v>
      </c>
      <c r="E21" s="13">
        <v>246480</v>
      </c>
      <c r="F21" s="13"/>
      <c r="G21" s="13"/>
      <c r="H21" s="13"/>
      <c r="I21" s="13"/>
      <c r="J21" s="13"/>
      <c r="K21" s="13">
        <f t="shared" si="0"/>
        <v>246480</v>
      </c>
    </row>
    <row r="22" spans="2:11" hidden="1" outlineLevel="1">
      <c r="B22" s="29" t="s">
        <v>188</v>
      </c>
      <c r="C22" s="29" t="s">
        <v>189</v>
      </c>
      <c r="D22" s="29">
        <v>2409002</v>
      </c>
      <c r="E22" s="13">
        <v>142800</v>
      </c>
      <c r="F22" s="13"/>
      <c r="G22" s="13"/>
      <c r="H22" s="13"/>
      <c r="I22" s="13"/>
      <c r="J22" s="13"/>
      <c r="K22" s="13">
        <f t="shared" si="0"/>
        <v>142800</v>
      </c>
    </row>
    <row r="23" spans="2:11" hidden="1" outlineLevel="1">
      <c r="B23" s="29" t="s">
        <v>188</v>
      </c>
      <c r="C23" s="29" t="s">
        <v>189</v>
      </c>
      <c r="D23" s="29">
        <v>2409002</v>
      </c>
      <c r="E23" s="13"/>
      <c r="F23" s="13"/>
      <c r="G23" s="13"/>
      <c r="H23" s="13">
        <v>21033250</v>
      </c>
      <c r="I23" s="13"/>
      <c r="J23" s="13"/>
      <c r="K23" s="13">
        <f t="shared" si="0"/>
        <v>21033250</v>
      </c>
    </row>
    <row r="24" spans="2:11" hidden="1" outlineLevel="1">
      <c r="B24" s="29" t="s">
        <v>188</v>
      </c>
      <c r="C24" s="29" t="s">
        <v>189</v>
      </c>
      <c r="D24" s="29">
        <v>2409002</v>
      </c>
      <c r="E24" s="13"/>
      <c r="F24" s="13"/>
      <c r="G24" s="13"/>
      <c r="H24" s="13">
        <v>21033250</v>
      </c>
      <c r="I24" s="13"/>
      <c r="J24" s="13"/>
      <c r="K24" s="13">
        <f t="shared" si="0"/>
        <v>21033250</v>
      </c>
    </row>
    <row r="25" spans="2:11" hidden="1" outlineLevel="1">
      <c r="B25" s="29" t="s">
        <v>188</v>
      </c>
      <c r="C25" s="29" t="s">
        <v>189</v>
      </c>
      <c r="D25" s="29">
        <v>2409002</v>
      </c>
      <c r="E25" s="13"/>
      <c r="F25" s="13"/>
      <c r="G25" s="13"/>
      <c r="H25" s="13">
        <v>33000961</v>
      </c>
      <c r="I25" s="13"/>
      <c r="J25" s="13"/>
      <c r="K25" s="13">
        <f t="shared" si="0"/>
        <v>33000961</v>
      </c>
    </row>
    <row r="26" spans="2:11" hidden="1" outlineLevel="1">
      <c r="B26" s="29" t="s">
        <v>190</v>
      </c>
      <c r="C26" s="29" t="s">
        <v>189</v>
      </c>
      <c r="D26" s="29">
        <v>2208007</v>
      </c>
      <c r="E26" s="232">
        <v>174500</v>
      </c>
      <c r="F26" s="233"/>
      <c r="G26" s="233"/>
      <c r="H26" s="233"/>
      <c r="I26" s="233"/>
      <c r="J26" s="233"/>
      <c r="K26" s="232">
        <f t="shared" si="0"/>
        <v>174500</v>
      </c>
    </row>
    <row r="27" spans="2:11" hidden="1" outlineLevel="1">
      <c r="B27" s="29" t="s">
        <v>190</v>
      </c>
      <c r="C27" s="29" t="s">
        <v>189</v>
      </c>
      <c r="D27" s="29">
        <v>2208007</v>
      </c>
      <c r="E27" s="232">
        <v>207600</v>
      </c>
      <c r="F27" s="233"/>
      <c r="G27" s="233"/>
      <c r="H27" s="233"/>
      <c r="I27" s="233"/>
      <c r="J27" s="233"/>
      <c r="K27" s="232">
        <f t="shared" si="0"/>
        <v>207600</v>
      </c>
    </row>
    <row r="28" spans="2:11" hidden="1" outlineLevel="1">
      <c r="B28" s="29" t="s">
        <v>190</v>
      </c>
      <c r="C28" s="29" t="s">
        <v>189</v>
      </c>
      <c r="D28" s="29">
        <v>2208007</v>
      </c>
      <c r="E28" s="232">
        <v>4420</v>
      </c>
      <c r="F28" s="233"/>
      <c r="G28" s="233"/>
      <c r="H28" s="233"/>
      <c r="I28" s="233"/>
      <c r="J28" s="233"/>
      <c r="K28" s="232">
        <f t="shared" si="0"/>
        <v>4420</v>
      </c>
    </row>
    <row r="29" spans="2:11" hidden="1" outlineLevel="1">
      <c r="B29" s="29" t="s">
        <v>190</v>
      </c>
      <c r="C29" s="29" t="s">
        <v>189</v>
      </c>
      <c r="D29" s="29">
        <v>2208007</v>
      </c>
      <c r="E29" s="232">
        <v>10800</v>
      </c>
      <c r="F29" s="233"/>
      <c r="G29" s="233"/>
      <c r="H29" s="233"/>
      <c r="I29" s="233"/>
      <c r="J29" s="233"/>
      <c r="K29" s="232">
        <f t="shared" si="0"/>
        <v>10800</v>
      </c>
    </row>
    <row r="30" spans="2:11" hidden="1" outlineLevel="1">
      <c r="B30" s="29" t="s">
        <v>190</v>
      </c>
      <c r="C30" s="29" t="s">
        <v>189</v>
      </c>
      <c r="D30" s="29">
        <v>2208007</v>
      </c>
      <c r="E30" s="232">
        <v>3798</v>
      </c>
      <c r="F30" s="233"/>
      <c r="G30" s="233"/>
      <c r="H30" s="233"/>
      <c r="I30" s="233"/>
      <c r="J30" s="233"/>
      <c r="K30" s="232">
        <f t="shared" si="0"/>
        <v>3798</v>
      </c>
    </row>
    <row r="31" spans="2:11" hidden="1" outlineLevel="1">
      <c r="B31" s="29" t="s">
        <v>190</v>
      </c>
      <c r="C31" s="29" t="s">
        <v>189</v>
      </c>
      <c r="D31" s="29">
        <v>2208007</v>
      </c>
      <c r="E31" s="232">
        <v>95200</v>
      </c>
      <c r="F31" s="233"/>
      <c r="G31" s="233"/>
      <c r="H31" s="233"/>
      <c r="I31" s="233"/>
      <c r="J31" s="233"/>
      <c r="K31" s="232">
        <f t="shared" si="0"/>
        <v>95200</v>
      </c>
    </row>
    <row r="32" spans="2:11" hidden="1" outlineLevel="1">
      <c r="B32" s="29" t="s">
        <v>190</v>
      </c>
      <c r="C32" s="29" t="s">
        <v>189</v>
      </c>
      <c r="D32" s="29">
        <v>2208999</v>
      </c>
      <c r="E32" s="233"/>
      <c r="F32" s="233"/>
      <c r="G32" s="232"/>
      <c r="H32" s="232"/>
      <c r="I32" s="232"/>
      <c r="J32" s="232">
        <v>1000000</v>
      </c>
      <c r="K32" s="232">
        <f t="shared" si="0"/>
        <v>1000000</v>
      </c>
    </row>
    <row r="33" spans="2:11" hidden="1" outlineLevel="1">
      <c r="B33" s="29" t="s">
        <v>190</v>
      </c>
      <c r="C33" s="29" t="s">
        <v>189</v>
      </c>
      <c r="D33" s="29">
        <v>2209006</v>
      </c>
      <c r="E33" s="233"/>
      <c r="F33" s="233"/>
      <c r="G33" s="232"/>
      <c r="H33" s="232">
        <v>432749</v>
      </c>
      <c r="I33" s="232"/>
      <c r="J33" s="232"/>
      <c r="K33" s="232">
        <f t="shared" si="0"/>
        <v>432749</v>
      </c>
    </row>
    <row r="34" spans="2:11" hidden="1" outlineLevel="1">
      <c r="B34" s="29" t="s">
        <v>190</v>
      </c>
      <c r="C34" s="29" t="s">
        <v>189</v>
      </c>
      <c r="D34" s="29">
        <v>2209006</v>
      </c>
      <c r="E34" s="233"/>
      <c r="F34" s="233"/>
      <c r="G34" s="232"/>
      <c r="H34" s="232">
        <v>400403</v>
      </c>
      <c r="I34" s="232"/>
      <c r="J34" s="232"/>
      <c r="K34" s="232">
        <f t="shared" si="0"/>
        <v>400403</v>
      </c>
    </row>
    <row r="35" spans="2:11" hidden="1" outlineLevel="1">
      <c r="B35" s="29" t="s">
        <v>190</v>
      </c>
      <c r="C35" s="29" t="s">
        <v>189</v>
      </c>
      <c r="D35" s="29">
        <v>2211001</v>
      </c>
      <c r="E35" s="233"/>
      <c r="F35" s="233"/>
      <c r="G35" s="232"/>
      <c r="H35" s="232">
        <v>23700000</v>
      </c>
      <c r="I35" s="232"/>
      <c r="J35" s="232"/>
      <c r="K35" s="232">
        <f t="shared" si="0"/>
        <v>23700000</v>
      </c>
    </row>
    <row r="36" spans="2:11" hidden="1" outlineLevel="1">
      <c r="B36" s="29" t="s">
        <v>190</v>
      </c>
      <c r="C36" s="29" t="s">
        <v>189</v>
      </c>
      <c r="D36" s="29">
        <v>2211003</v>
      </c>
      <c r="E36" s="232"/>
      <c r="F36" s="232"/>
      <c r="G36" s="232"/>
      <c r="H36" s="232"/>
      <c r="I36" s="232"/>
      <c r="J36" s="232">
        <v>69615</v>
      </c>
      <c r="K36" s="232">
        <f t="shared" si="0"/>
        <v>69615</v>
      </c>
    </row>
    <row r="37" spans="2:11" hidden="1" outlineLevel="1">
      <c r="B37" s="29" t="s">
        <v>190</v>
      </c>
      <c r="C37" s="29" t="s">
        <v>189</v>
      </c>
      <c r="D37" s="29">
        <v>2212002</v>
      </c>
      <c r="E37" s="232">
        <v>171240</v>
      </c>
      <c r="F37" s="232"/>
      <c r="G37" s="232"/>
      <c r="H37" s="232"/>
      <c r="I37" s="232"/>
      <c r="J37" s="232"/>
      <c r="K37" s="232">
        <f t="shared" si="0"/>
        <v>171240</v>
      </c>
    </row>
    <row r="38" spans="2:11" hidden="1" outlineLevel="1">
      <c r="B38" s="29" t="s">
        <v>190</v>
      </c>
      <c r="C38" s="29" t="s">
        <v>189</v>
      </c>
      <c r="D38" s="29">
        <v>2212002</v>
      </c>
      <c r="E38" s="232">
        <v>87362</v>
      </c>
      <c r="F38" s="232"/>
      <c r="G38" s="232"/>
      <c r="H38" s="232"/>
      <c r="I38" s="232"/>
      <c r="J38" s="232"/>
      <c r="K38" s="232">
        <f t="shared" si="0"/>
        <v>87362</v>
      </c>
    </row>
    <row r="39" spans="2:11" hidden="1" outlineLevel="1">
      <c r="B39" s="29" t="s">
        <v>190</v>
      </c>
      <c r="C39" s="29" t="s">
        <v>189</v>
      </c>
      <c r="D39" s="29">
        <v>2409001</v>
      </c>
      <c r="E39" s="232">
        <v>218960</v>
      </c>
      <c r="F39" s="232"/>
      <c r="G39" s="232"/>
      <c r="H39" s="232"/>
      <c r="I39" s="232"/>
      <c r="J39" s="232"/>
      <c r="K39" s="232">
        <f t="shared" si="0"/>
        <v>218960</v>
      </c>
    </row>
    <row r="40" spans="2:11" hidden="1" outlineLevel="1">
      <c r="B40" s="29" t="s">
        <v>190</v>
      </c>
      <c r="C40" s="29" t="s">
        <v>189</v>
      </c>
      <c r="D40" s="29">
        <v>2409002</v>
      </c>
      <c r="E40" s="232"/>
      <c r="F40" s="232"/>
      <c r="G40" s="232"/>
      <c r="H40" s="232">
        <v>31137540</v>
      </c>
      <c r="I40" s="232"/>
      <c r="J40" s="232"/>
      <c r="K40" s="232">
        <f t="shared" si="0"/>
        <v>31137540</v>
      </c>
    </row>
    <row r="41" spans="2:11" hidden="1" outlineLevel="1">
      <c r="B41" s="29" t="s">
        <v>190</v>
      </c>
      <c r="C41" s="29" t="s">
        <v>189</v>
      </c>
      <c r="D41" s="29">
        <v>2409002</v>
      </c>
      <c r="E41" s="232"/>
      <c r="F41" s="232"/>
      <c r="G41" s="232"/>
      <c r="H41" s="232">
        <v>19383125</v>
      </c>
      <c r="I41" s="232"/>
      <c r="J41" s="232"/>
      <c r="K41" s="232">
        <f t="shared" si="0"/>
        <v>19383125</v>
      </c>
    </row>
    <row r="42" spans="2:11" hidden="1" outlineLevel="1">
      <c r="B42" s="29" t="s">
        <v>190</v>
      </c>
      <c r="C42" s="29" t="s">
        <v>189</v>
      </c>
      <c r="D42" s="29">
        <v>2403113</v>
      </c>
      <c r="E42" s="232">
        <v>6069000</v>
      </c>
      <c r="F42" s="232"/>
      <c r="G42" s="232"/>
      <c r="H42" s="232"/>
      <c r="I42" s="232"/>
      <c r="J42" s="232"/>
      <c r="K42" s="232">
        <f t="shared" si="0"/>
        <v>6069000</v>
      </c>
    </row>
    <row r="43" spans="2:11" hidden="1" outlineLevel="1">
      <c r="B43" s="29" t="s">
        <v>131</v>
      </c>
      <c r="C43" s="29" t="s">
        <v>189</v>
      </c>
      <c r="D43" s="29">
        <v>2208007</v>
      </c>
      <c r="E43" s="13"/>
      <c r="F43" s="13"/>
      <c r="G43" s="13"/>
      <c r="H43" s="13"/>
      <c r="I43" s="13"/>
      <c r="J43" s="13">
        <v>142800</v>
      </c>
      <c r="K43" s="13">
        <f t="shared" si="0"/>
        <v>142800</v>
      </c>
    </row>
    <row r="44" spans="2:11" hidden="1" outlineLevel="1">
      <c r="B44" s="29" t="s">
        <v>131</v>
      </c>
      <c r="C44" s="29" t="s">
        <v>189</v>
      </c>
      <c r="D44" s="29">
        <v>2208007</v>
      </c>
      <c r="E44" s="13">
        <v>10700</v>
      </c>
      <c r="F44" s="13"/>
      <c r="G44" s="13"/>
      <c r="H44" s="13"/>
      <c r="I44" s="13"/>
      <c r="J44" s="13"/>
      <c r="K44" s="13">
        <f t="shared" si="0"/>
        <v>10700</v>
      </c>
    </row>
    <row r="45" spans="2:11" hidden="1" outlineLevel="1">
      <c r="B45" s="29" t="s">
        <v>131</v>
      </c>
      <c r="C45" s="29" t="s">
        <v>189</v>
      </c>
      <c r="D45" s="29">
        <v>2208007</v>
      </c>
      <c r="E45" s="13">
        <v>221027</v>
      </c>
      <c r="F45" s="13"/>
      <c r="G45" s="13"/>
      <c r="H45" s="13"/>
      <c r="I45" s="13"/>
      <c r="J45" s="13"/>
      <c r="K45" s="13">
        <f t="shared" si="0"/>
        <v>221027</v>
      </c>
    </row>
    <row r="46" spans="2:11" hidden="1" outlineLevel="1">
      <c r="B46" s="29" t="s">
        <v>131</v>
      </c>
      <c r="C46" s="29" t="s">
        <v>189</v>
      </c>
      <c r="D46" s="29">
        <v>2208007</v>
      </c>
      <c r="E46" s="13">
        <v>573</v>
      </c>
      <c r="F46" s="13"/>
      <c r="G46" s="13"/>
      <c r="H46" s="13"/>
      <c r="I46" s="13"/>
      <c r="J46" s="13"/>
      <c r="K46" s="13">
        <f t="shared" si="0"/>
        <v>573</v>
      </c>
    </row>
    <row r="47" spans="2:11" hidden="1" outlineLevel="1">
      <c r="B47" s="29" t="s">
        <v>131</v>
      </c>
      <c r="C47" s="29" t="s">
        <v>189</v>
      </c>
      <c r="D47" s="29">
        <v>2208007</v>
      </c>
      <c r="E47" s="13">
        <v>3748</v>
      </c>
      <c r="F47" s="13"/>
      <c r="G47" s="13"/>
      <c r="H47" s="13"/>
      <c r="I47" s="13"/>
      <c r="J47" s="13"/>
      <c r="K47" s="13">
        <f t="shared" si="0"/>
        <v>3748</v>
      </c>
    </row>
    <row r="48" spans="2:11" hidden="1" outlineLevel="1">
      <c r="B48" s="29" t="s">
        <v>131</v>
      </c>
      <c r="C48" s="29" t="s">
        <v>189</v>
      </c>
      <c r="D48" s="29">
        <v>2208007</v>
      </c>
      <c r="E48" s="13">
        <v>30400</v>
      </c>
      <c r="F48" s="13"/>
      <c r="G48" s="13"/>
      <c r="H48" s="13"/>
      <c r="I48" s="13"/>
      <c r="J48" s="13"/>
      <c r="K48" s="13">
        <f t="shared" si="0"/>
        <v>30400</v>
      </c>
    </row>
    <row r="49" spans="2:12" hidden="1" outlineLevel="1">
      <c r="B49" s="29" t="s">
        <v>131</v>
      </c>
      <c r="C49" s="29" t="s">
        <v>189</v>
      </c>
      <c r="D49" s="29">
        <v>2208007</v>
      </c>
      <c r="E49" s="13">
        <v>5200</v>
      </c>
      <c r="F49" s="13"/>
      <c r="G49" s="13"/>
      <c r="H49" s="13"/>
      <c r="I49" s="13"/>
      <c r="J49" s="13"/>
      <c r="K49" s="13">
        <f t="shared" si="0"/>
        <v>5200</v>
      </c>
    </row>
    <row r="50" spans="2:12" hidden="1" outlineLevel="1">
      <c r="B50" s="29" t="s">
        <v>131</v>
      </c>
      <c r="C50" s="29" t="s">
        <v>189</v>
      </c>
      <c r="D50" s="29">
        <v>2208007</v>
      </c>
      <c r="E50" s="13">
        <v>17740</v>
      </c>
      <c r="F50" s="13"/>
      <c r="G50" s="13"/>
      <c r="H50" s="13"/>
      <c r="I50" s="13"/>
      <c r="J50" s="13"/>
      <c r="K50" s="13">
        <f t="shared" si="0"/>
        <v>17740</v>
      </c>
    </row>
    <row r="51" spans="2:12" hidden="1" outlineLevel="1">
      <c r="B51" s="29" t="s">
        <v>131</v>
      </c>
      <c r="C51" s="29" t="s">
        <v>189</v>
      </c>
      <c r="D51" s="29">
        <v>2209006</v>
      </c>
      <c r="E51" s="13">
        <v>0</v>
      </c>
      <c r="F51" s="13"/>
      <c r="G51" s="13"/>
      <c r="H51" s="13">
        <v>0</v>
      </c>
      <c r="I51" s="13"/>
      <c r="J51" s="13">
        <v>521053</v>
      </c>
      <c r="K51" s="13">
        <f t="shared" si="0"/>
        <v>521053</v>
      </c>
    </row>
    <row r="52" spans="2:12" hidden="1" outlineLevel="1">
      <c r="B52" s="29" t="s">
        <v>131</v>
      </c>
      <c r="C52" s="29" t="s">
        <v>189</v>
      </c>
      <c r="D52" s="29">
        <v>2211003</v>
      </c>
      <c r="E52" s="13"/>
      <c r="F52" s="13"/>
      <c r="G52" s="13"/>
      <c r="H52" s="13"/>
      <c r="I52" s="13"/>
      <c r="J52" s="13">
        <v>685162</v>
      </c>
      <c r="K52" s="13">
        <f t="shared" si="0"/>
        <v>685162</v>
      </c>
    </row>
    <row r="53" spans="2:12" hidden="1" outlineLevel="1">
      <c r="B53" s="29" t="s">
        <v>131</v>
      </c>
      <c r="C53" s="29" t="s">
        <v>189</v>
      </c>
      <c r="D53" s="29">
        <v>2211003</v>
      </c>
      <c r="E53" s="13"/>
      <c r="F53" s="13"/>
      <c r="G53" s="13"/>
      <c r="H53" s="13"/>
      <c r="I53" s="13"/>
      <c r="J53" s="13">
        <v>689866</v>
      </c>
      <c r="K53" s="13">
        <f t="shared" si="0"/>
        <v>689866</v>
      </c>
    </row>
    <row r="54" spans="2:12" hidden="1" outlineLevel="1">
      <c r="B54" s="29" t="s">
        <v>131</v>
      </c>
      <c r="C54" s="29" t="s">
        <v>189</v>
      </c>
      <c r="D54" s="29">
        <v>2212002</v>
      </c>
      <c r="E54" s="13">
        <v>206583</v>
      </c>
      <c r="F54" s="13"/>
      <c r="G54" s="13"/>
      <c r="H54" s="13"/>
      <c r="I54" s="13"/>
      <c r="J54" s="13"/>
      <c r="K54" s="13">
        <f t="shared" si="0"/>
        <v>206583</v>
      </c>
    </row>
    <row r="55" spans="2:12" hidden="1" outlineLevel="1">
      <c r="B55" s="29" t="s">
        <v>131</v>
      </c>
      <c r="C55" s="29" t="s">
        <v>189</v>
      </c>
      <c r="D55" s="29">
        <v>2409001</v>
      </c>
      <c r="E55" s="13"/>
      <c r="F55" s="13"/>
      <c r="G55" s="13"/>
      <c r="H55" s="13">
        <v>11200000</v>
      </c>
      <c r="I55" s="13"/>
      <c r="J55" s="13"/>
      <c r="K55" s="13">
        <f t="shared" si="0"/>
        <v>11200000</v>
      </c>
    </row>
    <row r="56" spans="2:12" hidden="1" outlineLevel="1">
      <c r="B56" s="29" t="s">
        <v>131</v>
      </c>
      <c r="C56" s="29" t="s">
        <v>189</v>
      </c>
      <c r="D56" s="29">
        <v>2403986</v>
      </c>
      <c r="E56" s="13"/>
      <c r="F56" s="13"/>
      <c r="G56" s="13"/>
      <c r="H56" s="13">
        <v>4305989</v>
      </c>
      <c r="I56" s="13"/>
      <c r="J56" s="13"/>
      <c r="K56" s="13">
        <f t="shared" si="0"/>
        <v>4305989</v>
      </c>
    </row>
    <row r="57" spans="2:12" hidden="1" outlineLevel="1">
      <c r="B57" s="29" t="s">
        <v>131</v>
      </c>
      <c r="C57" s="29" t="s">
        <v>189</v>
      </c>
      <c r="D57" s="29">
        <v>2409002</v>
      </c>
      <c r="E57" s="13"/>
      <c r="F57" s="13"/>
      <c r="G57" s="13"/>
      <c r="H57" s="13">
        <v>5500000</v>
      </c>
      <c r="I57" s="13"/>
      <c r="J57" s="13"/>
      <c r="K57" s="13">
        <f t="shared" si="0"/>
        <v>5500000</v>
      </c>
    </row>
    <row r="58" spans="2:12" hidden="1" outlineLevel="1">
      <c r="B58" s="29" t="s">
        <v>131</v>
      </c>
      <c r="C58" s="29" t="s">
        <v>189</v>
      </c>
      <c r="D58" s="29">
        <v>2409002</v>
      </c>
      <c r="E58" s="13"/>
      <c r="F58" s="13"/>
      <c r="G58" s="13"/>
      <c r="H58" s="13">
        <v>5500000</v>
      </c>
      <c r="I58" s="13"/>
      <c r="J58" s="13"/>
      <c r="K58" s="13">
        <f t="shared" si="0"/>
        <v>5500000</v>
      </c>
    </row>
    <row r="59" spans="2:12" hidden="1" outlineLevel="1">
      <c r="B59" s="29" t="s">
        <v>131</v>
      </c>
      <c r="C59" s="29" t="s">
        <v>189</v>
      </c>
      <c r="D59" s="29">
        <v>2409001</v>
      </c>
      <c r="E59" s="13"/>
      <c r="F59" s="13"/>
      <c r="G59" s="13"/>
      <c r="H59" s="13">
        <v>19970543</v>
      </c>
      <c r="I59" s="13"/>
      <c r="J59" s="13">
        <v>201776</v>
      </c>
      <c r="K59" s="13">
        <f t="shared" si="0"/>
        <v>20172319</v>
      </c>
    </row>
    <row r="60" spans="2:12" hidden="1" outlineLevel="1">
      <c r="B60" s="29" t="s">
        <v>131</v>
      </c>
      <c r="C60" s="29" t="s">
        <v>189</v>
      </c>
      <c r="D60" s="29">
        <v>2409002</v>
      </c>
      <c r="E60" s="13"/>
      <c r="F60" s="13"/>
      <c r="G60" s="13"/>
      <c r="H60" s="13">
        <v>118172712</v>
      </c>
      <c r="I60" s="13"/>
      <c r="J60" s="13"/>
      <c r="K60" s="13">
        <f t="shared" si="0"/>
        <v>118172712</v>
      </c>
    </row>
    <row r="61" spans="2:12" collapsed="1">
      <c r="B61" s="354" t="s">
        <v>23</v>
      </c>
      <c r="C61" s="355"/>
      <c r="D61" s="356"/>
      <c r="E61" s="138">
        <f>SUM(E13:E60)</f>
        <v>8076209</v>
      </c>
      <c r="F61" s="138">
        <f t="shared" ref="F61:J61" si="1">SUM(F13:F60)</f>
        <v>0</v>
      </c>
      <c r="G61" s="138">
        <f t="shared" si="1"/>
        <v>482096</v>
      </c>
      <c r="H61" s="138">
        <f t="shared" si="1"/>
        <v>314770522</v>
      </c>
      <c r="I61" s="138">
        <f t="shared" si="1"/>
        <v>0</v>
      </c>
      <c r="J61" s="138">
        <f t="shared" si="1"/>
        <v>4055593</v>
      </c>
      <c r="K61" s="138">
        <f t="shared" ref="K61:K172" si="2">SUM(E61:J61)</f>
        <v>327384420</v>
      </c>
      <c r="L61" s="193"/>
    </row>
    <row r="62" spans="2:12">
      <c r="B62" s="190" t="s">
        <v>22</v>
      </c>
      <c r="C62" s="191"/>
      <c r="D62" s="191"/>
      <c r="E62" s="138">
        <f t="shared" ref="E62:J62" si="3">E61</f>
        <v>8076209</v>
      </c>
      <c r="F62" s="138">
        <f t="shared" si="3"/>
        <v>0</v>
      </c>
      <c r="G62" s="138">
        <f t="shared" si="3"/>
        <v>482096</v>
      </c>
      <c r="H62" s="138">
        <f t="shared" si="3"/>
        <v>314770522</v>
      </c>
      <c r="I62" s="138">
        <f t="shared" si="3"/>
        <v>0</v>
      </c>
      <c r="J62" s="138">
        <f t="shared" si="3"/>
        <v>4055593</v>
      </c>
      <c r="K62" s="138">
        <f t="shared" si="2"/>
        <v>327384420</v>
      </c>
    </row>
    <row r="63" spans="2:12" hidden="1" outlineLevel="1">
      <c r="B63" s="29" t="s">
        <v>132</v>
      </c>
      <c r="C63" s="29" t="s">
        <v>189</v>
      </c>
      <c r="D63" s="29" t="s">
        <v>836</v>
      </c>
      <c r="E63" s="40">
        <v>0</v>
      </c>
      <c r="F63" s="40">
        <v>0</v>
      </c>
      <c r="G63" s="40">
        <v>512691</v>
      </c>
      <c r="H63" s="40">
        <v>0</v>
      </c>
      <c r="I63" s="40">
        <v>0</v>
      </c>
      <c r="J63" s="40">
        <v>0</v>
      </c>
      <c r="K63" s="13">
        <f t="shared" si="2"/>
        <v>512691</v>
      </c>
    </row>
    <row r="64" spans="2:12" hidden="1" outlineLevel="1">
      <c r="B64" s="29" t="s">
        <v>132</v>
      </c>
      <c r="C64" s="29" t="s">
        <v>189</v>
      </c>
      <c r="D64" s="29" t="s">
        <v>836</v>
      </c>
      <c r="E64" s="40">
        <v>0</v>
      </c>
      <c r="F64" s="40">
        <v>0</v>
      </c>
      <c r="G64" s="40">
        <v>179452</v>
      </c>
      <c r="H64" s="40">
        <v>0</v>
      </c>
      <c r="I64" s="40">
        <v>0</v>
      </c>
      <c r="J64" s="40">
        <v>0</v>
      </c>
      <c r="K64" s="13">
        <f t="shared" si="2"/>
        <v>179452</v>
      </c>
    </row>
    <row r="65" spans="2:11" hidden="1" outlineLevel="1">
      <c r="B65" s="29" t="s">
        <v>132</v>
      </c>
      <c r="C65" s="29" t="s">
        <v>189</v>
      </c>
      <c r="D65" s="29" t="s">
        <v>837</v>
      </c>
      <c r="E65" s="40">
        <v>0</v>
      </c>
      <c r="F65" s="40">
        <v>0</v>
      </c>
      <c r="G65" s="40">
        <v>0</v>
      </c>
      <c r="H65" s="40">
        <v>0</v>
      </c>
      <c r="I65" s="40">
        <v>0</v>
      </c>
      <c r="J65" s="40">
        <v>266441</v>
      </c>
      <c r="K65" s="13">
        <f t="shared" si="2"/>
        <v>266441</v>
      </c>
    </row>
    <row r="66" spans="2:11" hidden="1" outlineLevel="1">
      <c r="B66" s="29" t="s">
        <v>132</v>
      </c>
      <c r="C66" s="29" t="s">
        <v>189</v>
      </c>
      <c r="D66" s="29" t="s">
        <v>838</v>
      </c>
      <c r="E66" s="40">
        <v>0</v>
      </c>
      <c r="F66" s="40">
        <v>0</v>
      </c>
      <c r="G66" s="40">
        <v>0</v>
      </c>
      <c r="H66" s="40">
        <v>0</v>
      </c>
      <c r="I66" s="40">
        <v>0</v>
      </c>
      <c r="J66" s="40">
        <v>2923977</v>
      </c>
      <c r="K66" s="13">
        <f t="shared" si="2"/>
        <v>2923977</v>
      </c>
    </row>
    <row r="67" spans="2:11" hidden="1" outlineLevel="1">
      <c r="B67" s="29" t="s">
        <v>132</v>
      </c>
      <c r="C67" s="29" t="s">
        <v>189</v>
      </c>
      <c r="D67" s="29" t="s">
        <v>839</v>
      </c>
      <c r="E67" s="40">
        <v>18120</v>
      </c>
      <c r="F67" s="40">
        <v>0</v>
      </c>
      <c r="G67" s="40">
        <v>0</v>
      </c>
      <c r="H67" s="40">
        <v>0</v>
      </c>
      <c r="I67" s="40">
        <v>0</v>
      </c>
      <c r="J67" s="40">
        <v>0</v>
      </c>
      <c r="K67" s="13">
        <f t="shared" si="2"/>
        <v>18120</v>
      </c>
    </row>
    <row r="68" spans="2:11" hidden="1" outlineLevel="1">
      <c r="B68" s="29" t="s">
        <v>132</v>
      </c>
      <c r="C68" s="29" t="s">
        <v>189</v>
      </c>
      <c r="D68" s="29" t="s">
        <v>839</v>
      </c>
      <c r="E68" s="194">
        <v>35400</v>
      </c>
      <c r="F68" s="40">
        <v>0</v>
      </c>
      <c r="G68" s="40">
        <v>0</v>
      </c>
      <c r="H68" s="40">
        <v>0</v>
      </c>
      <c r="I68" s="40">
        <v>0</v>
      </c>
      <c r="J68" s="40">
        <v>0</v>
      </c>
      <c r="K68" s="13">
        <f t="shared" si="2"/>
        <v>35400</v>
      </c>
    </row>
    <row r="69" spans="2:11" hidden="1" outlineLevel="1">
      <c r="B69" s="29" t="s">
        <v>132</v>
      </c>
      <c r="C69" s="29" t="s">
        <v>189</v>
      </c>
      <c r="D69" s="29" t="s">
        <v>839</v>
      </c>
      <c r="E69" s="194">
        <v>41600</v>
      </c>
      <c r="F69" s="40">
        <v>0</v>
      </c>
      <c r="G69" s="40">
        <v>0</v>
      </c>
      <c r="H69" s="40">
        <v>0</v>
      </c>
      <c r="I69" s="40">
        <v>0</v>
      </c>
      <c r="J69" s="40">
        <v>0</v>
      </c>
      <c r="K69" s="13">
        <f t="shared" si="2"/>
        <v>41600</v>
      </c>
    </row>
    <row r="70" spans="2:11" hidden="1" outlineLevel="1">
      <c r="B70" s="29" t="s">
        <v>132</v>
      </c>
      <c r="C70" s="29" t="s">
        <v>189</v>
      </c>
      <c r="D70" s="29" t="s">
        <v>839</v>
      </c>
      <c r="E70" s="194">
        <v>59000</v>
      </c>
      <c r="F70" s="40">
        <v>0</v>
      </c>
      <c r="G70" s="40">
        <v>0</v>
      </c>
      <c r="H70" s="40">
        <v>0</v>
      </c>
      <c r="I70" s="40">
        <v>0</v>
      </c>
      <c r="J70" s="40">
        <v>0</v>
      </c>
      <c r="K70" s="13">
        <f t="shared" si="2"/>
        <v>59000</v>
      </c>
    </row>
    <row r="71" spans="2:11" hidden="1" outlineLevel="1">
      <c r="B71" s="29" t="s">
        <v>132</v>
      </c>
      <c r="C71" s="29" t="s">
        <v>189</v>
      </c>
      <c r="D71" s="29" t="s">
        <v>839</v>
      </c>
      <c r="E71" s="40">
        <v>0</v>
      </c>
      <c r="F71" s="40">
        <v>0</v>
      </c>
      <c r="G71" s="40">
        <v>411024</v>
      </c>
      <c r="H71" s="40">
        <v>0</v>
      </c>
      <c r="I71" s="40">
        <v>0</v>
      </c>
      <c r="J71" s="40">
        <v>0</v>
      </c>
      <c r="K71" s="13">
        <f t="shared" si="2"/>
        <v>411024</v>
      </c>
    </row>
    <row r="72" spans="2:11" hidden="1" outlineLevel="1">
      <c r="B72" s="29" t="s">
        <v>132</v>
      </c>
      <c r="C72" s="29" t="s">
        <v>189</v>
      </c>
      <c r="D72" s="29" t="s">
        <v>839</v>
      </c>
      <c r="E72" s="40">
        <v>0</v>
      </c>
      <c r="F72" s="40">
        <v>0</v>
      </c>
      <c r="G72" s="194">
        <v>337924</v>
      </c>
      <c r="H72" s="40">
        <v>0</v>
      </c>
      <c r="I72" s="40">
        <v>0</v>
      </c>
      <c r="J72" s="40">
        <v>0</v>
      </c>
      <c r="K72" s="13">
        <f t="shared" si="2"/>
        <v>337924</v>
      </c>
    </row>
    <row r="73" spans="2:11" hidden="1" outlineLevel="1">
      <c r="B73" s="29" t="s">
        <v>132</v>
      </c>
      <c r="C73" s="29" t="s">
        <v>189</v>
      </c>
      <c r="D73" s="29" t="s">
        <v>839</v>
      </c>
      <c r="E73" s="194">
        <v>7400</v>
      </c>
      <c r="F73" s="40">
        <v>0</v>
      </c>
      <c r="G73" s="40">
        <v>0</v>
      </c>
      <c r="H73" s="40">
        <v>0</v>
      </c>
      <c r="I73" s="40">
        <v>0</v>
      </c>
      <c r="J73" s="40">
        <v>0</v>
      </c>
      <c r="K73" s="13">
        <f t="shared" si="2"/>
        <v>7400</v>
      </c>
    </row>
    <row r="74" spans="2:11" hidden="1" outlineLevel="1">
      <c r="B74" s="29" t="s">
        <v>132</v>
      </c>
      <c r="C74" s="29" t="s">
        <v>189</v>
      </c>
      <c r="D74" s="29" t="s">
        <v>839</v>
      </c>
      <c r="E74" s="194">
        <v>53350</v>
      </c>
      <c r="F74" s="40">
        <v>0</v>
      </c>
      <c r="G74" s="40">
        <v>0</v>
      </c>
      <c r="H74" s="40">
        <v>0</v>
      </c>
      <c r="I74" s="40">
        <v>0</v>
      </c>
      <c r="J74" s="40">
        <v>0</v>
      </c>
      <c r="K74" s="13">
        <f t="shared" si="2"/>
        <v>53350</v>
      </c>
    </row>
    <row r="75" spans="2:11" hidden="1" outlineLevel="1">
      <c r="B75" s="29" t="s">
        <v>132</v>
      </c>
      <c r="C75" s="29" t="s">
        <v>189</v>
      </c>
      <c r="D75" s="29" t="s">
        <v>839</v>
      </c>
      <c r="E75" s="40">
        <v>0</v>
      </c>
      <c r="F75" s="40">
        <v>0</v>
      </c>
      <c r="G75" s="194">
        <v>264756</v>
      </c>
      <c r="H75" s="40">
        <v>0</v>
      </c>
      <c r="I75" s="40">
        <v>0</v>
      </c>
      <c r="J75" s="40">
        <v>0</v>
      </c>
      <c r="K75" s="13">
        <f t="shared" si="2"/>
        <v>264756</v>
      </c>
    </row>
    <row r="76" spans="2:11" hidden="1" outlineLevel="1">
      <c r="B76" s="29" t="s">
        <v>132</v>
      </c>
      <c r="C76" s="29" t="s">
        <v>189</v>
      </c>
      <c r="D76" s="29" t="s">
        <v>839</v>
      </c>
      <c r="E76" s="194">
        <v>2926</v>
      </c>
      <c r="F76" s="40">
        <v>0</v>
      </c>
      <c r="G76" s="40">
        <v>0</v>
      </c>
      <c r="H76" s="40">
        <v>0</v>
      </c>
      <c r="I76" s="40">
        <v>0</v>
      </c>
      <c r="J76" s="40">
        <v>0</v>
      </c>
      <c r="K76" s="13">
        <f t="shared" si="2"/>
        <v>2926</v>
      </c>
    </row>
    <row r="77" spans="2:11" hidden="1" outlineLevel="1">
      <c r="B77" s="29" t="s">
        <v>132</v>
      </c>
      <c r="C77" s="29" t="s">
        <v>189</v>
      </c>
      <c r="D77" s="29" t="s">
        <v>839</v>
      </c>
      <c r="E77" s="194">
        <v>23729</v>
      </c>
      <c r="F77" s="40">
        <v>0</v>
      </c>
      <c r="G77" s="40">
        <v>0</v>
      </c>
      <c r="H77" s="40">
        <v>0</v>
      </c>
      <c r="I77" s="40">
        <v>0</v>
      </c>
      <c r="J77" s="40">
        <v>0</v>
      </c>
      <c r="K77" s="13">
        <f t="shared" si="2"/>
        <v>23729</v>
      </c>
    </row>
    <row r="78" spans="2:11" hidden="1" outlineLevel="1">
      <c r="B78" s="29" t="s">
        <v>132</v>
      </c>
      <c r="C78" s="29" t="s">
        <v>189</v>
      </c>
      <c r="D78" s="29" t="s">
        <v>840</v>
      </c>
      <c r="E78" s="40">
        <v>0</v>
      </c>
      <c r="F78" s="40">
        <v>0</v>
      </c>
      <c r="G78" s="40">
        <v>0</v>
      </c>
      <c r="H78" s="194">
        <v>2615204</v>
      </c>
      <c r="I78" s="40">
        <v>0</v>
      </c>
      <c r="J78" s="40">
        <v>0</v>
      </c>
      <c r="K78" s="13">
        <f t="shared" si="2"/>
        <v>2615204</v>
      </c>
    </row>
    <row r="79" spans="2:11" hidden="1" outlineLevel="1">
      <c r="B79" s="29" t="s">
        <v>132</v>
      </c>
      <c r="C79" s="29" t="s">
        <v>189</v>
      </c>
      <c r="D79" s="29" t="s">
        <v>841</v>
      </c>
      <c r="E79" s="40">
        <v>0</v>
      </c>
      <c r="F79" s="40">
        <v>0</v>
      </c>
      <c r="G79" s="40">
        <v>0</v>
      </c>
      <c r="H79" s="40">
        <v>0</v>
      </c>
      <c r="I79" s="40">
        <v>0</v>
      </c>
      <c r="J79" s="194">
        <v>784634</v>
      </c>
      <c r="K79" s="13">
        <f t="shared" si="2"/>
        <v>784634</v>
      </c>
    </row>
    <row r="80" spans="2:11" hidden="1" outlineLevel="1">
      <c r="B80" s="29" t="s">
        <v>132</v>
      </c>
      <c r="C80" s="29" t="s">
        <v>189</v>
      </c>
      <c r="D80" s="29" t="s">
        <v>842</v>
      </c>
      <c r="E80" s="194">
        <v>214589</v>
      </c>
      <c r="F80" s="40">
        <v>0</v>
      </c>
      <c r="G80" s="40">
        <v>0</v>
      </c>
      <c r="H80" s="40">
        <v>0</v>
      </c>
      <c r="I80" s="40">
        <v>0</v>
      </c>
      <c r="J80" s="194"/>
      <c r="K80" s="13">
        <f t="shared" si="2"/>
        <v>214589</v>
      </c>
    </row>
    <row r="81" spans="2:11" hidden="1" outlineLevel="1">
      <c r="B81" s="29" t="s">
        <v>132</v>
      </c>
      <c r="C81" s="29" t="s">
        <v>189</v>
      </c>
      <c r="D81" s="29" t="s">
        <v>843</v>
      </c>
      <c r="E81" s="40">
        <v>0</v>
      </c>
      <c r="F81" s="40">
        <v>0</v>
      </c>
      <c r="G81" s="40">
        <v>0</v>
      </c>
      <c r="H81" s="40">
        <v>0</v>
      </c>
      <c r="I81" s="40">
        <v>0</v>
      </c>
      <c r="J81" s="194">
        <v>398650</v>
      </c>
      <c r="K81" s="13">
        <f t="shared" si="2"/>
        <v>398650</v>
      </c>
    </row>
    <row r="82" spans="2:11" hidden="1" outlineLevel="1">
      <c r="B82" s="29" t="s">
        <v>132</v>
      </c>
      <c r="C82" s="29" t="s">
        <v>189</v>
      </c>
      <c r="D82" s="29" t="s">
        <v>844</v>
      </c>
      <c r="E82" s="40">
        <v>0</v>
      </c>
      <c r="F82" s="40">
        <v>0</v>
      </c>
      <c r="G82" s="40">
        <v>4329030</v>
      </c>
      <c r="H82" s="40">
        <v>0</v>
      </c>
      <c r="I82" s="40">
        <v>0</v>
      </c>
      <c r="J82" s="40">
        <v>0</v>
      </c>
      <c r="K82" s="13">
        <f t="shared" si="2"/>
        <v>4329030</v>
      </c>
    </row>
    <row r="83" spans="2:11" hidden="1" outlineLevel="1">
      <c r="B83" s="29" t="s">
        <v>132</v>
      </c>
      <c r="C83" s="29" t="s">
        <v>189</v>
      </c>
      <c r="D83" s="29" t="s">
        <v>844</v>
      </c>
      <c r="E83" s="40">
        <v>0</v>
      </c>
      <c r="F83" s="40">
        <v>0</v>
      </c>
      <c r="G83" s="40">
        <v>4342429</v>
      </c>
      <c r="H83" s="40">
        <v>0</v>
      </c>
      <c r="I83" s="40">
        <v>0</v>
      </c>
      <c r="J83" s="40">
        <v>0</v>
      </c>
      <c r="K83" s="13">
        <f t="shared" si="2"/>
        <v>4342429</v>
      </c>
    </row>
    <row r="84" spans="2:11" hidden="1" outlineLevel="1">
      <c r="B84" s="29" t="s">
        <v>132</v>
      </c>
      <c r="C84" s="29" t="s">
        <v>189</v>
      </c>
      <c r="D84" s="29" t="s">
        <v>845</v>
      </c>
      <c r="E84" s="40">
        <v>0</v>
      </c>
      <c r="F84" s="40">
        <v>0</v>
      </c>
      <c r="G84" s="40">
        <v>0</v>
      </c>
      <c r="H84" s="40">
        <v>0</v>
      </c>
      <c r="I84" s="40">
        <v>0</v>
      </c>
      <c r="J84" s="40">
        <v>1072161</v>
      </c>
      <c r="K84" s="13">
        <f t="shared" si="2"/>
        <v>1072161</v>
      </c>
    </row>
    <row r="85" spans="2:11" hidden="1" outlineLevel="1">
      <c r="B85" s="29" t="s">
        <v>132</v>
      </c>
      <c r="C85" s="29" t="s">
        <v>189</v>
      </c>
      <c r="D85" s="29" t="s">
        <v>845</v>
      </c>
      <c r="E85" s="40">
        <v>0</v>
      </c>
      <c r="F85" s="40">
        <v>0</v>
      </c>
      <c r="G85" s="40">
        <v>0</v>
      </c>
      <c r="H85" s="40">
        <v>11200000</v>
      </c>
      <c r="I85" s="40">
        <v>0</v>
      </c>
      <c r="J85" s="40">
        <v>0</v>
      </c>
      <c r="K85" s="13">
        <f t="shared" si="2"/>
        <v>11200000</v>
      </c>
    </row>
    <row r="86" spans="2:11" hidden="1" outlineLevel="1">
      <c r="B86" s="29" t="s">
        <v>132</v>
      </c>
      <c r="C86" s="29" t="s">
        <v>189</v>
      </c>
      <c r="D86" s="29" t="s">
        <v>845</v>
      </c>
      <c r="E86" s="40">
        <v>0</v>
      </c>
      <c r="F86" s="40">
        <v>0</v>
      </c>
      <c r="G86" s="40">
        <v>0</v>
      </c>
      <c r="H86" s="40">
        <v>0</v>
      </c>
      <c r="I86" s="40">
        <v>0</v>
      </c>
      <c r="J86" s="40">
        <v>999600</v>
      </c>
      <c r="K86" s="13">
        <f t="shared" si="2"/>
        <v>999600</v>
      </c>
    </row>
    <row r="87" spans="2:11" hidden="1" outlineLevel="1">
      <c r="B87" s="29" t="s">
        <v>132</v>
      </c>
      <c r="C87" s="29" t="s">
        <v>189</v>
      </c>
      <c r="D87" s="29" t="s">
        <v>845</v>
      </c>
      <c r="E87" s="40">
        <v>0</v>
      </c>
      <c r="F87" s="40">
        <v>0</v>
      </c>
      <c r="G87" s="40">
        <v>6052038</v>
      </c>
      <c r="H87" s="40">
        <v>0</v>
      </c>
      <c r="I87" s="40">
        <v>0</v>
      </c>
      <c r="J87" s="40">
        <v>0</v>
      </c>
      <c r="K87" s="13">
        <f t="shared" si="2"/>
        <v>6052038</v>
      </c>
    </row>
    <row r="88" spans="2:11" hidden="1" outlineLevel="1">
      <c r="B88" s="29" t="s">
        <v>132</v>
      </c>
      <c r="C88" s="29" t="s">
        <v>189</v>
      </c>
      <c r="D88" s="29" t="s">
        <v>845</v>
      </c>
      <c r="E88" s="40">
        <v>0</v>
      </c>
      <c r="F88" s="40">
        <v>0</v>
      </c>
      <c r="G88" s="40">
        <v>0</v>
      </c>
      <c r="H88" s="40">
        <v>11200000</v>
      </c>
      <c r="I88" s="40">
        <v>0</v>
      </c>
      <c r="J88" s="40">
        <v>0</v>
      </c>
      <c r="K88" s="13">
        <f t="shared" si="2"/>
        <v>11200000</v>
      </c>
    </row>
    <row r="89" spans="2:11" hidden="1" outlineLevel="1">
      <c r="B89" s="29" t="s">
        <v>132</v>
      </c>
      <c r="C89" s="29" t="s">
        <v>189</v>
      </c>
      <c r="D89" s="29" t="s">
        <v>846</v>
      </c>
      <c r="E89" s="40">
        <v>0</v>
      </c>
      <c r="F89" s="40">
        <v>0</v>
      </c>
      <c r="G89" s="40">
        <v>0</v>
      </c>
      <c r="H89" s="40">
        <v>19960158</v>
      </c>
      <c r="I89" s="40">
        <v>0</v>
      </c>
      <c r="J89" s="40">
        <v>0</v>
      </c>
      <c r="K89" s="13">
        <f t="shared" si="2"/>
        <v>19960158</v>
      </c>
    </row>
    <row r="90" spans="2:11" hidden="1" outlineLevel="1">
      <c r="B90" s="29" t="s">
        <v>132</v>
      </c>
      <c r="C90" s="29" t="s">
        <v>189</v>
      </c>
      <c r="D90" s="29" t="s">
        <v>846</v>
      </c>
      <c r="E90" s="40">
        <v>0</v>
      </c>
      <c r="F90" s="40">
        <v>0</v>
      </c>
      <c r="G90" s="40">
        <v>0</v>
      </c>
      <c r="H90" s="40">
        <v>30259825</v>
      </c>
      <c r="I90" s="40">
        <v>0</v>
      </c>
      <c r="J90" s="40">
        <v>0</v>
      </c>
      <c r="K90" s="13">
        <f t="shared" si="2"/>
        <v>30259825</v>
      </c>
    </row>
    <row r="91" spans="2:11" hidden="1" outlineLevel="1">
      <c r="B91" s="29" t="s">
        <v>132</v>
      </c>
      <c r="C91" s="29" t="s">
        <v>189</v>
      </c>
      <c r="D91" s="29" t="s">
        <v>846</v>
      </c>
      <c r="E91" s="40">
        <v>0</v>
      </c>
      <c r="F91" s="40">
        <v>0</v>
      </c>
      <c r="G91" s="40">
        <v>0</v>
      </c>
      <c r="H91" s="40">
        <v>26315660</v>
      </c>
      <c r="I91" s="40">
        <v>0</v>
      </c>
      <c r="J91" s="40">
        <v>0</v>
      </c>
      <c r="K91" s="13">
        <f t="shared" si="2"/>
        <v>26315660</v>
      </c>
    </row>
    <row r="92" spans="2:11" hidden="1" outlineLevel="1">
      <c r="B92" s="29" t="s">
        <v>132</v>
      </c>
      <c r="C92" s="29" t="s">
        <v>189</v>
      </c>
      <c r="D92" s="29" t="s">
        <v>846</v>
      </c>
      <c r="E92" s="40">
        <v>0</v>
      </c>
      <c r="F92" s="40">
        <v>0</v>
      </c>
      <c r="G92" s="40">
        <v>0</v>
      </c>
      <c r="H92" s="40">
        <v>177259068</v>
      </c>
      <c r="I92" s="40">
        <v>0</v>
      </c>
      <c r="J92" s="40">
        <v>0</v>
      </c>
      <c r="K92" s="13">
        <f t="shared" si="2"/>
        <v>177259068</v>
      </c>
    </row>
    <row r="93" spans="2:11" hidden="1" outlineLevel="1">
      <c r="B93" s="29" t="s">
        <v>132</v>
      </c>
      <c r="C93" s="29" t="s">
        <v>189</v>
      </c>
      <c r="D93" s="29" t="s">
        <v>846</v>
      </c>
      <c r="E93" s="40">
        <v>0</v>
      </c>
      <c r="F93" s="40">
        <v>0</v>
      </c>
      <c r="G93" s="40">
        <v>0</v>
      </c>
      <c r="H93" s="40">
        <v>17842123</v>
      </c>
      <c r="I93" s="40">
        <v>0</v>
      </c>
      <c r="J93" s="40">
        <v>0</v>
      </c>
      <c r="K93" s="13">
        <f t="shared" si="2"/>
        <v>17842123</v>
      </c>
    </row>
    <row r="94" spans="2:11" hidden="1" outlineLevel="1">
      <c r="B94" s="29" t="s">
        <v>133</v>
      </c>
      <c r="C94" s="29" t="s">
        <v>189</v>
      </c>
      <c r="D94" s="29" t="s">
        <v>836</v>
      </c>
      <c r="E94" s="40">
        <v>0</v>
      </c>
      <c r="F94" s="40">
        <v>0</v>
      </c>
      <c r="G94" s="40">
        <v>0</v>
      </c>
      <c r="H94" s="40">
        <v>0</v>
      </c>
      <c r="I94" s="40">
        <v>0</v>
      </c>
      <c r="J94" s="40">
        <v>284505</v>
      </c>
      <c r="K94" s="13">
        <f t="shared" si="2"/>
        <v>284505</v>
      </c>
    </row>
    <row r="95" spans="2:11" hidden="1" outlineLevel="1">
      <c r="B95" s="29" t="s">
        <v>133</v>
      </c>
      <c r="C95" s="29" t="s">
        <v>189</v>
      </c>
      <c r="D95" s="29" t="s">
        <v>847</v>
      </c>
      <c r="E95" s="40">
        <v>489772</v>
      </c>
      <c r="F95" s="40"/>
      <c r="G95" s="40">
        <v>0</v>
      </c>
      <c r="H95" s="40">
        <v>0</v>
      </c>
      <c r="I95" s="40">
        <v>0</v>
      </c>
      <c r="J95" s="40">
        <v>0</v>
      </c>
      <c r="K95" s="13">
        <f t="shared" si="2"/>
        <v>489772</v>
      </c>
    </row>
    <row r="96" spans="2:11" hidden="1" outlineLevel="1">
      <c r="B96" s="29" t="s">
        <v>133</v>
      </c>
      <c r="C96" s="29" t="s">
        <v>189</v>
      </c>
      <c r="D96" s="29" t="s">
        <v>838</v>
      </c>
      <c r="E96" s="40">
        <v>0</v>
      </c>
      <c r="F96" s="40">
        <v>453502</v>
      </c>
      <c r="G96" s="40">
        <v>0</v>
      </c>
      <c r="H96" s="40">
        <v>0</v>
      </c>
      <c r="I96" s="40">
        <v>0</v>
      </c>
      <c r="J96" s="40">
        <v>0</v>
      </c>
      <c r="K96" s="13">
        <f t="shared" si="2"/>
        <v>453502</v>
      </c>
    </row>
    <row r="97" spans="2:11" hidden="1" outlineLevel="1">
      <c r="B97" s="29" t="s">
        <v>133</v>
      </c>
      <c r="C97" s="29" t="s">
        <v>189</v>
      </c>
      <c r="D97" s="29" t="s">
        <v>838</v>
      </c>
      <c r="E97" s="40">
        <v>0</v>
      </c>
      <c r="F97" s="40">
        <v>7975718</v>
      </c>
      <c r="G97" s="40">
        <v>0</v>
      </c>
      <c r="H97" s="40">
        <v>0</v>
      </c>
      <c r="I97" s="40">
        <v>0</v>
      </c>
      <c r="J97" s="40">
        <v>0</v>
      </c>
      <c r="K97" s="13">
        <f t="shared" si="2"/>
        <v>7975718</v>
      </c>
    </row>
    <row r="98" spans="2:11" hidden="1" outlineLevel="1">
      <c r="B98" s="29" t="s">
        <v>133</v>
      </c>
      <c r="C98" s="29" t="s">
        <v>189</v>
      </c>
      <c r="D98" s="29" t="s">
        <v>848</v>
      </c>
      <c r="E98" s="40">
        <v>0</v>
      </c>
      <c r="F98" s="40">
        <v>0</v>
      </c>
      <c r="G98" s="40">
        <v>0</v>
      </c>
      <c r="H98" s="40">
        <v>0</v>
      </c>
      <c r="I98" s="40">
        <v>0</v>
      </c>
      <c r="J98" s="40">
        <v>903118</v>
      </c>
      <c r="K98" s="13">
        <f t="shared" si="2"/>
        <v>903118</v>
      </c>
    </row>
    <row r="99" spans="2:11" hidden="1" outlineLevel="1">
      <c r="B99" s="29" t="s">
        <v>133</v>
      </c>
      <c r="C99" s="29" t="s">
        <v>189</v>
      </c>
      <c r="D99" s="29" t="s">
        <v>839</v>
      </c>
      <c r="E99" s="40">
        <v>68220</v>
      </c>
      <c r="F99" s="40">
        <v>0</v>
      </c>
      <c r="G99" s="40">
        <v>0</v>
      </c>
      <c r="H99" s="40">
        <v>0</v>
      </c>
      <c r="I99" s="40">
        <v>0</v>
      </c>
      <c r="J99" s="40">
        <v>0</v>
      </c>
      <c r="K99" s="13">
        <f t="shared" si="2"/>
        <v>68220</v>
      </c>
    </row>
    <row r="100" spans="2:11" hidden="1" outlineLevel="1">
      <c r="B100" s="29" t="s">
        <v>133</v>
      </c>
      <c r="C100" s="29" t="s">
        <v>189</v>
      </c>
      <c r="D100" s="29" t="s">
        <v>839</v>
      </c>
      <c r="E100" s="40">
        <v>0</v>
      </c>
      <c r="F100" s="40">
        <v>0</v>
      </c>
      <c r="G100" s="40">
        <v>436202</v>
      </c>
      <c r="H100" s="40">
        <v>0</v>
      </c>
      <c r="I100" s="40">
        <v>0</v>
      </c>
      <c r="J100" s="40">
        <v>0</v>
      </c>
      <c r="K100" s="13">
        <f t="shared" si="2"/>
        <v>436202</v>
      </c>
    </row>
    <row r="101" spans="2:11" hidden="1" outlineLevel="1">
      <c r="B101" s="29" t="s">
        <v>133</v>
      </c>
      <c r="C101" s="29" t="s">
        <v>189</v>
      </c>
      <c r="D101" s="29" t="s">
        <v>839</v>
      </c>
      <c r="E101" s="40">
        <v>120700</v>
      </c>
      <c r="F101" s="40">
        <v>0</v>
      </c>
      <c r="G101" s="40"/>
      <c r="H101" s="40">
        <v>0</v>
      </c>
      <c r="I101" s="40">
        <v>0</v>
      </c>
      <c r="J101" s="40">
        <v>0</v>
      </c>
      <c r="K101" s="13">
        <f t="shared" si="2"/>
        <v>120700</v>
      </c>
    </row>
    <row r="102" spans="2:11" hidden="1" outlineLevel="1">
      <c r="B102" s="29" t="s">
        <v>133</v>
      </c>
      <c r="C102" s="29" t="s">
        <v>189</v>
      </c>
      <c r="D102" s="29" t="s">
        <v>839</v>
      </c>
      <c r="E102" s="40">
        <v>0</v>
      </c>
      <c r="F102" s="40">
        <v>0</v>
      </c>
      <c r="G102" s="40">
        <v>255579</v>
      </c>
      <c r="H102" s="40">
        <v>0</v>
      </c>
      <c r="I102" s="40">
        <v>0</v>
      </c>
      <c r="J102" s="40">
        <v>0</v>
      </c>
      <c r="K102" s="13">
        <f t="shared" si="2"/>
        <v>255579</v>
      </c>
    </row>
    <row r="103" spans="2:11" hidden="1" outlineLevel="1">
      <c r="B103" s="29" t="s">
        <v>133</v>
      </c>
      <c r="C103" s="29" t="s">
        <v>189</v>
      </c>
      <c r="D103" s="29" t="s">
        <v>839</v>
      </c>
      <c r="E103" s="40">
        <v>57974</v>
      </c>
      <c r="F103" s="40">
        <v>0</v>
      </c>
      <c r="G103" s="40"/>
      <c r="H103" s="40">
        <v>0</v>
      </c>
      <c r="I103" s="40">
        <v>0</v>
      </c>
      <c r="J103" s="40">
        <v>0</v>
      </c>
      <c r="K103" s="13">
        <f t="shared" si="2"/>
        <v>57974</v>
      </c>
    </row>
    <row r="104" spans="2:11" hidden="1" outlineLevel="1">
      <c r="B104" s="29" t="s">
        <v>133</v>
      </c>
      <c r="C104" s="29" t="s">
        <v>189</v>
      </c>
      <c r="D104" s="29" t="s">
        <v>839</v>
      </c>
      <c r="E104" s="40">
        <v>77000</v>
      </c>
      <c r="F104" s="40">
        <v>0</v>
      </c>
      <c r="G104" s="40"/>
      <c r="H104" s="40">
        <v>0</v>
      </c>
      <c r="I104" s="40">
        <v>0</v>
      </c>
      <c r="J104" s="40">
        <v>0</v>
      </c>
      <c r="K104" s="13">
        <f t="shared" si="2"/>
        <v>77000</v>
      </c>
    </row>
    <row r="105" spans="2:11" hidden="1" outlineLevel="1">
      <c r="B105" s="29" t="s">
        <v>133</v>
      </c>
      <c r="C105" s="29" t="s">
        <v>189</v>
      </c>
      <c r="D105" s="29" t="s">
        <v>839</v>
      </c>
      <c r="E105" s="40">
        <v>0</v>
      </c>
      <c r="F105" s="40">
        <v>0</v>
      </c>
      <c r="G105" s="40">
        <v>215984</v>
      </c>
      <c r="H105" s="40">
        <v>0</v>
      </c>
      <c r="I105" s="40">
        <v>0</v>
      </c>
      <c r="J105" s="40">
        <v>0</v>
      </c>
      <c r="K105" s="13">
        <f t="shared" si="2"/>
        <v>215984</v>
      </c>
    </row>
    <row r="106" spans="2:11" hidden="1" outlineLevel="1">
      <c r="B106" s="29" t="s">
        <v>133</v>
      </c>
      <c r="C106" s="29" t="s">
        <v>189</v>
      </c>
      <c r="D106" s="29" t="s">
        <v>839</v>
      </c>
      <c r="E106" s="40">
        <v>0</v>
      </c>
      <c r="F106" s="40">
        <v>0</v>
      </c>
      <c r="G106" s="40">
        <v>122807</v>
      </c>
      <c r="H106" s="40">
        <v>0</v>
      </c>
      <c r="I106" s="40">
        <v>0</v>
      </c>
      <c r="J106" s="40">
        <v>0</v>
      </c>
      <c r="K106" s="13">
        <f t="shared" si="2"/>
        <v>122807</v>
      </c>
    </row>
    <row r="107" spans="2:11" hidden="1" outlineLevel="1">
      <c r="B107" s="29" t="s">
        <v>133</v>
      </c>
      <c r="C107" s="29" t="s">
        <v>189</v>
      </c>
      <c r="D107" s="29" t="s">
        <v>839</v>
      </c>
      <c r="E107" s="40">
        <v>0</v>
      </c>
      <c r="F107" s="40">
        <v>0</v>
      </c>
      <c r="G107" s="40">
        <v>54239</v>
      </c>
      <c r="H107" s="40">
        <v>0</v>
      </c>
      <c r="I107" s="40">
        <v>0</v>
      </c>
      <c r="J107" s="40">
        <v>0</v>
      </c>
      <c r="K107" s="13">
        <f t="shared" si="2"/>
        <v>54239</v>
      </c>
    </row>
    <row r="108" spans="2:11" hidden="1" outlineLevel="1">
      <c r="B108" s="29" t="s">
        <v>133</v>
      </c>
      <c r="C108" s="29" t="s">
        <v>189</v>
      </c>
      <c r="D108" s="29" t="s">
        <v>839</v>
      </c>
      <c r="E108" s="40">
        <v>0</v>
      </c>
      <c r="F108" s="40">
        <v>0</v>
      </c>
      <c r="G108" s="40">
        <v>122944</v>
      </c>
      <c r="H108" s="40">
        <v>0</v>
      </c>
      <c r="I108" s="40">
        <v>0</v>
      </c>
      <c r="J108" s="40">
        <v>0</v>
      </c>
      <c r="K108" s="13">
        <f t="shared" si="2"/>
        <v>122944</v>
      </c>
    </row>
    <row r="109" spans="2:11" hidden="1" outlineLevel="1">
      <c r="B109" s="29" t="s">
        <v>133</v>
      </c>
      <c r="C109" s="29" t="s">
        <v>189</v>
      </c>
      <c r="D109" s="29" t="s">
        <v>840</v>
      </c>
      <c r="E109" s="40">
        <v>0</v>
      </c>
      <c r="F109" s="40">
        <v>0</v>
      </c>
      <c r="G109" s="40"/>
      <c r="H109" s="40">
        <v>0</v>
      </c>
      <c r="I109" s="40">
        <v>0</v>
      </c>
      <c r="J109" s="40">
        <v>936939</v>
      </c>
      <c r="K109" s="13">
        <f t="shared" si="2"/>
        <v>936939</v>
      </c>
    </row>
    <row r="110" spans="2:11" hidden="1" outlineLevel="1">
      <c r="B110" s="29" t="s">
        <v>133</v>
      </c>
      <c r="C110" s="29" t="s">
        <v>189</v>
      </c>
      <c r="D110" s="29" t="s">
        <v>840</v>
      </c>
      <c r="E110" s="40">
        <v>0</v>
      </c>
      <c r="F110" s="40">
        <v>0</v>
      </c>
      <c r="G110" s="40">
        <v>0</v>
      </c>
      <c r="H110" s="40">
        <v>0</v>
      </c>
      <c r="I110" s="40">
        <v>0</v>
      </c>
      <c r="J110" s="40">
        <v>190400</v>
      </c>
      <c r="K110" s="13">
        <f t="shared" si="2"/>
        <v>190400</v>
      </c>
    </row>
    <row r="111" spans="2:11" hidden="1" outlineLevel="1">
      <c r="B111" s="29" t="s">
        <v>133</v>
      </c>
      <c r="C111" s="29" t="s">
        <v>189</v>
      </c>
      <c r="D111" s="29" t="s">
        <v>840</v>
      </c>
      <c r="E111" s="40">
        <v>0</v>
      </c>
      <c r="F111" s="40">
        <v>0</v>
      </c>
      <c r="G111" s="40">
        <v>0</v>
      </c>
      <c r="H111" s="40">
        <v>2011695</v>
      </c>
      <c r="I111" s="40">
        <v>0</v>
      </c>
      <c r="J111" s="40"/>
      <c r="K111" s="13">
        <f t="shared" si="2"/>
        <v>2011695</v>
      </c>
    </row>
    <row r="112" spans="2:11" hidden="1" outlineLevel="1">
      <c r="B112" s="29" t="s">
        <v>133</v>
      </c>
      <c r="C112" s="29" t="s">
        <v>189</v>
      </c>
      <c r="D112" s="29" t="s">
        <v>849</v>
      </c>
      <c r="E112" s="40">
        <v>0</v>
      </c>
      <c r="F112" s="40">
        <v>0</v>
      </c>
      <c r="G112" s="40">
        <v>0</v>
      </c>
      <c r="H112" s="40">
        <v>0</v>
      </c>
      <c r="I112" s="40">
        <v>0</v>
      </c>
      <c r="J112" s="40">
        <v>694260</v>
      </c>
      <c r="K112" s="13">
        <f t="shared" si="2"/>
        <v>694260</v>
      </c>
    </row>
    <row r="113" spans="2:11" hidden="1" outlineLevel="1">
      <c r="B113" s="29" t="s">
        <v>133</v>
      </c>
      <c r="C113" s="29" t="s">
        <v>189</v>
      </c>
      <c r="D113" s="29" t="s">
        <v>849</v>
      </c>
      <c r="E113" s="40">
        <v>0</v>
      </c>
      <c r="F113" s="40">
        <v>0</v>
      </c>
      <c r="G113" s="40">
        <v>0</v>
      </c>
      <c r="H113" s="40">
        <v>0</v>
      </c>
      <c r="I113" s="40">
        <v>0</v>
      </c>
      <c r="J113" s="40">
        <v>697496</v>
      </c>
      <c r="K113" s="13">
        <f t="shared" si="2"/>
        <v>697496</v>
      </c>
    </row>
    <row r="114" spans="2:11" hidden="1" outlineLevel="1">
      <c r="B114" s="29" t="s">
        <v>133</v>
      </c>
      <c r="C114" s="29" t="s">
        <v>189</v>
      </c>
      <c r="D114" s="63" t="s">
        <v>842</v>
      </c>
      <c r="E114" s="40">
        <v>157728</v>
      </c>
      <c r="F114" s="40">
        <v>0</v>
      </c>
      <c r="G114" s="40">
        <v>0</v>
      </c>
      <c r="H114" s="40">
        <v>0</v>
      </c>
      <c r="I114" s="40">
        <v>0</v>
      </c>
      <c r="J114" s="40">
        <v>0</v>
      </c>
      <c r="K114" s="13">
        <f t="shared" si="2"/>
        <v>157728</v>
      </c>
    </row>
    <row r="115" spans="2:11" hidden="1" outlineLevel="1">
      <c r="B115" s="29" t="s">
        <v>133</v>
      </c>
      <c r="C115" s="29" t="s">
        <v>189</v>
      </c>
      <c r="D115" s="63" t="s">
        <v>846</v>
      </c>
      <c r="E115" s="40">
        <v>0</v>
      </c>
      <c r="F115" s="40">
        <v>0</v>
      </c>
      <c r="G115" s="40">
        <v>0</v>
      </c>
      <c r="H115" s="40">
        <v>18088000</v>
      </c>
      <c r="I115" s="40">
        <v>0</v>
      </c>
      <c r="J115" s="40">
        <v>0</v>
      </c>
      <c r="K115" s="13">
        <f t="shared" si="2"/>
        <v>18088000</v>
      </c>
    </row>
    <row r="116" spans="2:11" hidden="1" outlineLevel="1">
      <c r="B116" s="29" t="s">
        <v>133</v>
      </c>
      <c r="C116" s="29" t="s">
        <v>189</v>
      </c>
      <c r="D116" s="63" t="s">
        <v>846</v>
      </c>
      <c r="E116" s="40">
        <v>0</v>
      </c>
      <c r="F116" s="40">
        <v>0</v>
      </c>
      <c r="G116" s="40">
        <v>0</v>
      </c>
      <c r="H116" s="40">
        <v>5500000</v>
      </c>
      <c r="I116" s="40">
        <v>0</v>
      </c>
      <c r="J116" s="40">
        <v>0</v>
      </c>
      <c r="K116" s="13">
        <f t="shared" si="2"/>
        <v>5500000</v>
      </c>
    </row>
    <row r="117" spans="2:11" hidden="1" outlineLevel="1">
      <c r="B117" s="29" t="s">
        <v>133</v>
      </c>
      <c r="C117" s="29" t="s">
        <v>189</v>
      </c>
      <c r="D117" s="63" t="s">
        <v>846</v>
      </c>
      <c r="E117" s="40">
        <v>0</v>
      </c>
      <c r="F117" s="40">
        <v>0</v>
      </c>
      <c r="G117" s="40">
        <v>0</v>
      </c>
      <c r="H117" s="40">
        <v>31667501</v>
      </c>
      <c r="I117" s="40">
        <v>0</v>
      </c>
      <c r="J117" s="40">
        <v>0</v>
      </c>
      <c r="K117" s="13">
        <f t="shared" si="2"/>
        <v>31667501</v>
      </c>
    </row>
    <row r="118" spans="2:11" hidden="1" outlineLevel="1">
      <c r="B118" s="29" t="s">
        <v>133</v>
      </c>
      <c r="C118" s="29" t="s">
        <v>189</v>
      </c>
      <c r="D118" s="63" t="s">
        <v>846</v>
      </c>
      <c r="E118" s="40">
        <v>0</v>
      </c>
      <c r="F118" s="40">
        <v>0</v>
      </c>
      <c r="G118" s="40">
        <v>0</v>
      </c>
      <c r="H118" s="40">
        <v>383065760</v>
      </c>
      <c r="I118" s="40">
        <v>0</v>
      </c>
      <c r="J118" s="40">
        <v>0</v>
      </c>
      <c r="K118" s="13">
        <f t="shared" si="2"/>
        <v>383065760</v>
      </c>
    </row>
    <row r="119" spans="2:11" hidden="1" outlineLevel="1">
      <c r="B119" s="29" t="s">
        <v>192</v>
      </c>
      <c r="C119" s="29" t="s">
        <v>189</v>
      </c>
      <c r="D119" s="63" t="s">
        <v>850</v>
      </c>
      <c r="E119" s="40">
        <v>0</v>
      </c>
      <c r="F119" s="40">
        <v>0</v>
      </c>
      <c r="G119" s="40">
        <v>0</v>
      </c>
      <c r="H119" s="40">
        <v>0</v>
      </c>
      <c r="I119" s="40">
        <v>0</v>
      </c>
      <c r="J119" s="40">
        <v>59583</v>
      </c>
      <c r="K119" s="13">
        <f t="shared" si="2"/>
        <v>59583</v>
      </c>
    </row>
    <row r="120" spans="2:11" hidden="1" outlineLevel="1">
      <c r="B120" s="29" t="s">
        <v>192</v>
      </c>
      <c r="C120" s="29" t="s">
        <v>189</v>
      </c>
      <c r="D120" s="63" t="s">
        <v>850</v>
      </c>
      <c r="E120" s="40">
        <v>0</v>
      </c>
      <c r="F120" s="40">
        <v>0</v>
      </c>
      <c r="G120" s="40">
        <v>0</v>
      </c>
      <c r="H120" s="40">
        <v>0</v>
      </c>
      <c r="I120" s="40">
        <v>0</v>
      </c>
      <c r="J120" s="40">
        <v>59583</v>
      </c>
      <c r="K120" s="13">
        <f t="shared" si="2"/>
        <v>59583</v>
      </c>
    </row>
    <row r="121" spans="2:11" hidden="1" outlineLevel="1">
      <c r="B121" s="29" t="s">
        <v>192</v>
      </c>
      <c r="C121" s="29" t="s">
        <v>189</v>
      </c>
      <c r="D121" s="63" t="s">
        <v>850</v>
      </c>
      <c r="E121" s="40">
        <v>0</v>
      </c>
      <c r="F121" s="40">
        <v>0</v>
      </c>
      <c r="G121" s="40">
        <v>0</v>
      </c>
      <c r="H121" s="40">
        <v>0</v>
      </c>
      <c r="I121" s="40">
        <v>0</v>
      </c>
      <c r="J121" s="194">
        <v>59583</v>
      </c>
      <c r="K121" s="13">
        <f t="shared" si="2"/>
        <v>59583</v>
      </c>
    </row>
    <row r="122" spans="2:11" hidden="1" outlineLevel="1">
      <c r="B122" s="29" t="s">
        <v>192</v>
      </c>
      <c r="C122" s="29" t="s">
        <v>189</v>
      </c>
      <c r="D122" s="63" t="s">
        <v>850</v>
      </c>
      <c r="E122" s="40">
        <v>0</v>
      </c>
      <c r="F122" s="40">
        <v>0</v>
      </c>
      <c r="G122" s="40">
        <v>0</v>
      </c>
      <c r="H122" s="40">
        <v>0</v>
      </c>
      <c r="I122" s="40">
        <v>0</v>
      </c>
      <c r="J122" s="194">
        <v>59583</v>
      </c>
      <c r="K122" s="13">
        <f t="shared" si="2"/>
        <v>59583</v>
      </c>
    </row>
    <row r="123" spans="2:11" hidden="1" outlineLevel="1">
      <c r="B123" s="29" t="s">
        <v>192</v>
      </c>
      <c r="C123" s="29" t="s">
        <v>189</v>
      </c>
      <c r="D123" s="63" t="s">
        <v>838</v>
      </c>
      <c r="E123" s="40">
        <v>0</v>
      </c>
      <c r="F123" s="40">
        <v>0</v>
      </c>
      <c r="G123" s="40">
        <v>0</v>
      </c>
      <c r="H123" s="40">
        <v>0</v>
      </c>
      <c r="I123" s="40">
        <v>0</v>
      </c>
      <c r="J123" s="40">
        <v>2975000</v>
      </c>
      <c r="K123" s="13">
        <f t="shared" si="2"/>
        <v>2975000</v>
      </c>
    </row>
    <row r="124" spans="2:11" hidden="1" outlineLevel="1">
      <c r="B124" s="29" t="s">
        <v>192</v>
      </c>
      <c r="C124" s="29" t="s">
        <v>189</v>
      </c>
      <c r="D124" s="63" t="s">
        <v>839</v>
      </c>
      <c r="E124" s="40">
        <v>32446</v>
      </c>
      <c r="F124" s="40">
        <v>0</v>
      </c>
      <c r="G124" s="40">
        <v>0</v>
      </c>
      <c r="H124" s="40">
        <v>0</v>
      </c>
      <c r="I124" s="40">
        <v>0</v>
      </c>
      <c r="J124" s="40">
        <v>0</v>
      </c>
      <c r="K124" s="13">
        <f t="shared" si="2"/>
        <v>32446</v>
      </c>
    </row>
    <row r="125" spans="2:11" hidden="1" outlineLevel="1">
      <c r="B125" s="29" t="s">
        <v>192</v>
      </c>
      <c r="C125" s="29" t="s">
        <v>189</v>
      </c>
      <c r="D125" s="63" t="s">
        <v>839</v>
      </c>
      <c r="E125" s="40">
        <v>0</v>
      </c>
      <c r="F125" s="40">
        <v>0</v>
      </c>
      <c r="G125" s="40">
        <v>333446</v>
      </c>
      <c r="H125" s="40">
        <v>0</v>
      </c>
      <c r="I125" s="40">
        <v>0</v>
      </c>
      <c r="J125" s="40">
        <v>0</v>
      </c>
      <c r="K125" s="13">
        <f t="shared" si="2"/>
        <v>333446</v>
      </c>
    </row>
    <row r="126" spans="2:11" hidden="1" outlineLevel="1">
      <c r="B126" s="29" t="s">
        <v>192</v>
      </c>
      <c r="C126" s="29" t="s">
        <v>189</v>
      </c>
      <c r="D126" s="63" t="s">
        <v>839</v>
      </c>
      <c r="E126" s="40">
        <v>0</v>
      </c>
      <c r="F126" s="40">
        <v>0</v>
      </c>
      <c r="G126" s="40">
        <v>313538</v>
      </c>
      <c r="H126" s="40">
        <v>0</v>
      </c>
      <c r="I126" s="40">
        <v>0</v>
      </c>
      <c r="J126" s="40">
        <v>0</v>
      </c>
      <c r="K126" s="13">
        <f t="shared" si="2"/>
        <v>313538</v>
      </c>
    </row>
    <row r="127" spans="2:11" hidden="1" outlineLevel="1">
      <c r="B127" s="29" t="s">
        <v>192</v>
      </c>
      <c r="C127" s="29" t="s">
        <v>189</v>
      </c>
      <c r="D127" s="63" t="s">
        <v>839</v>
      </c>
      <c r="E127" s="40">
        <v>0</v>
      </c>
      <c r="F127" s="40">
        <v>0</v>
      </c>
      <c r="G127" s="40">
        <v>215178</v>
      </c>
      <c r="H127" s="40">
        <v>0</v>
      </c>
      <c r="I127" s="40">
        <v>0</v>
      </c>
      <c r="J127" s="40">
        <v>0</v>
      </c>
      <c r="K127" s="13">
        <f t="shared" si="2"/>
        <v>215178</v>
      </c>
    </row>
    <row r="128" spans="2:11" hidden="1" outlineLevel="1">
      <c r="B128" s="29" t="s">
        <v>192</v>
      </c>
      <c r="C128" s="29" t="s">
        <v>189</v>
      </c>
      <c r="D128" s="63" t="s">
        <v>839</v>
      </c>
      <c r="E128" s="40">
        <v>5160</v>
      </c>
      <c r="F128" s="40">
        <v>0</v>
      </c>
      <c r="G128" s="40">
        <v>0</v>
      </c>
      <c r="H128" s="40">
        <v>0</v>
      </c>
      <c r="I128" s="40">
        <v>0</v>
      </c>
      <c r="J128" s="40">
        <v>0</v>
      </c>
      <c r="K128" s="13">
        <f t="shared" si="2"/>
        <v>5160</v>
      </c>
    </row>
    <row r="129" spans="2:11" hidden="1" outlineLevel="1">
      <c r="B129" s="29" t="s">
        <v>192</v>
      </c>
      <c r="C129" s="29" t="s">
        <v>189</v>
      </c>
      <c r="D129" s="63" t="s">
        <v>839</v>
      </c>
      <c r="E129" s="40">
        <v>54800</v>
      </c>
      <c r="F129" s="40">
        <v>0</v>
      </c>
      <c r="G129" s="40">
        <v>0</v>
      </c>
      <c r="H129" s="40">
        <v>0</v>
      </c>
      <c r="I129" s="40">
        <v>0</v>
      </c>
      <c r="J129" s="40">
        <v>0</v>
      </c>
      <c r="K129" s="13">
        <f t="shared" si="2"/>
        <v>54800</v>
      </c>
    </row>
    <row r="130" spans="2:11" hidden="1" outlineLevel="1">
      <c r="B130" s="29" t="s">
        <v>192</v>
      </c>
      <c r="C130" s="29" t="s">
        <v>189</v>
      </c>
      <c r="D130" s="63" t="s">
        <v>839</v>
      </c>
      <c r="E130" s="40">
        <v>75930</v>
      </c>
      <c r="F130" s="40">
        <v>0</v>
      </c>
      <c r="G130" s="40">
        <v>0</v>
      </c>
      <c r="H130" s="40">
        <v>0</v>
      </c>
      <c r="I130" s="40">
        <v>0</v>
      </c>
      <c r="J130" s="40">
        <v>0</v>
      </c>
      <c r="K130" s="13">
        <f t="shared" si="2"/>
        <v>75930</v>
      </c>
    </row>
    <row r="131" spans="2:11" hidden="1" outlineLevel="1">
      <c r="B131" s="29" t="s">
        <v>192</v>
      </c>
      <c r="C131" s="29" t="s">
        <v>189</v>
      </c>
      <c r="D131" s="63" t="s">
        <v>839</v>
      </c>
      <c r="E131" s="40">
        <v>75430</v>
      </c>
      <c r="F131" s="40">
        <v>0</v>
      </c>
      <c r="G131" s="40">
        <v>0</v>
      </c>
      <c r="H131" s="40">
        <v>0</v>
      </c>
      <c r="I131" s="40">
        <v>0</v>
      </c>
      <c r="J131" s="40">
        <v>0</v>
      </c>
      <c r="K131" s="13">
        <f t="shared" si="2"/>
        <v>75430</v>
      </c>
    </row>
    <row r="132" spans="2:11" hidden="1" outlineLevel="1">
      <c r="B132" s="29" t="s">
        <v>192</v>
      </c>
      <c r="C132" s="29" t="s">
        <v>189</v>
      </c>
      <c r="D132" s="63" t="s">
        <v>839</v>
      </c>
      <c r="E132" s="40"/>
      <c r="F132" s="40">
        <v>0</v>
      </c>
      <c r="G132" s="40">
        <v>691368</v>
      </c>
      <c r="H132" s="40">
        <v>0</v>
      </c>
      <c r="I132" s="40">
        <v>0</v>
      </c>
      <c r="J132" s="40">
        <v>0</v>
      </c>
      <c r="K132" s="13">
        <f t="shared" si="2"/>
        <v>691368</v>
      </c>
    </row>
    <row r="133" spans="2:11" hidden="1" outlineLevel="1">
      <c r="B133" s="29" t="s">
        <v>192</v>
      </c>
      <c r="C133" s="29" t="s">
        <v>189</v>
      </c>
      <c r="D133" s="63" t="s">
        <v>839</v>
      </c>
      <c r="E133" s="40"/>
      <c r="F133" s="40">
        <v>0</v>
      </c>
      <c r="G133" s="40">
        <v>339754</v>
      </c>
      <c r="H133" s="40">
        <v>0</v>
      </c>
      <c r="I133" s="40">
        <v>0</v>
      </c>
      <c r="J133" s="40">
        <v>0</v>
      </c>
      <c r="K133" s="13">
        <f t="shared" si="2"/>
        <v>339754</v>
      </c>
    </row>
    <row r="134" spans="2:11" hidden="1" outlineLevel="1">
      <c r="B134" s="29" t="s">
        <v>192</v>
      </c>
      <c r="C134" s="29" t="s">
        <v>189</v>
      </c>
      <c r="D134" s="63" t="s">
        <v>839</v>
      </c>
      <c r="E134" s="40">
        <v>85980</v>
      </c>
      <c r="F134" s="40">
        <v>0</v>
      </c>
      <c r="G134" s="40"/>
      <c r="H134" s="40">
        <v>0</v>
      </c>
      <c r="I134" s="40">
        <v>0</v>
      </c>
      <c r="J134" s="40">
        <v>0</v>
      </c>
      <c r="K134" s="13">
        <f t="shared" si="2"/>
        <v>85980</v>
      </c>
    </row>
    <row r="135" spans="2:11" hidden="1" outlineLevel="1">
      <c r="B135" s="29" t="s">
        <v>192</v>
      </c>
      <c r="C135" s="29" t="s">
        <v>189</v>
      </c>
      <c r="D135" s="63" t="s">
        <v>839</v>
      </c>
      <c r="E135" s="40">
        <v>44826</v>
      </c>
      <c r="F135" s="40">
        <v>0</v>
      </c>
      <c r="G135" s="40"/>
      <c r="H135" s="40">
        <v>0</v>
      </c>
      <c r="I135" s="40">
        <v>0</v>
      </c>
      <c r="J135" s="40">
        <v>0</v>
      </c>
      <c r="K135" s="13">
        <f t="shared" si="2"/>
        <v>44826</v>
      </c>
    </row>
    <row r="136" spans="2:11" hidden="1" outlineLevel="1">
      <c r="B136" s="29" t="s">
        <v>192</v>
      </c>
      <c r="C136" s="29" t="s">
        <v>189</v>
      </c>
      <c r="D136" s="63" t="s">
        <v>839</v>
      </c>
      <c r="E136" s="40">
        <v>45616</v>
      </c>
      <c r="F136" s="40">
        <v>0</v>
      </c>
      <c r="G136" s="40"/>
      <c r="H136" s="40">
        <v>0</v>
      </c>
      <c r="I136" s="40">
        <v>0</v>
      </c>
      <c r="J136" s="40">
        <v>0</v>
      </c>
      <c r="K136" s="13">
        <f t="shared" si="2"/>
        <v>45616</v>
      </c>
    </row>
    <row r="137" spans="2:11" hidden="1" outlineLevel="1">
      <c r="B137" s="29" t="s">
        <v>192</v>
      </c>
      <c r="C137" s="29" t="s">
        <v>189</v>
      </c>
      <c r="D137" s="63" t="s">
        <v>839</v>
      </c>
      <c r="E137" s="40">
        <v>78601</v>
      </c>
      <c r="F137" s="40">
        <v>0</v>
      </c>
      <c r="G137" s="40"/>
      <c r="H137" s="40">
        <v>0</v>
      </c>
      <c r="I137" s="40">
        <v>0</v>
      </c>
      <c r="J137" s="40">
        <v>0</v>
      </c>
      <c r="K137" s="13">
        <f t="shared" si="2"/>
        <v>78601</v>
      </c>
    </row>
    <row r="138" spans="2:11" hidden="1" outlineLevel="1">
      <c r="B138" s="29" t="s">
        <v>192</v>
      </c>
      <c r="C138" s="29" t="s">
        <v>189</v>
      </c>
      <c r="D138" s="63" t="s">
        <v>839</v>
      </c>
      <c r="E138" s="40">
        <v>0</v>
      </c>
      <c r="F138" s="40">
        <v>0</v>
      </c>
      <c r="G138" s="40">
        <v>380680</v>
      </c>
      <c r="H138" s="40">
        <v>0</v>
      </c>
      <c r="I138" s="40">
        <v>0</v>
      </c>
      <c r="J138" s="40">
        <v>0</v>
      </c>
      <c r="K138" s="13">
        <f t="shared" si="2"/>
        <v>380680</v>
      </c>
    </row>
    <row r="139" spans="2:11" hidden="1" outlineLevel="1">
      <c r="B139" s="29" t="s">
        <v>192</v>
      </c>
      <c r="C139" s="29" t="s">
        <v>189</v>
      </c>
      <c r="D139" s="63" t="s">
        <v>839</v>
      </c>
      <c r="E139" s="40">
        <v>0</v>
      </c>
      <c r="F139" s="40">
        <v>0</v>
      </c>
      <c r="G139" s="40">
        <v>96291</v>
      </c>
      <c r="H139" s="40">
        <v>0</v>
      </c>
      <c r="I139" s="40">
        <v>0</v>
      </c>
      <c r="J139" s="40">
        <v>0</v>
      </c>
      <c r="K139" s="13">
        <f t="shared" si="2"/>
        <v>96291</v>
      </c>
    </row>
    <row r="140" spans="2:11" hidden="1" outlineLevel="1">
      <c r="B140" s="29" t="s">
        <v>192</v>
      </c>
      <c r="C140" s="29" t="s">
        <v>189</v>
      </c>
      <c r="D140" s="63" t="s">
        <v>839</v>
      </c>
      <c r="E140" s="40">
        <v>25189</v>
      </c>
      <c r="F140" s="40">
        <v>0</v>
      </c>
      <c r="G140" s="40"/>
      <c r="H140" s="40">
        <v>0</v>
      </c>
      <c r="I140" s="40">
        <v>0</v>
      </c>
      <c r="J140" s="40">
        <v>0</v>
      </c>
      <c r="K140" s="13">
        <f t="shared" si="2"/>
        <v>25189</v>
      </c>
    </row>
    <row r="141" spans="2:11" hidden="1" outlineLevel="1">
      <c r="B141" s="29" t="s">
        <v>192</v>
      </c>
      <c r="C141" s="29" t="s">
        <v>189</v>
      </c>
      <c r="D141" s="63" t="s">
        <v>839</v>
      </c>
      <c r="E141" s="40">
        <v>0</v>
      </c>
      <c r="F141" s="40">
        <v>0</v>
      </c>
      <c r="G141" s="40">
        <v>95862</v>
      </c>
      <c r="H141" s="40">
        <v>0</v>
      </c>
      <c r="I141" s="40">
        <v>0</v>
      </c>
      <c r="J141" s="40">
        <v>0</v>
      </c>
      <c r="K141" s="13">
        <f t="shared" si="2"/>
        <v>95862</v>
      </c>
    </row>
    <row r="142" spans="2:11" hidden="1" outlineLevel="1">
      <c r="B142" s="29" t="s">
        <v>192</v>
      </c>
      <c r="C142" s="29" t="s">
        <v>189</v>
      </c>
      <c r="D142" s="63" t="s">
        <v>839</v>
      </c>
      <c r="E142" s="40">
        <v>0</v>
      </c>
      <c r="F142" s="40">
        <v>0</v>
      </c>
      <c r="G142" s="40">
        <v>167889</v>
      </c>
      <c r="H142" s="40">
        <v>0</v>
      </c>
      <c r="I142" s="40">
        <v>0</v>
      </c>
      <c r="J142" s="40">
        <v>0</v>
      </c>
      <c r="K142" s="13">
        <f t="shared" si="2"/>
        <v>167889</v>
      </c>
    </row>
    <row r="143" spans="2:11" hidden="1" outlineLevel="1">
      <c r="B143" s="29" t="s">
        <v>192</v>
      </c>
      <c r="C143" s="29" t="s">
        <v>189</v>
      </c>
      <c r="D143" s="63" t="s">
        <v>839</v>
      </c>
      <c r="E143" s="40">
        <v>3438</v>
      </c>
      <c r="F143" s="40">
        <v>0</v>
      </c>
      <c r="G143" s="40"/>
      <c r="H143" s="40">
        <v>0</v>
      </c>
      <c r="I143" s="40">
        <v>0</v>
      </c>
      <c r="J143" s="40">
        <v>0</v>
      </c>
      <c r="K143" s="13">
        <f t="shared" si="2"/>
        <v>3438</v>
      </c>
    </row>
    <row r="144" spans="2:11" hidden="1" outlineLevel="1">
      <c r="B144" s="29" t="s">
        <v>192</v>
      </c>
      <c r="C144" s="29" t="s">
        <v>189</v>
      </c>
      <c r="D144" s="63" t="s">
        <v>839</v>
      </c>
      <c r="E144" s="40">
        <v>0</v>
      </c>
      <c r="F144" s="40">
        <v>0</v>
      </c>
      <c r="G144" s="40">
        <v>372936</v>
      </c>
      <c r="H144" s="40">
        <v>0</v>
      </c>
      <c r="I144" s="40">
        <v>0</v>
      </c>
      <c r="J144" s="40">
        <v>0</v>
      </c>
      <c r="K144" s="13">
        <f t="shared" si="2"/>
        <v>372936</v>
      </c>
    </row>
    <row r="145" spans="2:11" hidden="1" outlineLevel="1">
      <c r="B145" s="29" t="s">
        <v>192</v>
      </c>
      <c r="C145" s="29" t="s">
        <v>189</v>
      </c>
      <c r="D145" s="29" t="s">
        <v>839</v>
      </c>
      <c r="E145" s="40">
        <v>0</v>
      </c>
      <c r="F145" s="40">
        <v>0</v>
      </c>
      <c r="G145" s="40">
        <v>147524</v>
      </c>
      <c r="H145" s="40">
        <v>0</v>
      </c>
      <c r="I145" s="40">
        <v>0</v>
      </c>
      <c r="J145" s="40">
        <v>0</v>
      </c>
      <c r="K145" s="13">
        <f t="shared" si="2"/>
        <v>147524</v>
      </c>
    </row>
    <row r="146" spans="2:11" hidden="1" outlineLevel="1">
      <c r="B146" s="29" t="s">
        <v>192</v>
      </c>
      <c r="C146" s="29" t="s">
        <v>189</v>
      </c>
      <c r="D146" s="29" t="s">
        <v>839</v>
      </c>
      <c r="E146" s="40">
        <v>39543</v>
      </c>
      <c r="F146" s="40">
        <v>0</v>
      </c>
      <c r="G146" s="40">
        <v>0</v>
      </c>
      <c r="H146" s="40">
        <v>0</v>
      </c>
      <c r="I146" s="40">
        <v>0</v>
      </c>
      <c r="J146" s="40">
        <v>0</v>
      </c>
      <c r="K146" s="13">
        <f t="shared" si="2"/>
        <v>39543</v>
      </c>
    </row>
    <row r="147" spans="2:11" hidden="1" outlineLevel="1">
      <c r="B147" s="29" t="s">
        <v>192</v>
      </c>
      <c r="C147" s="29" t="s">
        <v>189</v>
      </c>
      <c r="D147" s="29" t="s">
        <v>851</v>
      </c>
      <c r="E147" s="40">
        <v>0</v>
      </c>
      <c r="F147" s="40">
        <v>0</v>
      </c>
      <c r="G147" s="40">
        <v>0</v>
      </c>
      <c r="H147" s="40">
        <v>0</v>
      </c>
      <c r="I147" s="40">
        <v>0</v>
      </c>
      <c r="J147" s="40">
        <v>265352</v>
      </c>
      <c r="K147" s="13">
        <f t="shared" si="2"/>
        <v>265352</v>
      </c>
    </row>
    <row r="148" spans="2:11" hidden="1" outlineLevel="1">
      <c r="B148" s="29" t="s">
        <v>192</v>
      </c>
      <c r="C148" s="29" t="s">
        <v>189</v>
      </c>
      <c r="D148" s="29" t="s">
        <v>840</v>
      </c>
      <c r="E148" s="40">
        <v>0</v>
      </c>
      <c r="F148" s="40">
        <v>0</v>
      </c>
      <c r="G148" s="40">
        <v>0</v>
      </c>
      <c r="H148" s="40">
        <v>2011695</v>
      </c>
      <c r="I148" s="40">
        <v>0</v>
      </c>
      <c r="J148" s="40"/>
      <c r="K148" s="13">
        <f t="shared" si="2"/>
        <v>2011695</v>
      </c>
    </row>
    <row r="149" spans="2:11" hidden="1" outlineLevel="1">
      <c r="B149" s="29" t="s">
        <v>192</v>
      </c>
      <c r="C149" s="29" t="s">
        <v>189</v>
      </c>
      <c r="D149" s="29" t="s">
        <v>840</v>
      </c>
      <c r="E149" s="40">
        <v>0</v>
      </c>
      <c r="F149" s="40">
        <v>0</v>
      </c>
      <c r="G149" s="40">
        <v>0</v>
      </c>
      <c r="H149" s="40">
        <v>2011695</v>
      </c>
      <c r="I149" s="40">
        <v>0</v>
      </c>
      <c r="J149" s="40"/>
      <c r="K149" s="13">
        <f t="shared" si="2"/>
        <v>2011695</v>
      </c>
    </row>
    <row r="150" spans="2:11" hidden="1" outlineLevel="1">
      <c r="B150" s="29" t="s">
        <v>192</v>
      </c>
      <c r="C150" s="29" t="s">
        <v>189</v>
      </c>
      <c r="D150" s="29" t="s">
        <v>840</v>
      </c>
      <c r="E150" s="40">
        <v>0</v>
      </c>
      <c r="F150" s="40">
        <v>0</v>
      </c>
      <c r="G150" s="40">
        <v>0</v>
      </c>
      <c r="H150" s="40"/>
      <c r="I150" s="40">
        <v>0</v>
      </c>
      <c r="J150" s="40">
        <v>190400</v>
      </c>
      <c r="K150" s="13">
        <f t="shared" si="2"/>
        <v>190400</v>
      </c>
    </row>
    <row r="151" spans="2:11" hidden="1" outlineLevel="1">
      <c r="B151" s="29" t="s">
        <v>192</v>
      </c>
      <c r="C151" s="29" t="s">
        <v>189</v>
      </c>
      <c r="D151" s="29" t="s">
        <v>840</v>
      </c>
      <c r="E151" s="40">
        <v>5230118</v>
      </c>
      <c r="F151" s="40">
        <v>0</v>
      </c>
      <c r="G151" s="40">
        <v>0</v>
      </c>
      <c r="H151" s="40"/>
      <c r="I151" s="40">
        <v>0</v>
      </c>
      <c r="J151" s="40"/>
      <c r="K151" s="13">
        <f t="shared" si="2"/>
        <v>5230118</v>
      </c>
    </row>
    <row r="152" spans="2:11" hidden="1" outlineLevel="1">
      <c r="B152" s="29" t="s">
        <v>192</v>
      </c>
      <c r="C152" s="29" t="s">
        <v>189</v>
      </c>
      <c r="D152" s="29" t="s">
        <v>840</v>
      </c>
      <c r="E152" s="40">
        <v>0</v>
      </c>
      <c r="F152" s="40">
        <v>0</v>
      </c>
      <c r="G152" s="40">
        <v>0</v>
      </c>
      <c r="H152" s="40"/>
      <c r="I152" s="40">
        <v>0</v>
      </c>
      <c r="J152" s="40">
        <v>831654</v>
      </c>
      <c r="K152" s="13">
        <f t="shared" si="2"/>
        <v>831654</v>
      </c>
    </row>
    <row r="153" spans="2:11" hidden="1" outlineLevel="1">
      <c r="B153" s="29" t="s">
        <v>192</v>
      </c>
      <c r="C153" s="29" t="s">
        <v>189</v>
      </c>
      <c r="D153" s="29" t="s">
        <v>852</v>
      </c>
      <c r="E153" s="40">
        <v>0</v>
      </c>
      <c r="F153" s="40">
        <v>0</v>
      </c>
      <c r="G153" s="40">
        <v>0</v>
      </c>
      <c r="H153" s="194"/>
      <c r="I153" s="40">
        <v>0</v>
      </c>
      <c r="J153" s="40">
        <v>2000000</v>
      </c>
      <c r="K153" s="13">
        <f t="shared" si="2"/>
        <v>2000000</v>
      </c>
    </row>
    <row r="154" spans="2:11" hidden="1" outlineLevel="1">
      <c r="B154" s="29" t="s">
        <v>192</v>
      </c>
      <c r="C154" s="29" t="s">
        <v>189</v>
      </c>
      <c r="D154" s="29" t="s">
        <v>849</v>
      </c>
      <c r="E154" s="40">
        <v>0</v>
      </c>
      <c r="F154" s="40">
        <v>0</v>
      </c>
      <c r="G154" s="40">
        <v>0</v>
      </c>
      <c r="H154" s="194"/>
      <c r="I154" s="40">
        <v>0</v>
      </c>
      <c r="J154" s="40">
        <v>3570000</v>
      </c>
      <c r="K154" s="13">
        <f t="shared" si="2"/>
        <v>3570000</v>
      </c>
    </row>
    <row r="155" spans="2:11" hidden="1" outlineLevel="1">
      <c r="B155" s="29" t="s">
        <v>192</v>
      </c>
      <c r="C155" s="29" t="s">
        <v>189</v>
      </c>
      <c r="D155" s="29" t="s">
        <v>849</v>
      </c>
      <c r="E155" s="40">
        <v>0</v>
      </c>
      <c r="F155" s="40">
        <v>0</v>
      </c>
      <c r="G155" s="40">
        <v>0</v>
      </c>
      <c r="H155" s="194"/>
      <c r="I155" s="40">
        <v>0</v>
      </c>
      <c r="J155" s="40">
        <v>699487</v>
      </c>
      <c r="K155" s="13">
        <f t="shared" si="2"/>
        <v>699487</v>
      </c>
    </row>
    <row r="156" spans="2:11" hidden="1" outlineLevel="1">
      <c r="B156" s="29" t="s">
        <v>192</v>
      </c>
      <c r="C156" s="29" t="s">
        <v>189</v>
      </c>
      <c r="D156" s="29" t="s">
        <v>842</v>
      </c>
      <c r="E156" s="40">
        <v>999188</v>
      </c>
      <c r="F156" s="40">
        <v>0</v>
      </c>
      <c r="G156" s="40">
        <v>0</v>
      </c>
      <c r="H156" s="194"/>
      <c r="I156" s="40">
        <v>0</v>
      </c>
      <c r="J156" s="40"/>
      <c r="K156" s="13">
        <f t="shared" si="2"/>
        <v>999188</v>
      </c>
    </row>
    <row r="157" spans="2:11" hidden="1" outlineLevel="1">
      <c r="B157" s="29" t="s">
        <v>192</v>
      </c>
      <c r="C157" s="29" t="s">
        <v>189</v>
      </c>
      <c r="D157" s="29" t="s">
        <v>843</v>
      </c>
      <c r="E157" s="40">
        <v>0</v>
      </c>
      <c r="F157" s="40">
        <v>0</v>
      </c>
      <c r="G157" s="40">
        <v>0</v>
      </c>
      <c r="H157" s="194"/>
      <c r="I157" s="40">
        <v>0</v>
      </c>
      <c r="J157" s="40">
        <v>171360</v>
      </c>
      <c r="K157" s="13">
        <f t="shared" si="2"/>
        <v>171360</v>
      </c>
    </row>
    <row r="158" spans="2:11" hidden="1" outlineLevel="1">
      <c r="B158" s="29" t="s">
        <v>192</v>
      </c>
      <c r="C158" s="29" t="s">
        <v>189</v>
      </c>
      <c r="D158" s="29" t="s">
        <v>843</v>
      </c>
      <c r="E158" s="40">
        <v>0</v>
      </c>
      <c r="F158" s="40">
        <v>0</v>
      </c>
      <c r="G158" s="40">
        <v>0</v>
      </c>
      <c r="H158" s="194"/>
      <c r="I158" s="40">
        <v>0</v>
      </c>
      <c r="J158" s="40">
        <v>275485</v>
      </c>
      <c r="K158" s="13">
        <f t="shared" si="2"/>
        <v>275485</v>
      </c>
    </row>
    <row r="159" spans="2:11" hidden="1" outlineLevel="1">
      <c r="B159" s="29" t="s">
        <v>192</v>
      </c>
      <c r="C159" s="29" t="s">
        <v>189</v>
      </c>
      <c r="D159" s="29" t="s">
        <v>843</v>
      </c>
      <c r="E159" s="40">
        <v>0</v>
      </c>
      <c r="F159" s="40">
        <v>0</v>
      </c>
      <c r="G159" s="40">
        <v>0</v>
      </c>
      <c r="H159" s="194"/>
      <c r="I159" s="40">
        <v>0</v>
      </c>
      <c r="J159" s="40">
        <v>238000</v>
      </c>
      <c r="K159" s="13">
        <f t="shared" si="2"/>
        <v>238000</v>
      </c>
    </row>
    <row r="160" spans="2:11" hidden="1" outlineLevel="1">
      <c r="B160" s="29" t="s">
        <v>192</v>
      </c>
      <c r="C160" s="29" t="s">
        <v>189</v>
      </c>
      <c r="D160" s="29" t="s">
        <v>853</v>
      </c>
      <c r="E160" s="40">
        <v>0</v>
      </c>
      <c r="F160" s="40">
        <v>0</v>
      </c>
      <c r="G160" s="40">
        <v>0</v>
      </c>
      <c r="H160" s="194"/>
      <c r="I160" s="40">
        <v>0</v>
      </c>
      <c r="J160" s="194">
        <v>1309000</v>
      </c>
      <c r="K160" s="13">
        <f t="shared" si="2"/>
        <v>1309000</v>
      </c>
    </row>
    <row r="161" spans="2:12" hidden="1" outlineLevel="1">
      <c r="B161" s="29" t="s">
        <v>192</v>
      </c>
      <c r="C161" s="29" t="s">
        <v>189</v>
      </c>
      <c r="D161" s="29" t="s">
        <v>853</v>
      </c>
      <c r="E161" s="40">
        <v>0</v>
      </c>
      <c r="F161" s="40">
        <v>0</v>
      </c>
      <c r="G161" s="40">
        <v>0</v>
      </c>
      <c r="H161" s="194"/>
      <c r="I161" s="40">
        <v>0</v>
      </c>
      <c r="J161" s="194">
        <v>195755</v>
      </c>
      <c r="K161" s="13">
        <f t="shared" si="2"/>
        <v>195755</v>
      </c>
    </row>
    <row r="162" spans="2:12" hidden="1" outlineLevel="1">
      <c r="B162" s="29" t="s">
        <v>192</v>
      </c>
      <c r="C162" s="29" t="s">
        <v>189</v>
      </c>
      <c r="D162" s="29" t="s">
        <v>844</v>
      </c>
      <c r="E162" s="40">
        <v>0</v>
      </c>
      <c r="F162" s="40">
        <v>0</v>
      </c>
      <c r="G162" s="194">
        <v>3784000</v>
      </c>
      <c r="H162" s="194"/>
      <c r="I162" s="40">
        <v>0</v>
      </c>
      <c r="J162" s="40"/>
      <c r="K162" s="13">
        <f t="shared" si="2"/>
        <v>3784000</v>
      </c>
    </row>
    <row r="163" spans="2:12" hidden="1" outlineLevel="1">
      <c r="B163" s="29" t="s">
        <v>192</v>
      </c>
      <c r="C163" s="29" t="s">
        <v>189</v>
      </c>
      <c r="D163" s="29" t="s">
        <v>845</v>
      </c>
      <c r="E163" s="40">
        <v>0</v>
      </c>
      <c r="F163" s="40">
        <v>0</v>
      </c>
      <c r="G163" s="194"/>
      <c r="H163" s="194">
        <v>11200000</v>
      </c>
      <c r="I163" s="40">
        <v>0</v>
      </c>
      <c r="J163" s="194"/>
      <c r="K163" s="13">
        <f t="shared" si="2"/>
        <v>11200000</v>
      </c>
    </row>
    <row r="164" spans="2:12" hidden="1" outlineLevel="1">
      <c r="B164" s="29" t="s">
        <v>192</v>
      </c>
      <c r="C164" s="29" t="s">
        <v>189</v>
      </c>
      <c r="D164" s="29" t="s">
        <v>845</v>
      </c>
      <c r="E164" s="40">
        <v>0</v>
      </c>
      <c r="F164" s="40">
        <v>0</v>
      </c>
      <c r="G164" s="194"/>
      <c r="H164" s="194"/>
      <c r="I164" s="40">
        <v>0</v>
      </c>
      <c r="J164" s="194">
        <v>795991</v>
      </c>
      <c r="K164" s="13">
        <f t="shared" si="2"/>
        <v>795991</v>
      </c>
    </row>
    <row r="165" spans="2:12" hidden="1" outlineLevel="1">
      <c r="B165" s="29" t="s">
        <v>192</v>
      </c>
      <c r="C165" s="29" t="s">
        <v>189</v>
      </c>
      <c r="D165" s="29" t="s">
        <v>845</v>
      </c>
      <c r="E165" s="40">
        <v>0</v>
      </c>
      <c r="F165" s="40">
        <v>0</v>
      </c>
      <c r="G165" s="194"/>
      <c r="H165" s="194"/>
      <c r="I165" s="40">
        <v>0</v>
      </c>
      <c r="J165" s="194">
        <v>357000</v>
      </c>
      <c r="K165" s="13">
        <f t="shared" si="2"/>
        <v>357000</v>
      </c>
    </row>
    <row r="166" spans="2:12" hidden="1" outlineLevel="1">
      <c r="B166" s="29" t="s">
        <v>192</v>
      </c>
      <c r="C166" s="29" t="s">
        <v>189</v>
      </c>
      <c r="D166" s="29" t="s">
        <v>845</v>
      </c>
      <c r="E166" s="40">
        <v>0</v>
      </c>
      <c r="F166" s="40">
        <v>0</v>
      </c>
      <c r="G166" s="194"/>
      <c r="H166" s="194">
        <v>11200000</v>
      </c>
      <c r="I166" s="40">
        <v>0</v>
      </c>
      <c r="J166" s="194"/>
      <c r="K166" s="13">
        <f t="shared" si="2"/>
        <v>11200000</v>
      </c>
    </row>
    <row r="167" spans="2:12" hidden="1" outlineLevel="1">
      <c r="B167" s="29" t="s">
        <v>192</v>
      </c>
      <c r="C167" s="29" t="s">
        <v>189</v>
      </c>
      <c r="D167" s="29" t="s">
        <v>845</v>
      </c>
      <c r="E167" s="40">
        <v>0</v>
      </c>
      <c r="F167" s="40">
        <v>0</v>
      </c>
      <c r="G167" s="194">
        <v>6098530</v>
      </c>
      <c r="H167" s="194"/>
      <c r="I167" s="40">
        <v>0</v>
      </c>
      <c r="J167" s="194"/>
      <c r="K167" s="13">
        <f t="shared" si="2"/>
        <v>6098530</v>
      </c>
    </row>
    <row r="168" spans="2:12" hidden="1" outlineLevel="1">
      <c r="B168" s="29" t="s">
        <v>192</v>
      </c>
      <c r="C168" s="29" t="s">
        <v>189</v>
      </c>
      <c r="D168" s="29" t="s">
        <v>845</v>
      </c>
      <c r="E168" s="40">
        <v>0</v>
      </c>
      <c r="F168" s="40">
        <v>0</v>
      </c>
      <c r="G168" s="194"/>
      <c r="H168" s="194"/>
      <c r="I168" s="40">
        <v>0</v>
      </c>
      <c r="J168" s="194">
        <v>797300</v>
      </c>
      <c r="K168" s="13">
        <f t="shared" si="2"/>
        <v>797300</v>
      </c>
    </row>
    <row r="169" spans="2:12" hidden="1" outlineLevel="1">
      <c r="B169" s="29" t="s">
        <v>192</v>
      </c>
      <c r="C169" s="29" t="s">
        <v>189</v>
      </c>
      <c r="D169" s="29" t="s">
        <v>846</v>
      </c>
      <c r="E169" s="40">
        <v>0</v>
      </c>
      <c r="F169" s="40">
        <v>0</v>
      </c>
      <c r="G169" s="194"/>
      <c r="H169" s="194">
        <v>37418975</v>
      </c>
      <c r="I169" s="40">
        <v>0</v>
      </c>
      <c r="J169" s="194"/>
      <c r="K169" s="13">
        <f t="shared" si="2"/>
        <v>37418975</v>
      </c>
    </row>
    <row r="170" spans="2:12" hidden="1" outlineLevel="1">
      <c r="B170" s="29" t="s">
        <v>192</v>
      </c>
      <c r="C170" s="29" t="s">
        <v>189</v>
      </c>
      <c r="D170" s="29" t="s">
        <v>846</v>
      </c>
      <c r="E170" s="40">
        <v>0</v>
      </c>
      <c r="F170" s="40">
        <v>0</v>
      </c>
      <c r="G170" s="194"/>
      <c r="H170" s="194"/>
      <c r="I170" s="40">
        <v>0</v>
      </c>
      <c r="J170" s="194">
        <v>6793894</v>
      </c>
      <c r="K170" s="13">
        <f t="shared" si="2"/>
        <v>6793894</v>
      </c>
    </row>
    <row r="171" spans="2:12" hidden="1" outlineLevel="1">
      <c r="B171" s="29" t="s">
        <v>192</v>
      </c>
      <c r="C171" s="29" t="s">
        <v>189</v>
      </c>
      <c r="D171" s="29" t="s">
        <v>846</v>
      </c>
      <c r="E171" s="40">
        <v>0</v>
      </c>
      <c r="F171" s="40">
        <v>0</v>
      </c>
      <c r="G171" s="194"/>
      <c r="H171" s="194">
        <v>5500000</v>
      </c>
      <c r="I171" s="40">
        <v>0</v>
      </c>
      <c r="J171" s="194"/>
      <c r="K171" s="13">
        <f t="shared" si="2"/>
        <v>5500000</v>
      </c>
    </row>
    <row r="172" spans="2:12" hidden="1" outlineLevel="1">
      <c r="B172" s="29" t="s">
        <v>192</v>
      </c>
      <c r="C172" s="29" t="s">
        <v>189</v>
      </c>
      <c r="D172" s="29" t="s">
        <v>846</v>
      </c>
      <c r="E172" s="40">
        <v>0</v>
      </c>
      <c r="F172" s="40">
        <v>0</v>
      </c>
      <c r="G172" s="194"/>
      <c r="H172" s="194">
        <v>5500000</v>
      </c>
      <c r="I172" s="40">
        <v>0</v>
      </c>
      <c r="J172" s="194"/>
      <c r="K172" s="13">
        <f t="shared" si="2"/>
        <v>5500000</v>
      </c>
    </row>
    <row r="173" spans="2:12" collapsed="1">
      <c r="B173" s="354" t="s">
        <v>25</v>
      </c>
      <c r="C173" s="355"/>
      <c r="D173" s="356"/>
      <c r="E173" s="138">
        <f t="shared" ref="E173:K173" si="4">SUM(E63:E172)</f>
        <v>8223773</v>
      </c>
      <c r="F173" s="138">
        <f t="shared" si="4"/>
        <v>8429220</v>
      </c>
      <c r="G173" s="138">
        <f t="shared" si="4"/>
        <v>30674095</v>
      </c>
      <c r="H173" s="138">
        <f t="shared" si="4"/>
        <v>811827359</v>
      </c>
      <c r="I173" s="138">
        <f t="shared" si="4"/>
        <v>0</v>
      </c>
      <c r="J173" s="138">
        <f t="shared" si="4"/>
        <v>31856191</v>
      </c>
      <c r="K173" s="138">
        <f t="shared" si="4"/>
        <v>891010638</v>
      </c>
    </row>
    <row r="174" spans="2:12">
      <c r="B174" s="354" t="s">
        <v>24</v>
      </c>
      <c r="C174" s="355"/>
      <c r="D174" s="356"/>
      <c r="E174" s="138">
        <f t="shared" ref="E174:K174" si="5">+E173+E62</f>
        <v>16299982</v>
      </c>
      <c r="F174" s="138">
        <f t="shared" si="5"/>
        <v>8429220</v>
      </c>
      <c r="G174" s="138">
        <f t="shared" si="5"/>
        <v>31156191</v>
      </c>
      <c r="H174" s="138">
        <f t="shared" si="5"/>
        <v>1126597881</v>
      </c>
      <c r="I174" s="138">
        <f t="shared" si="5"/>
        <v>0</v>
      </c>
      <c r="J174" s="138">
        <f t="shared" si="5"/>
        <v>35911784</v>
      </c>
      <c r="K174" s="138">
        <f t="shared" si="5"/>
        <v>1218395058</v>
      </c>
      <c r="L174" s="28"/>
    </row>
    <row r="175" spans="2:12" ht="15" customHeight="1" outlineLevel="1">
      <c r="B175" s="29" t="s">
        <v>138</v>
      </c>
      <c r="C175" s="29" t="s">
        <v>189</v>
      </c>
      <c r="D175" s="29" t="s">
        <v>836</v>
      </c>
      <c r="E175" s="13"/>
      <c r="F175" s="13"/>
      <c r="G175" s="13"/>
      <c r="H175" s="13"/>
      <c r="I175" s="13"/>
      <c r="J175" s="13">
        <v>509320</v>
      </c>
      <c r="K175" s="13">
        <f t="shared" ref="K175:K292" si="6">SUM(E175:J175)</f>
        <v>509320</v>
      </c>
      <c r="L175" s="28"/>
    </row>
    <row r="176" spans="2:12" ht="15" customHeight="1" outlineLevel="1">
      <c r="B176" s="29" t="s">
        <v>138</v>
      </c>
      <c r="C176" s="29" t="s">
        <v>189</v>
      </c>
      <c r="D176" s="29" t="s">
        <v>1772</v>
      </c>
      <c r="E176" s="13">
        <v>156723</v>
      </c>
      <c r="F176" s="13"/>
      <c r="G176" s="13"/>
      <c r="H176" s="13"/>
      <c r="I176" s="13"/>
      <c r="J176" s="13"/>
      <c r="K176" s="13">
        <f t="shared" si="6"/>
        <v>156723</v>
      </c>
      <c r="L176" s="28"/>
    </row>
    <row r="177" spans="2:17" ht="15" customHeight="1" outlineLevel="1">
      <c r="B177" s="29" t="s">
        <v>138</v>
      </c>
      <c r="C177" s="29" t="s">
        <v>189</v>
      </c>
      <c r="D177" s="29" t="s">
        <v>1773</v>
      </c>
      <c r="E177" s="13"/>
      <c r="F177" s="13"/>
      <c r="G177" s="13"/>
      <c r="H177" s="13"/>
      <c r="I177" s="13"/>
      <c r="J177" s="13">
        <v>4200700</v>
      </c>
      <c r="K177" s="13">
        <f t="shared" si="6"/>
        <v>4200700</v>
      </c>
      <c r="L177" s="28"/>
    </row>
    <row r="178" spans="2:17" ht="15" customHeight="1" outlineLevel="1">
      <c r="B178" s="29" t="s">
        <v>138</v>
      </c>
      <c r="C178" s="29" t="s">
        <v>189</v>
      </c>
      <c r="D178" s="29" t="s">
        <v>1773</v>
      </c>
      <c r="E178" s="13"/>
      <c r="F178" s="13"/>
      <c r="G178" s="13"/>
      <c r="H178" s="13"/>
      <c r="I178" s="13"/>
      <c r="J178" s="13">
        <v>4867100</v>
      </c>
      <c r="K178" s="13">
        <f t="shared" si="6"/>
        <v>4867100</v>
      </c>
      <c r="L178" s="28"/>
      <c r="P178"/>
      <c r="Q178"/>
    </row>
    <row r="179" spans="2:17" ht="15" customHeight="1" outlineLevel="1">
      <c r="B179" s="29" t="s">
        <v>138</v>
      </c>
      <c r="C179" s="29" t="s">
        <v>189</v>
      </c>
      <c r="D179" s="29" t="s">
        <v>848</v>
      </c>
      <c r="E179" s="13"/>
      <c r="F179" s="13"/>
      <c r="G179" s="13"/>
      <c r="H179" s="13"/>
      <c r="I179" s="13"/>
      <c r="J179" s="13">
        <v>2509710</v>
      </c>
      <c r="K179" s="13">
        <f t="shared" si="6"/>
        <v>2509710</v>
      </c>
      <c r="L179" s="28"/>
      <c r="P179"/>
      <c r="Q179"/>
    </row>
    <row r="180" spans="2:17" ht="15" customHeight="1" outlineLevel="1">
      <c r="B180" s="29" t="s">
        <v>138</v>
      </c>
      <c r="C180" s="29" t="s">
        <v>189</v>
      </c>
      <c r="D180" s="29" t="s">
        <v>839</v>
      </c>
      <c r="E180" s="13">
        <v>64120</v>
      </c>
      <c r="F180" s="13"/>
      <c r="G180" s="13"/>
      <c r="H180" s="13"/>
      <c r="I180" s="13"/>
      <c r="J180" s="13"/>
      <c r="K180" s="13">
        <f t="shared" si="6"/>
        <v>64120</v>
      </c>
      <c r="L180" s="28"/>
      <c r="P180"/>
      <c r="Q180"/>
    </row>
    <row r="181" spans="2:17" ht="15" customHeight="1" outlineLevel="1">
      <c r="B181" s="29" t="s">
        <v>138</v>
      </c>
      <c r="C181" s="29" t="s">
        <v>189</v>
      </c>
      <c r="D181" s="29" t="s">
        <v>839</v>
      </c>
      <c r="E181" s="13">
        <v>10275</v>
      </c>
      <c r="F181" s="13"/>
      <c r="G181" s="13"/>
      <c r="H181" s="13"/>
      <c r="I181" s="13"/>
      <c r="J181" s="13"/>
      <c r="K181" s="13">
        <f t="shared" si="6"/>
        <v>10275</v>
      </c>
      <c r="L181" s="28"/>
      <c r="P181"/>
      <c r="Q181"/>
    </row>
    <row r="182" spans="2:17" ht="15" customHeight="1" outlineLevel="1">
      <c r="B182" s="29" t="s">
        <v>138</v>
      </c>
      <c r="C182" s="29" t="s">
        <v>189</v>
      </c>
      <c r="D182" s="29" t="s">
        <v>839</v>
      </c>
      <c r="E182" s="13">
        <v>84000</v>
      </c>
      <c r="F182" s="13"/>
      <c r="G182" s="13"/>
      <c r="H182" s="13"/>
      <c r="I182" s="13"/>
      <c r="J182" s="13"/>
      <c r="K182" s="13">
        <f t="shared" si="6"/>
        <v>84000</v>
      </c>
      <c r="L182" s="28"/>
      <c r="P182"/>
      <c r="Q182"/>
    </row>
    <row r="183" spans="2:17" ht="15" customHeight="1" outlineLevel="1">
      <c r="B183" s="29" t="s">
        <v>138</v>
      </c>
      <c r="C183" s="29" t="s">
        <v>189</v>
      </c>
      <c r="D183" s="29" t="s">
        <v>839</v>
      </c>
      <c r="E183" s="13"/>
      <c r="F183" s="13"/>
      <c r="G183" s="13">
        <v>453402</v>
      </c>
      <c r="H183" s="40"/>
      <c r="I183" s="40"/>
      <c r="J183" s="40"/>
      <c r="K183" s="13">
        <f t="shared" si="6"/>
        <v>453402</v>
      </c>
      <c r="L183" s="28"/>
      <c r="P183"/>
      <c r="Q183"/>
    </row>
    <row r="184" spans="2:17" ht="15" customHeight="1" outlineLevel="1">
      <c r="B184" s="29" t="s">
        <v>138</v>
      </c>
      <c r="C184" s="29" t="s">
        <v>189</v>
      </c>
      <c r="D184" s="29" t="s">
        <v>839</v>
      </c>
      <c r="E184" s="13">
        <v>74720</v>
      </c>
      <c r="F184" s="13"/>
      <c r="G184" s="13"/>
      <c r="H184" s="40"/>
      <c r="I184" s="40"/>
      <c r="J184" s="40"/>
      <c r="K184" s="13">
        <f t="shared" si="6"/>
        <v>74720</v>
      </c>
      <c r="L184" s="28"/>
      <c r="P184"/>
      <c r="Q184"/>
    </row>
    <row r="185" spans="2:17" ht="29" customHeight="1" outlineLevel="1">
      <c r="B185" s="29" t="s">
        <v>138</v>
      </c>
      <c r="C185" s="29" t="s">
        <v>189</v>
      </c>
      <c r="D185" s="29" t="s">
        <v>839</v>
      </c>
      <c r="E185" s="13">
        <v>76875</v>
      </c>
      <c r="F185" s="13"/>
      <c r="G185" s="13"/>
      <c r="H185" s="40"/>
      <c r="I185" s="40"/>
      <c r="J185" s="40"/>
      <c r="K185" s="13">
        <f t="shared" si="6"/>
        <v>76875</v>
      </c>
      <c r="L185" s="28"/>
      <c r="P185"/>
      <c r="Q185"/>
    </row>
    <row r="186" spans="2:17" ht="15" customHeight="1" outlineLevel="1">
      <c r="B186" s="29" t="s">
        <v>138</v>
      </c>
      <c r="C186" s="29" t="s">
        <v>189</v>
      </c>
      <c r="D186" s="29" t="s">
        <v>839</v>
      </c>
      <c r="E186" s="13">
        <v>79320</v>
      </c>
      <c r="F186" s="13"/>
      <c r="G186" s="13"/>
      <c r="H186" s="40"/>
      <c r="I186" s="40"/>
      <c r="J186" s="40"/>
      <c r="K186" s="13">
        <f t="shared" si="6"/>
        <v>79320</v>
      </c>
      <c r="L186" s="28"/>
      <c r="P186"/>
      <c r="Q186"/>
    </row>
    <row r="187" spans="2:17" ht="15" customHeight="1" outlineLevel="1">
      <c r="B187" s="29" t="s">
        <v>138</v>
      </c>
      <c r="C187" s="29" t="s">
        <v>189</v>
      </c>
      <c r="D187" s="29" t="s">
        <v>839</v>
      </c>
      <c r="E187" s="13">
        <v>1760</v>
      </c>
      <c r="F187" s="13"/>
      <c r="G187" s="13"/>
      <c r="H187" s="40"/>
      <c r="I187" s="40"/>
      <c r="J187" s="40"/>
      <c r="K187" s="13">
        <f t="shared" si="6"/>
        <v>1760</v>
      </c>
      <c r="L187" s="28"/>
      <c r="P187"/>
      <c r="Q187"/>
    </row>
    <row r="188" spans="2:17" ht="15" customHeight="1" outlineLevel="1">
      <c r="B188" s="29" t="s">
        <v>138</v>
      </c>
      <c r="C188" s="29" t="s">
        <v>189</v>
      </c>
      <c r="D188" s="29" t="s">
        <v>839</v>
      </c>
      <c r="E188" s="13">
        <v>6576</v>
      </c>
      <c r="F188" s="13"/>
      <c r="G188" s="13"/>
      <c r="H188" s="40"/>
      <c r="I188" s="40"/>
      <c r="J188" s="40"/>
      <c r="K188" s="13">
        <f t="shared" si="6"/>
        <v>6576</v>
      </c>
      <c r="L188" s="28"/>
      <c r="P188"/>
      <c r="Q188"/>
    </row>
    <row r="189" spans="2:17" ht="15" customHeight="1" outlineLevel="1">
      <c r="B189" s="29" t="s">
        <v>138</v>
      </c>
      <c r="C189" s="29" t="s">
        <v>189</v>
      </c>
      <c r="D189" s="29" t="s">
        <v>839</v>
      </c>
      <c r="E189" s="13"/>
      <c r="F189" s="13"/>
      <c r="G189" s="13">
        <v>283189</v>
      </c>
      <c r="H189" s="40"/>
      <c r="I189" s="40"/>
      <c r="J189" s="40"/>
      <c r="K189" s="13">
        <f t="shared" si="6"/>
        <v>283189</v>
      </c>
      <c r="L189" s="28"/>
      <c r="P189"/>
      <c r="Q189"/>
    </row>
    <row r="190" spans="2:17" ht="15" customHeight="1" outlineLevel="1">
      <c r="B190" s="29" t="s">
        <v>138</v>
      </c>
      <c r="C190" s="29" t="s">
        <v>189</v>
      </c>
      <c r="D190" s="29" t="s">
        <v>839</v>
      </c>
      <c r="E190" s="13"/>
      <c r="F190" s="13"/>
      <c r="G190" s="13">
        <v>240439</v>
      </c>
      <c r="H190" s="40"/>
      <c r="I190" s="40"/>
      <c r="J190" s="40"/>
      <c r="K190" s="13">
        <f t="shared" si="6"/>
        <v>240439</v>
      </c>
      <c r="L190" s="28"/>
      <c r="P190"/>
      <c r="Q190"/>
    </row>
    <row r="191" spans="2:17" ht="15" customHeight="1" outlineLevel="1">
      <c r="B191" s="29" t="s">
        <v>138</v>
      </c>
      <c r="C191" s="29" t="s">
        <v>189</v>
      </c>
      <c r="D191" s="29" t="s">
        <v>839</v>
      </c>
      <c r="E191" s="13"/>
      <c r="F191" s="13"/>
      <c r="G191" s="13">
        <v>264278</v>
      </c>
      <c r="H191" s="40"/>
      <c r="I191" s="40"/>
      <c r="J191" s="40"/>
      <c r="K191" s="13">
        <f t="shared" si="6"/>
        <v>264278</v>
      </c>
      <c r="L191" s="28"/>
      <c r="P191"/>
      <c r="Q191"/>
    </row>
    <row r="192" spans="2:17" ht="15" customHeight="1" outlineLevel="1">
      <c r="B192" s="29" t="s">
        <v>138</v>
      </c>
      <c r="C192" s="29" t="s">
        <v>189</v>
      </c>
      <c r="D192" s="29" t="s">
        <v>839</v>
      </c>
      <c r="E192" s="13"/>
      <c r="F192" s="13"/>
      <c r="G192" s="13">
        <v>469868</v>
      </c>
      <c r="H192" s="40"/>
      <c r="I192" s="40"/>
      <c r="J192" s="40"/>
      <c r="K192" s="13">
        <f t="shared" si="6"/>
        <v>469868</v>
      </c>
      <c r="L192" s="28"/>
      <c r="P192"/>
      <c r="Q192"/>
    </row>
    <row r="193" spans="2:17" ht="15" customHeight="1" outlineLevel="1">
      <c r="B193" s="29" t="s">
        <v>138</v>
      </c>
      <c r="C193" s="29" t="s">
        <v>189</v>
      </c>
      <c r="D193" s="29" t="s">
        <v>1775</v>
      </c>
      <c r="E193" s="13">
        <v>220980</v>
      </c>
      <c r="F193" s="13"/>
      <c r="G193" s="13"/>
      <c r="H193" s="13"/>
      <c r="I193" s="13"/>
      <c r="J193" s="13"/>
      <c r="K193" s="13">
        <f t="shared" si="6"/>
        <v>220980</v>
      </c>
      <c r="L193" s="28"/>
      <c r="P193"/>
      <c r="Q193"/>
    </row>
    <row r="194" spans="2:17" ht="15" customHeight="1" outlineLevel="1">
      <c r="B194" s="29" t="s">
        <v>138</v>
      </c>
      <c r="C194" s="29" t="s">
        <v>189</v>
      </c>
      <c r="D194" s="29" t="s">
        <v>840</v>
      </c>
      <c r="E194" s="13"/>
      <c r="F194" s="13"/>
      <c r="G194" s="13"/>
      <c r="H194" s="13">
        <v>2011695</v>
      </c>
      <c r="I194" s="13"/>
      <c r="J194" s="13"/>
      <c r="K194" s="13">
        <f t="shared" si="6"/>
        <v>2011695</v>
      </c>
      <c r="L194" s="28"/>
      <c r="P194"/>
      <c r="Q194"/>
    </row>
    <row r="195" spans="2:17" ht="15" customHeight="1" outlineLevel="1">
      <c r="B195" s="29" t="s">
        <v>138</v>
      </c>
      <c r="C195" s="29" t="s">
        <v>189</v>
      </c>
      <c r="D195" s="29" t="s">
        <v>840</v>
      </c>
      <c r="E195" s="13"/>
      <c r="F195" s="13"/>
      <c r="G195" s="13"/>
      <c r="H195" s="13"/>
      <c r="I195" s="13"/>
      <c r="J195" s="13">
        <v>414026</v>
      </c>
      <c r="K195" s="13">
        <f t="shared" si="6"/>
        <v>414026</v>
      </c>
      <c r="L195" s="28"/>
    </row>
    <row r="196" spans="2:17" ht="15" customHeight="1" outlineLevel="1">
      <c r="B196" s="29" t="s">
        <v>138</v>
      </c>
      <c r="C196" s="29" t="s">
        <v>189</v>
      </c>
      <c r="D196" s="29" t="s">
        <v>849</v>
      </c>
      <c r="E196" s="13"/>
      <c r="F196" s="13"/>
      <c r="G196" s="13"/>
      <c r="H196" s="13"/>
      <c r="I196" s="13"/>
      <c r="J196" s="13">
        <v>595000</v>
      </c>
      <c r="K196" s="13">
        <f t="shared" si="6"/>
        <v>595000</v>
      </c>
      <c r="L196" s="28"/>
    </row>
    <row r="197" spans="2:17" ht="15" customHeight="1" outlineLevel="1">
      <c r="B197" s="29" t="s">
        <v>138</v>
      </c>
      <c r="C197" s="29" t="s">
        <v>189</v>
      </c>
      <c r="D197" s="29" t="s">
        <v>842</v>
      </c>
      <c r="E197" s="13">
        <v>532324</v>
      </c>
      <c r="F197" s="13"/>
      <c r="G197" s="13"/>
      <c r="H197" s="13"/>
      <c r="I197" s="13"/>
      <c r="J197" s="13"/>
      <c r="K197" s="13">
        <f t="shared" si="6"/>
        <v>532324</v>
      </c>
      <c r="L197" s="28"/>
    </row>
    <row r="198" spans="2:17" ht="15" customHeight="1" outlineLevel="1">
      <c r="B198" s="29" t="s">
        <v>138</v>
      </c>
      <c r="C198" s="29" t="s">
        <v>189</v>
      </c>
      <c r="D198" s="29" t="s">
        <v>843</v>
      </c>
      <c r="E198" s="13"/>
      <c r="F198" s="13"/>
      <c r="G198" s="13"/>
      <c r="H198" s="13"/>
      <c r="I198" s="13"/>
      <c r="J198" s="13">
        <v>428400</v>
      </c>
      <c r="K198" s="13">
        <f t="shared" si="6"/>
        <v>428400</v>
      </c>
      <c r="L198" s="28"/>
    </row>
    <row r="199" spans="2:17" ht="15" customHeight="1" outlineLevel="1">
      <c r="B199" s="29" t="s">
        <v>138</v>
      </c>
      <c r="C199" s="29" t="s">
        <v>189</v>
      </c>
      <c r="D199" s="29" t="s">
        <v>843</v>
      </c>
      <c r="E199" s="13"/>
      <c r="F199" s="13"/>
      <c r="G199" s="13"/>
      <c r="H199" s="13"/>
      <c r="I199" s="13"/>
      <c r="J199" s="13">
        <v>238000</v>
      </c>
      <c r="K199" s="13">
        <f t="shared" si="6"/>
        <v>238000</v>
      </c>
      <c r="L199" s="28"/>
    </row>
    <row r="200" spans="2:17" ht="15" customHeight="1" outlineLevel="1">
      <c r="B200" s="29" t="s">
        <v>138</v>
      </c>
      <c r="C200" s="29" t="s">
        <v>189</v>
      </c>
      <c r="D200" s="29" t="s">
        <v>843</v>
      </c>
      <c r="E200" s="13"/>
      <c r="F200" s="13"/>
      <c r="G200" s="13"/>
      <c r="H200" s="13"/>
      <c r="I200" s="13"/>
      <c r="J200" s="13">
        <v>378420</v>
      </c>
      <c r="K200" s="13">
        <f t="shared" si="6"/>
        <v>378420</v>
      </c>
      <c r="L200" s="28"/>
    </row>
    <row r="201" spans="2:17" ht="15" customHeight="1" outlineLevel="1">
      <c r="B201" s="29" t="s">
        <v>138</v>
      </c>
      <c r="C201" s="29" t="s">
        <v>189</v>
      </c>
      <c r="D201" s="29" t="s">
        <v>845</v>
      </c>
      <c r="E201" s="13"/>
      <c r="F201" s="13"/>
      <c r="G201" s="13"/>
      <c r="H201" s="13"/>
      <c r="I201" s="13"/>
      <c r="J201" s="13">
        <v>4900000</v>
      </c>
      <c r="K201" s="13">
        <f t="shared" si="6"/>
        <v>4900000</v>
      </c>
      <c r="L201" s="28"/>
    </row>
    <row r="202" spans="2:17" ht="15" customHeight="1" outlineLevel="1">
      <c r="B202" s="29" t="s">
        <v>138</v>
      </c>
      <c r="C202" s="29" t="s">
        <v>189</v>
      </c>
      <c r="D202" s="29" t="s">
        <v>845</v>
      </c>
      <c r="E202" s="13"/>
      <c r="F202" s="13"/>
      <c r="G202" s="13"/>
      <c r="H202" s="13"/>
      <c r="I202" s="13"/>
      <c r="J202" s="13">
        <v>1222130</v>
      </c>
      <c r="K202" s="13">
        <f t="shared" si="6"/>
        <v>1222130</v>
      </c>
      <c r="L202" s="28"/>
    </row>
    <row r="203" spans="2:17" ht="15" customHeight="1" outlineLevel="1">
      <c r="B203" s="29" t="s">
        <v>138</v>
      </c>
      <c r="C203" s="29" t="s">
        <v>189</v>
      </c>
      <c r="D203" s="29" t="s">
        <v>845</v>
      </c>
      <c r="E203" s="13"/>
      <c r="F203" s="13"/>
      <c r="G203" s="13">
        <v>6106658</v>
      </c>
      <c r="H203" s="13"/>
      <c r="I203" s="13"/>
      <c r="J203" s="13"/>
      <c r="K203" s="13">
        <f t="shared" si="6"/>
        <v>6106658</v>
      </c>
      <c r="L203" s="28"/>
    </row>
    <row r="204" spans="2:17" ht="15" customHeight="1" outlineLevel="1">
      <c r="B204" s="29" t="s">
        <v>138</v>
      </c>
      <c r="C204" s="29" t="s">
        <v>189</v>
      </c>
      <c r="D204" s="29" t="s">
        <v>845</v>
      </c>
      <c r="E204" s="13"/>
      <c r="F204" s="13"/>
      <c r="G204" s="13"/>
      <c r="H204" s="13"/>
      <c r="I204" s="13"/>
      <c r="J204" s="13">
        <v>154890</v>
      </c>
      <c r="K204" s="13">
        <f t="shared" si="6"/>
        <v>154890</v>
      </c>
      <c r="L204" s="28"/>
    </row>
    <row r="205" spans="2:17" ht="15" customHeight="1" outlineLevel="1">
      <c r="B205" s="29" t="s">
        <v>138</v>
      </c>
      <c r="C205" s="29" t="s">
        <v>189</v>
      </c>
      <c r="D205" s="29" t="s">
        <v>845</v>
      </c>
      <c r="E205" s="13"/>
      <c r="F205" s="13"/>
      <c r="G205" s="13"/>
      <c r="H205" s="13"/>
      <c r="I205" s="13"/>
      <c r="J205" s="13">
        <v>1761200</v>
      </c>
      <c r="K205" s="13">
        <f t="shared" si="6"/>
        <v>1761200</v>
      </c>
      <c r="L205" s="28"/>
    </row>
    <row r="206" spans="2:17" ht="15" customHeight="1" outlineLevel="1">
      <c r="B206" s="29" t="s">
        <v>138</v>
      </c>
      <c r="C206" s="29" t="s">
        <v>189</v>
      </c>
      <c r="D206" s="29" t="s">
        <v>846</v>
      </c>
      <c r="E206" s="13"/>
      <c r="F206" s="13"/>
      <c r="G206" s="13"/>
      <c r="H206" s="13"/>
      <c r="I206" s="13"/>
      <c r="J206" s="13">
        <v>1356481</v>
      </c>
      <c r="K206" s="13">
        <f t="shared" si="6"/>
        <v>1356481</v>
      </c>
      <c r="L206" s="28"/>
    </row>
    <row r="207" spans="2:17" ht="15" customHeight="1" outlineLevel="1">
      <c r="B207" s="29" t="s">
        <v>138</v>
      </c>
      <c r="C207" s="29" t="s">
        <v>189</v>
      </c>
      <c r="D207" s="29" t="s">
        <v>846</v>
      </c>
      <c r="E207" s="13"/>
      <c r="F207" s="13"/>
      <c r="G207" s="13"/>
      <c r="H207" s="13"/>
      <c r="I207" s="13"/>
      <c r="J207" s="13">
        <v>3349980</v>
      </c>
      <c r="K207" s="13">
        <f t="shared" si="6"/>
        <v>3349980</v>
      </c>
      <c r="L207" s="28"/>
    </row>
    <row r="208" spans="2:17" ht="15" customHeight="1" outlineLevel="1">
      <c r="B208" s="29" t="s">
        <v>138</v>
      </c>
      <c r="C208" s="29" t="s">
        <v>189</v>
      </c>
      <c r="D208" s="29" t="s">
        <v>846</v>
      </c>
      <c r="E208" s="13"/>
      <c r="F208" s="13"/>
      <c r="G208" s="13"/>
      <c r="H208" s="13">
        <v>22155801</v>
      </c>
      <c r="I208" s="13"/>
      <c r="J208" s="13"/>
      <c r="K208" s="13">
        <f t="shared" si="6"/>
        <v>22155801</v>
      </c>
      <c r="L208" s="28"/>
    </row>
    <row r="209" spans="2:17" ht="15" customHeight="1" outlineLevel="1">
      <c r="B209" s="29" t="s">
        <v>138</v>
      </c>
      <c r="C209" s="29" t="s">
        <v>189</v>
      </c>
      <c r="D209" s="29" t="s">
        <v>846</v>
      </c>
      <c r="E209" s="13"/>
      <c r="F209" s="13"/>
      <c r="G209" s="13"/>
      <c r="H209" s="13">
        <v>5500000</v>
      </c>
      <c r="I209" s="13"/>
      <c r="J209" s="13"/>
      <c r="K209" s="13">
        <f t="shared" si="6"/>
        <v>5500000</v>
      </c>
      <c r="L209" s="28"/>
    </row>
    <row r="210" spans="2:17" ht="15" customHeight="1" outlineLevel="1">
      <c r="B210" s="29" t="s">
        <v>138</v>
      </c>
      <c r="C210" s="29" t="s">
        <v>189</v>
      </c>
      <c r="D210" s="29" t="s">
        <v>846</v>
      </c>
      <c r="E210" s="13"/>
      <c r="F210" s="13"/>
      <c r="G210" s="13"/>
      <c r="H210" s="13"/>
      <c r="I210" s="13"/>
      <c r="J210" s="13">
        <v>26715505</v>
      </c>
      <c r="K210" s="13">
        <f t="shared" si="6"/>
        <v>26715505</v>
      </c>
      <c r="L210" s="28"/>
    </row>
    <row r="211" spans="2:17" ht="15" customHeight="1" outlineLevel="1">
      <c r="B211" s="29" t="s">
        <v>138</v>
      </c>
      <c r="C211" s="29" t="s">
        <v>189</v>
      </c>
      <c r="D211" s="29" t="s">
        <v>846</v>
      </c>
      <c r="E211" s="13"/>
      <c r="F211" s="13"/>
      <c r="G211" s="13"/>
      <c r="H211" s="13"/>
      <c r="I211" s="13"/>
      <c r="J211" s="13">
        <v>3124940</v>
      </c>
      <c r="K211" s="13">
        <f t="shared" si="6"/>
        <v>3124940</v>
      </c>
      <c r="L211" s="28"/>
    </row>
    <row r="212" spans="2:17" ht="15" customHeight="1" outlineLevel="1">
      <c r="B212" s="29" t="s">
        <v>139</v>
      </c>
      <c r="C212" s="29" t="s">
        <v>189</v>
      </c>
      <c r="D212" s="29" t="s">
        <v>1776</v>
      </c>
      <c r="E212" s="13"/>
      <c r="F212" s="13"/>
      <c r="G212" s="13"/>
      <c r="H212" s="13"/>
      <c r="I212" s="13"/>
      <c r="J212" s="13">
        <v>339150</v>
      </c>
      <c r="K212" s="13">
        <f t="shared" si="6"/>
        <v>339150</v>
      </c>
      <c r="L212" s="28"/>
    </row>
    <row r="213" spans="2:17" ht="15" customHeight="1" outlineLevel="1">
      <c r="B213" s="29" t="s">
        <v>139</v>
      </c>
      <c r="C213" s="29" t="s">
        <v>189</v>
      </c>
      <c r="D213" s="29" t="s">
        <v>1776</v>
      </c>
      <c r="E213" s="13"/>
      <c r="F213" s="13"/>
      <c r="G213" s="13"/>
      <c r="H213" s="13"/>
      <c r="I213" s="13"/>
      <c r="J213" s="13">
        <v>339150</v>
      </c>
      <c r="K213" s="13">
        <f t="shared" si="6"/>
        <v>339150</v>
      </c>
      <c r="L213" s="28"/>
    </row>
    <row r="214" spans="2:17" outlineLevel="1">
      <c r="B214" s="29" t="s">
        <v>139</v>
      </c>
      <c r="C214" s="29" t="s">
        <v>189</v>
      </c>
      <c r="D214" s="29" t="s">
        <v>1776</v>
      </c>
      <c r="E214" s="13"/>
      <c r="F214" s="13"/>
      <c r="G214" s="13"/>
      <c r="H214" s="13"/>
      <c r="I214" s="13"/>
      <c r="J214" s="13">
        <v>349999</v>
      </c>
      <c r="K214" s="13">
        <f t="shared" si="6"/>
        <v>349999</v>
      </c>
      <c r="L214" s="28"/>
      <c r="N214" s="410"/>
      <c r="O214" s="410"/>
      <c r="P214" s="230"/>
      <c r="Q214" s="230"/>
    </row>
    <row r="215" spans="2:17" ht="15" customHeight="1" outlineLevel="1">
      <c r="B215" s="29" t="s">
        <v>139</v>
      </c>
      <c r="C215" s="29" t="s">
        <v>189</v>
      </c>
      <c r="D215" s="29" t="s">
        <v>836</v>
      </c>
      <c r="E215" s="13"/>
      <c r="F215" s="13"/>
      <c r="G215" s="13"/>
      <c r="H215" s="13"/>
      <c r="I215" s="13"/>
      <c r="J215" s="13">
        <v>3253277</v>
      </c>
      <c r="K215" s="13">
        <f t="shared" si="6"/>
        <v>3253277</v>
      </c>
      <c r="L215" s="28"/>
      <c r="N215" s="104"/>
      <c r="O215" s="104"/>
      <c r="P215" s="231"/>
      <c r="Q215" s="231"/>
    </row>
    <row r="216" spans="2:17" ht="15" customHeight="1" outlineLevel="1">
      <c r="B216" s="29" t="s">
        <v>139</v>
      </c>
      <c r="C216" s="29" t="s">
        <v>189</v>
      </c>
      <c r="D216" s="29" t="s">
        <v>847</v>
      </c>
      <c r="E216" s="13">
        <v>67425</v>
      </c>
      <c r="F216" s="13"/>
      <c r="G216" s="13"/>
      <c r="H216" s="13"/>
      <c r="I216" s="13"/>
      <c r="J216" s="13"/>
      <c r="K216" s="13">
        <f t="shared" si="6"/>
        <v>67425</v>
      </c>
      <c r="L216" s="28"/>
      <c r="N216" s="104"/>
      <c r="O216" s="104"/>
      <c r="P216" s="231"/>
      <c r="Q216" s="231"/>
    </row>
    <row r="217" spans="2:17" ht="15" customHeight="1" outlineLevel="1">
      <c r="B217" s="29" t="s">
        <v>139</v>
      </c>
      <c r="C217" s="29" t="s">
        <v>189</v>
      </c>
      <c r="D217" s="29" t="s">
        <v>1772</v>
      </c>
      <c r="E217" s="13"/>
      <c r="F217" s="13"/>
      <c r="G217" s="13"/>
      <c r="H217" s="13"/>
      <c r="I217" s="13"/>
      <c r="J217" s="13">
        <v>820801</v>
      </c>
      <c r="K217" s="13">
        <f t="shared" si="6"/>
        <v>820801</v>
      </c>
      <c r="L217" s="28"/>
      <c r="N217" s="104"/>
      <c r="O217" s="104"/>
      <c r="P217" s="231"/>
      <c r="Q217" s="231"/>
    </row>
    <row r="218" spans="2:17" ht="15" customHeight="1" outlineLevel="1">
      <c r="B218" s="29" t="s">
        <v>139</v>
      </c>
      <c r="C218" s="29" t="s">
        <v>189</v>
      </c>
      <c r="D218" s="29" t="s">
        <v>838</v>
      </c>
      <c r="E218" s="13"/>
      <c r="F218" s="13">
        <v>432651</v>
      </c>
      <c r="G218" s="13"/>
      <c r="H218" s="13"/>
      <c r="I218" s="13"/>
      <c r="J218" s="13"/>
      <c r="K218" s="13">
        <f t="shared" si="6"/>
        <v>432651</v>
      </c>
      <c r="L218" s="28"/>
      <c r="N218" s="104"/>
      <c r="O218" s="104"/>
      <c r="P218" s="231"/>
      <c r="Q218" s="231"/>
    </row>
    <row r="219" spans="2:17" ht="15" customHeight="1" outlineLevel="1">
      <c r="B219" s="29" t="s">
        <v>139</v>
      </c>
      <c r="C219" s="29" t="s">
        <v>189</v>
      </c>
      <c r="D219" s="29" t="s">
        <v>838</v>
      </c>
      <c r="E219" s="13"/>
      <c r="F219" s="13"/>
      <c r="G219" s="13"/>
      <c r="H219" s="13"/>
      <c r="I219" s="13"/>
      <c r="J219" s="13">
        <v>571200</v>
      </c>
      <c r="K219" s="13">
        <f t="shared" si="6"/>
        <v>571200</v>
      </c>
      <c r="L219" s="28"/>
      <c r="N219" s="104"/>
      <c r="O219" s="104"/>
      <c r="P219" s="231"/>
      <c r="Q219" s="231"/>
    </row>
    <row r="220" spans="2:17" ht="15" customHeight="1" outlineLevel="1">
      <c r="B220" s="29" t="s">
        <v>139</v>
      </c>
      <c r="C220" s="29" t="s">
        <v>189</v>
      </c>
      <c r="D220" s="29" t="s">
        <v>838</v>
      </c>
      <c r="E220" s="13"/>
      <c r="F220" s="13">
        <v>2560148</v>
      </c>
      <c r="G220" s="13"/>
      <c r="H220" s="13"/>
      <c r="I220" s="13"/>
      <c r="J220" s="13"/>
      <c r="K220" s="13">
        <f t="shared" si="6"/>
        <v>2560148</v>
      </c>
      <c r="L220" s="28"/>
    </row>
    <row r="221" spans="2:17" ht="15" customHeight="1" outlineLevel="1">
      <c r="B221" s="29" t="s">
        <v>139</v>
      </c>
      <c r="C221" s="29" t="s">
        <v>189</v>
      </c>
      <c r="D221" s="29" t="s">
        <v>848</v>
      </c>
      <c r="E221" s="13"/>
      <c r="F221" s="13"/>
      <c r="G221" s="13"/>
      <c r="H221" s="13"/>
      <c r="I221" s="13"/>
      <c r="J221" s="13">
        <v>1009359</v>
      </c>
      <c r="K221" s="13">
        <f t="shared" si="6"/>
        <v>1009359</v>
      </c>
      <c r="L221" s="28"/>
    </row>
    <row r="222" spans="2:17" ht="15" customHeight="1" outlineLevel="1">
      <c r="B222" s="29" t="s">
        <v>139</v>
      </c>
      <c r="C222" s="29" t="s">
        <v>189</v>
      </c>
      <c r="D222" s="29" t="s">
        <v>839</v>
      </c>
      <c r="E222" s="13"/>
      <c r="F222" s="13"/>
      <c r="G222" s="13">
        <v>755650</v>
      </c>
      <c r="H222" s="13"/>
      <c r="I222" s="13"/>
      <c r="J222" s="40"/>
      <c r="K222" s="13">
        <f t="shared" si="6"/>
        <v>755650</v>
      </c>
      <c r="L222" s="28"/>
    </row>
    <row r="223" spans="2:17" ht="15" customHeight="1" outlineLevel="1">
      <c r="B223" s="29" t="s">
        <v>139</v>
      </c>
      <c r="C223" s="29" t="s">
        <v>189</v>
      </c>
      <c r="D223" s="29" t="s">
        <v>839</v>
      </c>
      <c r="E223" s="13">
        <v>11700</v>
      </c>
      <c r="F223" s="13"/>
      <c r="G223" s="13"/>
      <c r="H223" s="13"/>
      <c r="I223" s="13"/>
      <c r="J223" s="40"/>
      <c r="K223" s="13">
        <f t="shared" si="6"/>
        <v>11700</v>
      </c>
      <c r="L223" s="28"/>
    </row>
    <row r="224" spans="2:17" ht="15" customHeight="1" outlineLevel="1">
      <c r="B224" s="29" t="s">
        <v>139</v>
      </c>
      <c r="C224" s="29" t="s">
        <v>189</v>
      </c>
      <c r="D224" s="29" t="s">
        <v>839</v>
      </c>
      <c r="E224" s="13"/>
      <c r="F224" s="13"/>
      <c r="G224" s="13">
        <v>127478</v>
      </c>
      <c r="H224" s="13"/>
      <c r="I224" s="13"/>
      <c r="J224" s="40"/>
      <c r="K224" s="13">
        <f t="shared" si="6"/>
        <v>127478</v>
      </c>
      <c r="L224" s="28"/>
    </row>
    <row r="225" spans="2:12" ht="15" customHeight="1" outlineLevel="1">
      <c r="B225" s="29" t="s">
        <v>139</v>
      </c>
      <c r="C225" s="29" t="s">
        <v>189</v>
      </c>
      <c r="D225" s="29" t="s">
        <v>839</v>
      </c>
      <c r="E225" s="13"/>
      <c r="F225" s="13"/>
      <c r="G225" s="13">
        <v>402726</v>
      </c>
      <c r="H225" s="13"/>
      <c r="I225" s="13"/>
      <c r="J225" s="40"/>
      <c r="K225" s="13">
        <f t="shared" si="6"/>
        <v>402726</v>
      </c>
      <c r="L225" s="28"/>
    </row>
    <row r="226" spans="2:12" ht="15" customHeight="1" outlineLevel="1">
      <c r="B226" s="29" t="s">
        <v>139</v>
      </c>
      <c r="C226" s="29" t="s">
        <v>189</v>
      </c>
      <c r="D226" s="29" t="s">
        <v>839</v>
      </c>
      <c r="E226" s="13">
        <v>21000</v>
      </c>
      <c r="F226" s="13"/>
      <c r="G226" s="13"/>
      <c r="H226" s="13"/>
      <c r="I226" s="13"/>
      <c r="J226" s="40"/>
      <c r="K226" s="13">
        <f t="shared" si="6"/>
        <v>21000</v>
      </c>
      <c r="L226" s="28"/>
    </row>
    <row r="227" spans="2:12" ht="15" customHeight="1" outlineLevel="1">
      <c r="B227" s="29" t="s">
        <v>139</v>
      </c>
      <c r="C227" s="29" t="s">
        <v>189</v>
      </c>
      <c r="D227" s="29" t="s">
        <v>839</v>
      </c>
      <c r="E227" s="13"/>
      <c r="F227" s="13"/>
      <c r="G227" s="13"/>
      <c r="H227" s="13">
        <v>218765</v>
      </c>
      <c r="I227" s="13"/>
      <c r="J227" s="40"/>
      <c r="K227" s="13">
        <f t="shared" si="6"/>
        <v>218765</v>
      </c>
      <c r="L227" s="28"/>
    </row>
    <row r="228" spans="2:12" ht="15" customHeight="1" outlineLevel="1">
      <c r="B228" s="29" t="s">
        <v>139</v>
      </c>
      <c r="C228" s="29" t="s">
        <v>189</v>
      </c>
      <c r="D228" s="29" t="s">
        <v>839</v>
      </c>
      <c r="E228" s="13">
        <v>4784</v>
      </c>
      <c r="F228" s="13"/>
      <c r="G228" s="13"/>
      <c r="H228" s="13"/>
      <c r="I228" s="13"/>
      <c r="J228" s="40"/>
      <c r="K228" s="13">
        <f t="shared" si="6"/>
        <v>4784</v>
      </c>
      <c r="L228" s="28"/>
    </row>
    <row r="229" spans="2:12" ht="15" customHeight="1" outlineLevel="1">
      <c r="B229" s="29" t="s">
        <v>139</v>
      </c>
      <c r="C229" s="29" t="s">
        <v>189</v>
      </c>
      <c r="D229" s="29" t="s">
        <v>839</v>
      </c>
      <c r="E229" s="13"/>
      <c r="F229" s="13"/>
      <c r="G229" s="13">
        <v>279757</v>
      </c>
      <c r="H229" s="13"/>
      <c r="I229" s="13"/>
      <c r="J229" s="40"/>
      <c r="K229" s="13">
        <f t="shared" si="6"/>
        <v>279757</v>
      </c>
      <c r="L229" s="28"/>
    </row>
    <row r="230" spans="2:12" ht="15" customHeight="1" outlineLevel="1">
      <c r="B230" s="29" t="s">
        <v>139</v>
      </c>
      <c r="C230" s="29" t="s">
        <v>189</v>
      </c>
      <c r="D230" s="29" t="s">
        <v>839</v>
      </c>
      <c r="E230" s="13"/>
      <c r="F230" s="13"/>
      <c r="G230" s="13">
        <v>212346</v>
      </c>
      <c r="H230" s="13"/>
      <c r="I230" s="13"/>
      <c r="J230" s="40"/>
      <c r="K230" s="13">
        <f t="shared" si="6"/>
        <v>212346</v>
      </c>
      <c r="L230" s="28"/>
    </row>
    <row r="231" spans="2:12" ht="15" customHeight="1" outlineLevel="1">
      <c r="B231" s="29" t="s">
        <v>139</v>
      </c>
      <c r="C231" s="29" t="s">
        <v>189</v>
      </c>
      <c r="D231" s="29" t="s">
        <v>839</v>
      </c>
      <c r="E231" s="13"/>
      <c r="F231" s="13"/>
      <c r="G231" s="13">
        <v>604378</v>
      </c>
      <c r="H231" s="13"/>
      <c r="I231" s="13"/>
      <c r="J231" s="40"/>
      <c r="K231" s="13">
        <f t="shared" si="6"/>
        <v>604378</v>
      </c>
      <c r="L231" s="28"/>
    </row>
    <row r="232" spans="2:12" ht="15" customHeight="1" outlineLevel="1">
      <c r="B232" s="29" t="s">
        <v>139</v>
      </c>
      <c r="C232" s="29" t="s">
        <v>189</v>
      </c>
      <c r="D232" s="29" t="s">
        <v>839</v>
      </c>
      <c r="E232" s="13"/>
      <c r="F232" s="13"/>
      <c r="G232" s="13">
        <v>440308</v>
      </c>
      <c r="H232" s="13"/>
      <c r="I232" s="13"/>
      <c r="J232" s="13"/>
      <c r="K232" s="13">
        <f t="shared" si="6"/>
        <v>440308</v>
      </c>
      <c r="L232" s="28"/>
    </row>
    <row r="233" spans="2:12" ht="15" customHeight="1" outlineLevel="1">
      <c r="B233" s="29" t="s">
        <v>139</v>
      </c>
      <c r="C233" s="29" t="s">
        <v>189</v>
      </c>
      <c r="D233" s="29" t="s">
        <v>839</v>
      </c>
      <c r="E233" s="13">
        <v>36600</v>
      </c>
      <c r="F233" s="13"/>
      <c r="G233" s="13"/>
      <c r="H233" s="13"/>
      <c r="I233" s="13"/>
      <c r="J233" s="13"/>
      <c r="K233" s="13">
        <f t="shared" si="6"/>
        <v>36600</v>
      </c>
      <c r="L233" s="28"/>
    </row>
    <row r="234" spans="2:12" ht="15" customHeight="1" outlineLevel="1">
      <c r="B234" s="29" t="s">
        <v>139</v>
      </c>
      <c r="C234" s="29" t="s">
        <v>189</v>
      </c>
      <c r="D234" s="29" t="s">
        <v>839</v>
      </c>
      <c r="E234" s="13"/>
      <c r="F234" s="13"/>
      <c r="G234" s="13">
        <v>105378</v>
      </c>
      <c r="H234" s="13"/>
      <c r="I234" s="13"/>
      <c r="J234" s="13"/>
      <c r="K234" s="13">
        <f t="shared" si="6"/>
        <v>105378</v>
      </c>
      <c r="L234" s="28"/>
    </row>
    <row r="235" spans="2:12" ht="15" customHeight="1" outlineLevel="1">
      <c r="B235" s="29" t="s">
        <v>139</v>
      </c>
      <c r="C235" s="29" t="s">
        <v>189</v>
      </c>
      <c r="D235" s="29" t="s">
        <v>839</v>
      </c>
      <c r="E235" s="13"/>
      <c r="F235" s="13"/>
      <c r="G235" s="13">
        <v>340356</v>
      </c>
      <c r="H235" s="13"/>
      <c r="I235" s="13"/>
      <c r="J235" s="13"/>
      <c r="K235" s="13">
        <f t="shared" si="6"/>
        <v>340356</v>
      </c>
      <c r="L235" s="28"/>
    </row>
    <row r="236" spans="2:12" ht="15" customHeight="1" outlineLevel="1">
      <c r="B236" s="29" t="s">
        <v>139</v>
      </c>
      <c r="C236" s="29" t="s">
        <v>189</v>
      </c>
      <c r="D236" s="29" t="s">
        <v>839</v>
      </c>
      <c r="E236" s="13">
        <v>18000</v>
      </c>
      <c r="F236" s="13"/>
      <c r="G236" s="13"/>
      <c r="H236" s="13"/>
      <c r="I236" s="13"/>
      <c r="J236" s="13"/>
      <c r="K236" s="13">
        <f t="shared" si="6"/>
        <v>18000</v>
      </c>
      <c r="L236" s="28"/>
    </row>
    <row r="237" spans="2:12" ht="15" customHeight="1" outlineLevel="1">
      <c r="B237" s="29" t="s">
        <v>139</v>
      </c>
      <c r="C237" s="29" t="s">
        <v>189</v>
      </c>
      <c r="D237" s="29" t="s">
        <v>839</v>
      </c>
      <c r="E237" s="13">
        <v>9370</v>
      </c>
      <c r="F237" s="13"/>
      <c r="G237" s="13"/>
      <c r="H237" s="13"/>
      <c r="I237" s="13"/>
      <c r="J237" s="13"/>
      <c r="K237" s="13">
        <f t="shared" si="6"/>
        <v>9370</v>
      </c>
      <c r="L237" s="28"/>
    </row>
    <row r="238" spans="2:12" ht="15" customHeight="1" outlineLevel="1">
      <c r="B238" s="29" t="s">
        <v>139</v>
      </c>
      <c r="C238" s="29" t="s">
        <v>189</v>
      </c>
      <c r="D238" s="29" t="s">
        <v>1774</v>
      </c>
      <c r="E238" s="13"/>
      <c r="F238" s="13"/>
      <c r="G238" s="13"/>
      <c r="H238" s="13"/>
      <c r="I238" s="13"/>
      <c r="J238" s="13">
        <v>1830836</v>
      </c>
      <c r="K238" s="13">
        <f t="shared" si="6"/>
        <v>1830836</v>
      </c>
      <c r="L238" s="28"/>
    </row>
    <row r="239" spans="2:12" ht="15" customHeight="1" outlineLevel="1">
      <c r="B239" s="29" t="s">
        <v>139</v>
      </c>
      <c r="C239" s="29" t="s">
        <v>189</v>
      </c>
      <c r="D239" s="29" t="s">
        <v>851</v>
      </c>
      <c r="E239" s="13"/>
      <c r="F239" s="13"/>
      <c r="G239" s="13"/>
      <c r="H239" s="13"/>
      <c r="I239" s="13"/>
      <c r="J239" s="13">
        <v>142389</v>
      </c>
      <c r="K239" s="13">
        <f t="shared" si="6"/>
        <v>142389</v>
      </c>
      <c r="L239" s="28"/>
    </row>
    <row r="240" spans="2:12" ht="15" customHeight="1" outlineLevel="1">
      <c r="B240" s="29" t="s">
        <v>139</v>
      </c>
      <c r="C240" s="29" t="s">
        <v>189</v>
      </c>
      <c r="D240" s="29" t="s">
        <v>1777</v>
      </c>
      <c r="E240" s="13"/>
      <c r="F240" s="13"/>
      <c r="G240" s="13"/>
      <c r="H240" s="13"/>
      <c r="I240" s="13"/>
      <c r="J240" s="13">
        <v>2900000</v>
      </c>
      <c r="K240" s="13">
        <f t="shared" si="6"/>
        <v>2900000</v>
      </c>
      <c r="L240" s="28"/>
    </row>
    <row r="241" spans="2:12" ht="15" customHeight="1" outlineLevel="1">
      <c r="B241" s="29" t="s">
        <v>139</v>
      </c>
      <c r="C241" s="29" t="s">
        <v>189</v>
      </c>
      <c r="D241" s="29" t="s">
        <v>842</v>
      </c>
      <c r="E241" s="13">
        <v>787663</v>
      </c>
      <c r="F241" s="13"/>
      <c r="G241" s="13"/>
      <c r="H241" s="13"/>
      <c r="I241" s="13"/>
      <c r="J241" s="13"/>
      <c r="K241" s="13">
        <f t="shared" si="6"/>
        <v>787663</v>
      </c>
      <c r="L241" s="28"/>
    </row>
    <row r="242" spans="2:12" ht="15" customHeight="1" outlineLevel="1">
      <c r="B242" s="29" t="s">
        <v>139</v>
      </c>
      <c r="C242" s="29" t="s">
        <v>189</v>
      </c>
      <c r="D242" s="29" t="s">
        <v>843</v>
      </c>
      <c r="E242" s="13"/>
      <c r="F242" s="13"/>
      <c r="G242" s="13"/>
      <c r="H242" s="13"/>
      <c r="I242" s="13"/>
      <c r="J242" s="13">
        <v>119000</v>
      </c>
      <c r="K242" s="13">
        <f t="shared" si="6"/>
        <v>119000</v>
      </c>
      <c r="L242" s="28"/>
    </row>
    <row r="243" spans="2:12" ht="15" customHeight="1" outlineLevel="1">
      <c r="B243" s="29" t="s">
        <v>139</v>
      </c>
      <c r="C243" s="29" t="s">
        <v>189</v>
      </c>
      <c r="D243" s="29" t="s">
        <v>843</v>
      </c>
      <c r="E243" s="13"/>
      <c r="F243" s="13"/>
      <c r="G243" s="13"/>
      <c r="H243" s="13"/>
      <c r="I243" s="13"/>
      <c r="J243" s="13">
        <v>291550</v>
      </c>
      <c r="K243" s="13">
        <f t="shared" si="6"/>
        <v>291550</v>
      </c>
      <c r="L243" s="28"/>
    </row>
    <row r="244" spans="2:12" ht="15" customHeight="1" outlineLevel="1">
      <c r="B244" s="29" t="s">
        <v>139</v>
      </c>
      <c r="C244" s="29" t="s">
        <v>189</v>
      </c>
      <c r="D244" s="29" t="s">
        <v>843</v>
      </c>
      <c r="E244" s="13"/>
      <c r="F244" s="13"/>
      <c r="G244" s="13"/>
      <c r="H244" s="13"/>
      <c r="I244" s="13"/>
      <c r="J244" s="13">
        <v>297500</v>
      </c>
      <c r="K244" s="13">
        <f t="shared" si="6"/>
        <v>297500</v>
      </c>
      <c r="L244" s="28"/>
    </row>
    <row r="245" spans="2:12" ht="15" customHeight="1" outlineLevel="1">
      <c r="B245" s="29" t="s">
        <v>139</v>
      </c>
      <c r="C245" s="29" t="s">
        <v>189</v>
      </c>
      <c r="D245" s="29" t="s">
        <v>845</v>
      </c>
      <c r="E245" s="13"/>
      <c r="F245" s="13"/>
      <c r="G245" s="13"/>
      <c r="H245" s="13"/>
      <c r="I245" s="13"/>
      <c r="J245" s="13">
        <v>1606441</v>
      </c>
      <c r="K245" s="13">
        <f t="shared" si="6"/>
        <v>1606441</v>
      </c>
      <c r="L245" s="28"/>
    </row>
    <row r="246" spans="2:12" ht="15" customHeight="1" outlineLevel="1">
      <c r="B246" s="29" t="s">
        <v>139</v>
      </c>
      <c r="C246" s="29" t="s">
        <v>189</v>
      </c>
      <c r="D246" s="29" t="s">
        <v>845</v>
      </c>
      <c r="E246" s="13"/>
      <c r="F246" s="13"/>
      <c r="G246" s="13"/>
      <c r="H246" s="13"/>
      <c r="I246" s="13"/>
      <c r="J246" s="13">
        <v>888930</v>
      </c>
      <c r="K246" s="13">
        <f t="shared" si="6"/>
        <v>888930</v>
      </c>
      <c r="L246" s="28"/>
    </row>
    <row r="247" spans="2:12" ht="15" customHeight="1" outlineLevel="1">
      <c r="B247" s="29" t="s">
        <v>139</v>
      </c>
      <c r="C247" s="29" t="s">
        <v>189</v>
      </c>
      <c r="D247" s="29" t="s">
        <v>845</v>
      </c>
      <c r="E247" s="13"/>
      <c r="F247" s="13"/>
      <c r="G247" s="13"/>
      <c r="H247" s="13"/>
      <c r="I247" s="13"/>
      <c r="J247" s="13">
        <v>4403000</v>
      </c>
      <c r="K247" s="13">
        <f t="shared" si="6"/>
        <v>4403000</v>
      </c>
      <c r="L247" s="28"/>
    </row>
    <row r="248" spans="2:12" ht="15" customHeight="1" outlineLevel="1">
      <c r="B248" s="29" t="s">
        <v>139</v>
      </c>
      <c r="C248" s="29" t="s">
        <v>189</v>
      </c>
      <c r="D248" s="29" t="s">
        <v>845</v>
      </c>
      <c r="E248" s="13"/>
      <c r="F248" s="13"/>
      <c r="G248" s="13"/>
      <c r="H248" s="13"/>
      <c r="I248" s="13"/>
      <c r="J248" s="13">
        <v>1295910</v>
      </c>
      <c r="K248" s="13">
        <f t="shared" si="6"/>
        <v>1295910</v>
      </c>
      <c r="L248" s="28"/>
    </row>
    <row r="249" spans="2:12" ht="15" customHeight="1" outlineLevel="1">
      <c r="B249" s="29" t="s">
        <v>139</v>
      </c>
      <c r="C249" s="29" t="s">
        <v>189</v>
      </c>
      <c r="D249" s="29" t="s">
        <v>845</v>
      </c>
      <c r="E249" s="13"/>
      <c r="F249" s="13"/>
      <c r="G249" s="13"/>
      <c r="H249" s="13">
        <v>11200000</v>
      </c>
      <c r="I249" s="13"/>
      <c r="J249" s="13"/>
      <c r="K249" s="13">
        <f t="shared" si="6"/>
        <v>11200000</v>
      </c>
      <c r="L249" s="28"/>
    </row>
    <row r="250" spans="2:12" ht="15" customHeight="1" outlineLevel="1">
      <c r="B250" s="29" t="s">
        <v>139</v>
      </c>
      <c r="C250" s="29" t="s">
        <v>189</v>
      </c>
      <c r="D250" s="29" t="s">
        <v>845</v>
      </c>
      <c r="E250" s="13"/>
      <c r="F250" s="13"/>
      <c r="G250" s="13">
        <v>6091837</v>
      </c>
      <c r="H250" s="13"/>
      <c r="I250" s="13"/>
      <c r="J250" s="13"/>
      <c r="K250" s="13">
        <f t="shared" si="6"/>
        <v>6091837</v>
      </c>
      <c r="L250" s="28"/>
    </row>
    <row r="251" spans="2:12" ht="15" customHeight="1" outlineLevel="1">
      <c r="B251" s="29" t="s">
        <v>139</v>
      </c>
      <c r="C251" s="29" t="s">
        <v>189</v>
      </c>
      <c r="D251" s="29" t="s">
        <v>845</v>
      </c>
      <c r="E251" s="13"/>
      <c r="F251" s="13"/>
      <c r="G251" s="13">
        <v>6104175</v>
      </c>
      <c r="H251" s="13"/>
      <c r="I251" s="13"/>
      <c r="J251" s="13"/>
      <c r="K251" s="13">
        <f t="shared" si="6"/>
        <v>6104175</v>
      </c>
      <c r="L251" s="28"/>
    </row>
    <row r="252" spans="2:12" ht="15" customHeight="1" outlineLevel="1">
      <c r="B252" s="29" t="s">
        <v>139</v>
      </c>
      <c r="C252" s="29" t="s">
        <v>189</v>
      </c>
      <c r="D252" s="29" t="s">
        <v>846</v>
      </c>
      <c r="E252" s="13"/>
      <c r="F252" s="13"/>
      <c r="G252" s="13"/>
      <c r="H252" s="13">
        <v>9044000</v>
      </c>
      <c r="I252" s="13"/>
      <c r="J252" s="13"/>
      <c r="K252" s="13">
        <f t="shared" si="6"/>
        <v>9044000</v>
      </c>
      <c r="L252" s="28"/>
    </row>
    <row r="253" spans="2:12" ht="15" customHeight="1" outlineLevel="1">
      <c r="B253" s="29" t="s">
        <v>139</v>
      </c>
      <c r="C253" s="29" t="s">
        <v>189</v>
      </c>
      <c r="D253" s="29" t="s">
        <v>846</v>
      </c>
      <c r="E253" s="13"/>
      <c r="F253" s="13"/>
      <c r="G253" s="13"/>
      <c r="H253" s="13">
        <v>5500000</v>
      </c>
      <c r="I253" s="13"/>
      <c r="J253" s="13"/>
      <c r="K253" s="13">
        <f t="shared" si="6"/>
        <v>5500000</v>
      </c>
      <c r="L253" s="28"/>
    </row>
    <row r="254" spans="2:12" ht="15" customHeight="1" outlineLevel="1">
      <c r="B254" s="29" t="s">
        <v>139</v>
      </c>
      <c r="C254" s="29" t="s">
        <v>189</v>
      </c>
      <c r="D254" s="29" t="s">
        <v>846</v>
      </c>
      <c r="E254" s="13"/>
      <c r="F254" s="13"/>
      <c r="G254" s="13"/>
      <c r="H254" s="13">
        <v>26548567</v>
      </c>
      <c r="I254" s="13"/>
      <c r="J254" s="13"/>
      <c r="K254" s="13">
        <f t="shared" si="6"/>
        <v>26548567</v>
      </c>
      <c r="L254" s="28"/>
    </row>
    <row r="255" spans="2:12" ht="15" customHeight="1" outlineLevel="1">
      <c r="B255" s="29" t="s">
        <v>139</v>
      </c>
      <c r="C255" s="29" t="s">
        <v>189</v>
      </c>
      <c r="D255" s="29" t="s">
        <v>846</v>
      </c>
      <c r="E255" s="13"/>
      <c r="F255" s="13"/>
      <c r="G255" s="13"/>
      <c r="H255" s="13"/>
      <c r="I255" s="13"/>
      <c r="J255" s="13">
        <v>214200</v>
      </c>
      <c r="K255" s="13">
        <f t="shared" si="6"/>
        <v>214200</v>
      </c>
      <c r="L255" s="28"/>
    </row>
    <row r="256" spans="2:12" ht="15" customHeight="1" outlineLevel="1">
      <c r="B256" s="516" t="s">
        <v>139</v>
      </c>
      <c r="C256" s="516" t="s">
        <v>189</v>
      </c>
      <c r="D256" s="516" t="s">
        <v>846</v>
      </c>
      <c r="E256" s="517"/>
      <c r="F256" s="517"/>
      <c r="G256" s="517"/>
      <c r="H256" s="517">
        <v>15128000</v>
      </c>
      <c r="I256" s="517"/>
      <c r="J256" s="517"/>
      <c r="K256" s="517">
        <f t="shared" si="6"/>
        <v>15128000</v>
      </c>
      <c r="L256" s="28"/>
    </row>
    <row r="257" spans="2:13" ht="15" customHeight="1" outlineLevel="1">
      <c r="B257" s="516" t="s">
        <v>139</v>
      </c>
      <c r="C257" s="516" t="s">
        <v>189</v>
      </c>
      <c r="D257" s="516" t="s">
        <v>846</v>
      </c>
      <c r="E257" s="517"/>
      <c r="F257" s="517"/>
      <c r="G257" s="517"/>
      <c r="H257" s="517">
        <v>574598640</v>
      </c>
      <c r="I257" s="517"/>
      <c r="J257" s="517"/>
      <c r="K257" s="517">
        <f t="shared" si="6"/>
        <v>574598640</v>
      </c>
      <c r="L257" s="28"/>
    </row>
    <row r="258" spans="2:13" ht="15" customHeight="1" outlineLevel="1">
      <c r="B258" s="516" t="s">
        <v>140</v>
      </c>
      <c r="C258" s="516" t="s">
        <v>189</v>
      </c>
      <c r="D258" s="516" t="s">
        <v>1776</v>
      </c>
      <c r="E258" s="517"/>
      <c r="F258" s="517"/>
      <c r="G258" s="517"/>
      <c r="H258" s="517"/>
      <c r="I258" s="517"/>
      <c r="J258" s="517">
        <v>403410</v>
      </c>
      <c r="K258" s="517">
        <f t="shared" si="6"/>
        <v>403410</v>
      </c>
      <c r="L258" s="28"/>
    </row>
    <row r="259" spans="2:13" ht="15" customHeight="1" outlineLevel="1">
      <c r="B259" s="516" t="s">
        <v>140</v>
      </c>
      <c r="C259" s="516" t="s">
        <v>189</v>
      </c>
      <c r="D259" s="516" t="s">
        <v>1776</v>
      </c>
      <c r="E259" s="517"/>
      <c r="F259" s="517"/>
      <c r="G259" s="517"/>
      <c r="H259" s="517"/>
      <c r="I259" s="517"/>
      <c r="J259" s="517">
        <v>250001</v>
      </c>
      <c r="K259" s="517">
        <f t="shared" si="6"/>
        <v>250001</v>
      </c>
      <c r="L259" s="28"/>
    </row>
    <row r="260" spans="2:13" ht="15" customHeight="1" outlineLevel="1">
      <c r="B260" s="516" t="s">
        <v>140</v>
      </c>
      <c r="C260" s="516" t="s">
        <v>189</v>
      </c>
      <c r="D260" s="516" t="s">
        <v>838</v>
      </c>
      <c r="E260" s="517"/>
      <c r="F260" s="517">
        <v>211388</v>
      </c>
      <c r="G260" s="517"/>
      <c r="H260" s="517"/>
      <c r="I260" s="517"/>
      <c r="J260" s="517"/>
      <c r="K260" s="517">
        <f t="shared" si="6"/>
        <v>211388</v>
      </c>
      <c r="L260" s="28"/>
    </row>
    <row r="261" spans="2:13" ht="15" customHeight="1" outlineLevel="1">
      <c r="B261" s="516" t="s">
        <v>140</v>
      </c>
      <c r="C261" s="516" t="s">
        <v>189</v>
      </c>
      <c r="D261" s="516" t="s">
        <v>839</v>
      </c>
      <c r="E261" s="517"/>
      <c r="F261" s="517"/>
      <c r="G261" s="517"/>
      <c r="H261" s="517">
        <v>1318548</v>
      </c>
      <c r="I261" s="517"/>
      <c r="J261" s="517"/>
      <c r="K261" s="517">
        <f t="shared" si="6"/>
        <v>1318548</v>
      </c>
      <c r="L261" s="28"/>
    </row>
    <row r="262" spans="2:13" ht="15" customHeight="1" outlineLevel="1">
      <c r="B262" s="516" t="s">
        <v>140</v>
      </c>
      <c r="C262" s="516" t="s">
        <v>189</v>
      </c>
      <c r="D262" s="516" t="s">
        <v>839</v>
      </c>
      <c r="E262" s="517">
        <v>50000</v>
      </c>
      <c r="F262" s="517"/>
      <c r="G262" s="517"/>
      <c r="H262" s="517"/>
      <c r="I262" s="517"/>
      <c r="J262" s="517"/>
      <c r="K262" s="517">
        <f t="shared" si="6"/>
        <v>50000</v>
      </c>
      <c r="L262" s="28"/>
    </row>
    <row r="263" spans="2:13" ht="15" customHeight="1" outlineLevel="1">
      <c r="B263" s="516" t="s">
        <v>140</v>
      </c>
      <c r="C263" s="516" t="s">
        <v>189</v>
      </c>
      <c r="D263" s="516" t="s">
        <v>839</v>
      </c>
      <c r="E263" s="517">
        <v>35400</v>
      </c>
      <c r="F263" s="517"/>
      <c r="G263" s="517"/>
      <c r="H263" s="517"/>
      <c r="I263" s="517"/>
      <c r="J263" s="517"/>
      <c r="K263" s="517">
        <f t="shared" si="6"/>
        <v>35400</v>
      </c>
      <c r="L263" s="28"/>
    </row>
    <row r="264" spans="2:13" ht="15" customHeight="1" outlineLevel="1">
      <c r="B264" s="516" t="s">
        <v>140</v>
      </c>
      <c r="C264" s="516" t="s">
        <v>189</v>
      </c>
      <c r="D264" s="516" t="s">
        <v>839</v>
      </c>
      <c r="E264" s="517">
        <v>19600</v>
      </c>
      <c r="F264" s="517"/>
      <c r="G264" s="517"/>
      <c r="H264" s="517"/>
      <c r="I264" s="517"/>
      <c r="J264" s="517"/>
      <c r="K264" s="517">
        <f t="shared" si="6"/>
        <v>19600</v>
      </c>
      <c r="L264" s="28"/>
    </row>
    <row r="265" spans="2:13" ht="15" customHeight="1" outlineLevel="1">
      <c r="B265" s="516" t="s">
        <v>140</v>
      </c>
      <c r="C265" s="516" t="s">
        <v>189</v>
      </c>
      <c r="D265" s="516" t="s">
        <v>839</v>
      </c>
      <c r="E265" s="517">
        <v>17600</v>
      </c>
      <c r="F265" s="517"/>
      <c r="G265" s="517"/>
      <c r="H265" s="517"/>
      <c r="I265" s="517"/>
      <c r="J265" s="517"/>
      <c r="K265" s="517">
        <f t="shared" si="6"/>
        <v>17600</v>
      </c>
      <c r="L265" s="28"/>
    </row>
    <row r="266" spans="2:13" ht="15" customHeight="1" outlineLevel="1">
      <c r="B266" s="516" t="s">
        <v>140</v>
      </c>
      <c r="C266" s="516" t="s">
        <v>189</v>
      </c>
      <c r="D266" s="516" t="s">
        <v>839</v>
      </c>
      <c r="E266" s="517"/>
      <c r="F266" s="517"/>
      <c r="G266" s="517">
        <v>41537</v>
      </c>
      <c r="H266" s="517"/>
      <c r="I266" s="517"/>
      <c r="J266" s="517"/>
      <c r="K266" s="517">
        <f t="shared" si="6"/>
        <v>41537</v>
      </c>
      <c r="L266" s="28"/>
      <c r="M266" s="72">
        <f>SUM(E258:J280)</f>
        <v>20517900</v>
      </c>
    </row>
    <row r="267" spans="2:13" ht="15" customHeight="1" outlineLevel="1">
      <c r="B267" s="516" t="s">
        <v>140</v>
      </c>
      <c r="C267" s="516" t="s">
        <v>189</v>
      </c>
      <c r="D267" s="516" t="s">
        <v>839</v>
      </c>
      <c r="E267" s="517"/>
      <c r="F267" s="517"/>
      <c r="G267" s="517">
        <v>167378</v>
      </c>
      <c r="H267" s="517"/>
      <c r="I267" s="517"/>
      <c r="J267" s="517"/>
      <c r="K267" s="517">
        <f t="shared" si="6"/>
        <v>167378</v>
      </c>
      <c r="L267" s="28"/>
      <c r="M267" s="72">
        <v>20517900</v>
      </c>
    </row>
    <row r="268" spans="2:13" ht="15" customHeight="1" outlineLevel="1">
      <c r="B268" s="516" t="s">
        <v>140</v>
      </c>
      <c r="C268" s="516" t="s">
        <v>189</v>
      </c>
      <c r="D268" s="516" t="s">
        <v>839</v>
      </c>
      <c r="E268" s="517"/>
      <c r="F268" s="517"/>
      <c r="G268" s="517"/>
      <c r="H268" s="517"/>
      <c r="I268" s="517"/>
      <c r="J268" s="517"/>
      <c r="K268" s="517">
        <f t="shared" si="6"/>
        <v>0</v>
      </c>
      <c r="L268" s="28"/>
      <c r="M268" s="72">
        <f>+M266-M267</f>
        <v>0</v>
      </c>
    </row>
    <row r="269" spans="2:13" ht="15" customHeight="1" outlineLevel="1">
      <c r="B269" s="516" t="s">
        <v>140</v>
      </c>
      <c r="C269" s="516" t="s">
        <v>189</v>
      </c>
      <c r="D269" s="516" t="s">
        <v>1774</v>
      </c>
      <c r="E269" s="517"/>
      <c r="F269" s="517"/>
      <c r="G269" s="517"/>
      <c r="H269" s="517"/>
      <c r="I269" s="517"/>
      <c r="J269" s="517">
        <v>527733</v>
      </c>
      <c r="K269" s="517">
        <f t="shared" si="6"/>
        <v>527733</v>
      </c>
      <c r="L269" s="28"/>
    </row>
    <row r="270" spans="2:13" ht="15" customHeight="1" outlineLevel="1">
      <c r="B270" s="516" t="s">
        <v>140</v>
      </c>
      <c r="C270" s="516" t="s">
        <v>189</v>
      </c>
      <c r="D270" s="516" t="s">
        <v>840</v>
      </c>
      <c r="E270" s="517"/>
      <c r="F270" s="517"/>
      <c r="G270" s="517"/>
      <c r="H270" s="517">
        <v>2011695</v>
      </c>
      <c r="I270" s="517"/>
      <c r="J270" s="517"/>
      <c r="K270" s="517">
        <f t="shared" si="6"/>
        <v>2011695</v>
      </c>
      <c r="L270" s="28"/>
    </row>
    <row r="271" spans="2:13" ht="15" customHeight="1" outlineLevel="1">
      <c r="B271" s="516" t="s">
        <v>140</v>
      </c>
      <c r="C271" s="516" t="s">
        <v>189</v>
      </c>
      <c r="D271" s="516" t="s">
        <v>840</v>
      </c>
      <c r="E271" s="40"/>
      <c r="F271" s="40"/>
      <c r="G271" s="40"/>
      <c r="H271" s="517">
        <v>2011695</v>
      </c>
      <c r="I271" s="40"/>
      <c r="J271" s="40"/>
      <c r="K271" s="517">
        <f t="shared" si="6"/>
        <v>2011695</v>
      </c>
      <c r="L271" s="28"/>
    </row>
    <row r="272" spans="2:13" ht="15" customHeight="1" outlineLevel="1">
      <c r="B272" s="516" t="s">
        <v>140</v>
      </c>
      <c r="C272" s="516" t="s">
        <v>189</v>
      </c>
      <c r="D272" s="516" t="s">
        <v>840</v>
      </c>
      <c r="E272" s="517"/>
      <c r="F272" s="517"/>
      <c r="G272" s="517"/>
      <c r="H272" s="517"/>
      <c r="I272" s="517"/>
      <c r="J272" s="517">
        <v>346535</v>
      </c>
      <c r="K272" s="517">
        <f t="shared" si="6"/>
        <v>346535</v>
      </c>
      <c r="L272" s="28"/>
    </row>
    <row r="273" spans="2:12" ht="15" customHeight="1" outlineLevel="1">
      <c r="B273" s="516" t="s">
        <v>140</v>
      </c>
      <c r="C273" s="516" t="s">
        <v>189</v>
      </c>
      <c r="D273" s="516" t="s">
        <v>840</v>
      </c>
      <c r="E273" s="517"/>
      <c r="F273" s="517"/>
      <c r="G273" s="517"/>
      <c r="H273" s="517"/>
      <c r="I273" s="517"/>
      <c r="J273" s="517">
        <v>81576</v>
      </c>
      <c r="K273" s="517">
        <f t="shared" si="6"/>
        <v>81576</v>
      </c>
      <c r="L273" s="28"/>
    </row>
    <row r="274" spans="2:12" ht="15" customHeight="1" outlineLevel="1">
      <c r="B274" s="516" t="s">
        <v>140</v>
      </c>
      <c r="C274" s="516" t="s">
        <v>189</v>
      </c>
      <c r="D274" s="516" t="s">
        <v>852</v>
      </c>
      <c r="E274" s="40"/>
      <c r="F274" s="40"/>
      <c r="G274" s="40"/>
      <c r="H274" s="40"/>
      <c r="I274" s="40"/>
      <c r="J274" s="517">
        <v>1780000</v>
      </c>
      <c r="K274" s="517">
        <f t="shared" si="6"/>
        <v>1780000</v>
      </c>
      <c r="L274" s="28"/>
    </row>
    <row r="275" spans="2:12" ht="15" customHeight="1" outlineLevel="1">
      <c r="B275" s="516" t="s">
        <v>140</v>
      </c>
      <c r="C275" s="516" t="s">
        <v>189</v>
      </c>
      <c r="D275" s="516" t="s">
        <v>849</v>
      </c>
      <c r="E275" s="40"/>
      <c r="F275" s="40"/>
      <c r="G275" s="40"/>
      <c r="H275" s="40"/>
      <c r="I275" s="40"/>
      <c r="J275" s="517">
        <v>700917</v>
      </c>
      <c r="K275" s="517">
        <f t="shared" si="6"/>
        <v>700917</v>
      </c>
      <c r="L275" s="28"/>
    </row>
    <row r="276" spans="2:12" ht="15" customHeight="1" outlineLevel="1">
      <c r="B276" s="516" t="s">
        <v>140</v>
      </c>
      <c r="C276" s="516" t="s">
        <v>189</v>
      </c>
      <c r="D276" s="516" t="s">
        <v>849</v>
      </c>
      <c r="E276" s="40"/>
      <c r="F276" s="40"/>
      <c r="G276" s="40"/>
      <c r="H276" s="40"/>
      <c r="I276" s="40"/>
      <c r="J276" s="517">
        <v>699345</v>
      </c>
      <c r="K276" s="517">
        <f t="shared" si="6"/>
        <v>699345</v>
      </c>
      <c r="L276" s="28"/>
    </row>
    <row r="277" spans="2:12" ht="15" customHeight="1" outlineLevel="1">
      <c r="B277" s="516" t="s">
        <v>140</v>
      </c>
      <c r="C277" s="516" t="s">
        <v>189</v>
      </c>
      <c r="D277" s="516" t="s">
        <v>849</v>
      </c>
      <c r="E277" s="40"/>
      <c r="F277" s="40"/>
      <c r="G277" s="40"/>
      <c r="H277" s="40"/>
      <c r="I277" s="40"/>
      <c r="J277" s="517">
        <v>595000</v>
      </c>
      <c r="K277" s="517">
        <f t="shared" si="6"/>
        <v>595000</v>
      </c>
      <c r="L277" s="28"/>
    </row>
    <row r="278" spans="2:12" ht="15" customHeight="1" outlineLevel="1">
      <c r="B278" s="516" t="s">
        <v>140</v>
      </c>
      <c r="C278" s="516" t="s">
        <v>189</v>
      </c>
      <c r="D278" s="516" t="s">
        <v>849</v>
      </c>
      <c r="E278" s="40"/>
      <c r="F278" s="40"/>
      <c r="G278" s="40"/>
      <c r="H278" s="40"/>
      <c r="I278" s="40"/>
      <c r="J278" s="517">
        <v>6091515</v>
      </c>
      <c r="K278" s="517">
        <f t="shared" si="6"/>
        <v>6091515</v>
      </c>
      <c r="L278" s="28"/>
    </row>
    <row r="279" spans="2:12" ht="15" customHeight="1" outlineLevel="1">
      <c r="B279" s="516" t="s">
        <v>140</v>
      </c>
      <c r="C279" s="516" t="s">
        <v>189</v>
      </c>
      <c r="D279" s="516" t="s">
        <v>1778</v>
      </c>
      <c r="E279" s="40"/>
      <c r="F279" s="40"/>
      <c r="G279" s="40"/>
      <c r="H279" s="40"/>
      <c r="I279" s="40"/>
      <c r="J279" s="517">
        <v>2900000</v>
      </c>
      <c r="K279" s="517">
        <f t="shared" ref="K279" si="7">SUM(E279:J279)</f>
        <v>2900000</v>
      </c>
      <c r="L279" s="28"/>
    </row>
    <row r="280" spans="2:12" ht="15" customHeight="1" outlineLevel="1">
      <c r="B280" s="516" t="s">
        <v>140</v>
      </c>
      <c r="C280" s="516" t="s">
        <v>189</v>
      </c>
      <c r="D280" s="516" t="s">
        <v>842</v>
      </c>
      <c r="E280" s="40"/>
      <c r="F280" s="40"/>
      <c r="G280" s="40"/>
      <c r="H280" s="40"/>
      <c r="I280" s="40"/>
      <c r="J280" s="517">
        <v>257027</v>
      </c>
      <c r="K280" s="517">
        <f t="shared" si="6"/>
        <v>257027</v>
      </c>
      <c r="L280" s="28"/>
    </row>
    <row r="281" spans="2:12" ht="15" customHeight="1" outlineLevel="1">
      <c r="B281" s="516" t="s">
        <v>140</v>
      </c>
      <c r="C281" s="516" t="s">
        <v>189</v>
      </c>
      <c r="D281" s="516" t="s">
        <v>845</v>
      </c>
      <c r="E281" s="40"/>
      <c r="F281" s="40"/>
      <c r="G281" s="40"/>
      <c r="H281" s="40"/>
      <c r="I281" s="40"/>
      <c r="J281" s="517">
        <v>1237600</v>
      </c>
      <c r="K281" s="517">
        <f t="shared" si="6"/>
        <v>1237600</v>
      </c>
      <c r="L281" s="28"/>
    </row>
    <row r="282" spans="2:12" ht="15" customHeight="1" outlineLevel="1">
      <c r="B282" s="516" t="s">
        <v>140</v>
      </c>
      <c r="C282" s="516" t="s">
        <v>189</v>
      </c>
      <c r="D282" s="516" t="s">
        <v>845</v>
      </c>
      <c r="E282" s="40"/>
      <c r="F282" s="40"/>
      <c r="G282" s="40"/>
      <c r="H282" s="40"/>
      <c r="I282" s="40"/>
      <c r="J282" s="517">
        <v>250001</v>
      </c>
      <c r="K282" s="517">
        <f t="shared" si="6"/>
        <v>250001</v>
      </c>
      <c r="L282" s="28"/>
    </row>
    <row r="283" spans="2:12" ht="15" customHeight="1" outlineLevel="1">
      <c r="B283" s="516" t="s">
        <v>140</v>
      </c>
      <c r="C283" s="516" t="s">
        <v>189</v>
      </c>
      <c r="D283" s="516" t="s">
        <v>845</v>
      </c>
      <c r="E283" s="40"/>
      <c r="F283" s="40"/>
      <c r="G283" s="40"/>
      <c r="H283" s="40"/>
      <c r="I283" s="40"/>
      <c r="J283" s="517">
        <v>159650</v>
      </c>
      <c r="K283" s="517">
        <f t="shared" si="6"/>
        <v>159650</v>
      </c>
      <c r="L283" s="28"/>
    </row>
    <row r="284" spans="2:12" ht="15" customHeight="1" outlineLevel="1">
      <c r="B284" s="516" t="s">
        <v>140</v>
      </c>
      <c r="C284" s="516" t="s">
        <v>189</v>
      </c>
      <c r="D284" s="516" t="s">
        <v>845</v>
      </c>
      <c r="E284" s="40"/>
      <c r="F284" s="40"/>
      <c r="G284" s="40"/>
      <c r="H284" s="40"/>
      <c r="I284" s="40"/>
      <c r="J284" s="517">
        <v>181118</v>
      </c>
      <c r="K284" s="517">
        <f t="shared" si="6"/>
        <v>181118</v>
      </c>
      <c r="L284" s="28"/>
    </row>
    <row r="285" spans="2:12" ht="15" customHeight="1" outlineLevel="1">
      <c r="B285" s="516" t="s">
        <v>140</v>
      </c>
      <c r="C285" s="516" t="s">
        <v>189</v>
      </c>
      <c r="D285" s="516" t="s">
        <v>845</v>
      </c>
      <c r="E285" s="40"/>
      <c r="F285" s="40"/>
      <c r="G285" s="40"/>
      <c r="H285" s="40"/>
      <c r="I285" s="40"/>
      <c r="J285" s="517">
        <v>209047</v>
      </c>
      <c r="K285" s="517">
        <f t="shared" si="6"/>
        <v>209047</v>
      </c>
      <c r="L285" s="28"/>
    </row>
    <row r="286" spans="2:12" ht="15" customHeight="1" outlineLevel="1">
      <c r="B286" s="516" t="s">
        <v>140</v>
      </c>
      <c r="C286" s="516" t="s">
        <v>189</v>
      </c>
      <c r="D286" s="516" t="s">
        <v>845</v>
      </c>
      <c r="E286" s="40"/>
      <c r="F286" s="40"/>
      <c r="G286" s="40"/>
      <c r="H286" s="517">
        <v>11200000</v>
      </c>
      <c r="I286" s="40"/>
      <c r="J286" s="517"/>
      <c r="K286" s="517">
        <f t="shared" si="6"/>
        <v>11200000</v>
      </c>
      <c r="L286" s="28"/>
    </row>
    <row r="287" spans="2:12" ht="15" customHeight="1" outlineLevel="1">
      <c r="B287" s="516" t="s">
        <v>140</v>
      </c>
      <c r="C287" s="516" t="s">
        <v>189</v>
      </c>
      <c r="D287" s="516" t="s">
        <v>846</v>
      </c>
      <c r="E287" s="40"/>
      <c r="F287" s="517"/>
      <c r="G287" s="517">
        <v>4328200</v>
      </c>
      <c r="H287" s="517"/>
      <c r="I287" s="517"/>
      <c r="J287" s="517"/>
      <c r="K287" s="517">
        <f t="shared" si="6"/>
        <v>4328200</v>
      </c>
      <c r="L287" s="28"/>
    </row>
    <row r="288" spans="2:12" ht="15" customHeight="1" outlineLevel="1">
      <c r="B288" s="516" t="s">
        <v>140</v>
      </c>
      <c r="C288" s="516" t="s">
        <v>189</v>
      </c>
      <c r="D288" s="516" t="s">
        <v>846</v>
      </c>
      <c r="E288" s="40"/>
      <c r="F288" s="517"/>
      <c r="G288" s="517"/>
      <c r="H288" s="517">
        <v>46743068</v>
      </c>
      <c r="I288" s="517"/>
      <c r="J288" s="517"/>
      <c r="K288" s="517">
        <f t="shared" si="6"/>
        <v>46743068</v>
      </c>
      <c r="L288" s="28"/>
    </row>
    <row r="289" spans="2:12" ht="15" customHeight="1" outlineLevel="1">
      <c r="B289" s="516" t="s">
        <v>140</v>
      </c>
      <c r="C289" s="516" t="s">
        <v>189</v>
      </c>
      <c r="D289" s="516" t="s">
        <v>846</v>
      </c>
      <c r="E289" s="40"/>
      <c r="F289" s="517"/>
      <c r="G289" s="517"/>
      <c r="H289" s="517"/>
      <c r="I289" s="517"/>
      <c r="J289" s="517">
        <v>308819</v>
      </c>
      <c r="K289" s="517">
        <f t="shared" si="6"/>
        <v>308819</v>
      </c>
      <c r="L289" s="28"/>
    </row>
    <row r="290" spans="2:12" ht="15" customHeight="1" outlineLevel="1">
      <c r="B290" s="516" t="s">
        <v>140</v>
      </c>
      <c r="C290" s="516" t="s">
        <v>189</v>
      </c>
      <c r="D290" s="516" t="s">
        <v>846</v>
      </c>
      <c r="E290" s="40"/>
      <c r="F290" s="517"/>
      <c r="G290" s="517"/>
      <c r="H290" s="517">
        <v>7564000</v>
      </c>
      <c r="I290" s="517"/>
      <c r="J290" s="517"/>
      <c r="K290" s="517">
        <f t="shared" si="6"/>
        <v>7564000</v>
      </c>
      <c r="L290" s="28"/>
    </row>
    <row r="291" spans="2:12" ht="15" customHeight="1" outlineLevel="1">
      <c r="B291" s="516" t="s">
        <v>140</v>
      </c>
      <c r="C291" s="516" t="s">
        <v>189</v>
      </c>
      <c r="D291" s="516" t="s">
        <v>846</v>
      </c>
      <c r="E291" s="40"/>
      <c r="F291" s="517"/>
      <c r="G291" s="517">
        <v>5410250</v>
      </c>
      <c r="H291" s="517"/>
      <c r="I291" s="517"/>
      <c r="J291" s="517"/>
      <c r="K291" s="517">
        <f t="shared" si="6"/>
        <v>5410250</v>
      </c>
      <c r="L291" s="28"/>
    </row>
    <row r="292" spans="2:12" ht="15" customHeight="1" outlineLevel="1">
      <c r="B292" s="516" t="s">
        <v>140</v>
      </c>
      <c r="C292" s="516" t="s">
        <v>189</v>
      </c>
      <c r="D292" s="516" t="s">
        <v>846</v>
      </c>
      <c r="E292" s="40"/>
      <c r="F292" s="517"/>
      <c r="G292" s="517"/>
      <c r="H292" s="517">
        <v>5500000</v>
      </c>
      <c r="I292" s="517"/>
      <c r="J292" s="517"/>
      <c r="K292" s="517">
        <f t="shared" si="6"/>
        <v>5500000</v>
      </c>
      <c r="L292" s="28"/>
    </row>
    <row r="293" spans="2:12">
      <c r="B293" s="354" t="s">
        <v>27</v>
      </c>
      <c r="C293" s="355"/>
      <c r="D293" s="356"/>
      <c r="E293" s="138">
        <f>SUM(E175:E292)</f>
        <v>2386815</v>
      </c>
      <c r="F293" s="138">
        <f>SUM(F175:F292)</f>
        <v>3204187</v>
      </c>
      <c r="G293" s="138">
        <f>SUM(G175:G292)</f>
        <v>33229588</v>
      </c>
      <c r="H293" s="138">
        <f>SUM(H175:H292)</f>
        <v>748254474</v>
      </c>
      <c r="I293" s="138">
        <f>SUM(I175:I292)</f>
        <v>0</v>
      </c>
      <c r="J293" s="138">
        <f>SUM(J175:J292)</f>
        <v>94377788</v>
      </c>
      <c r="K293" s="138">
        <f t="shared" ref="K293" si="8">SUM(E293:J293)</f>
        <v>881452852</v>
      </c>
    </row>
    <row r="294" spans="2:12">
      <c r="B294" s="354" t="s">
        <v>26</v>
      </c>
      <c r="C294" s="355"/>
      <c r="D294" s="356"/>
      <c r="E294" s="138">
        <f>+E293+E174</f>
        <v>18686797</v>
      </c>
      <c r="F294" s="138">
        <f>+F293+F174</f>
        <v>11633407</v>
      </c>
      <c r="G294" s="138">
        <f>+G293+G174</f>
        <v>64385779</v>
      </c>
      <c r="H294" s="138">
        <f>+H293+H174</f>
        <v>1874852355</v>
      </c>
      <c r="I294" s="138">
        <f>+I293+I174</f>
        <v>0</v>
      </c>
      <c r="J294" s="138">
        <f>+J293+J174</f>
        <v>130289572</v>
      </c>
      <c r="K294" s="138">
        <f>+K293+K174</f>
        <v>2099847910</v>
      </c>
    </row>
    <row r="295" spans="2:12" ht="15" hidden="1" customHeight="1" outlineLevel="1">
      <c r="B295" s="29" t="s">
        <v>216</v>
      </c>
      <c r="C295" s="29" t="s">
        <v>189</v>
      </c>
      <c r="D295" s="226"/>
      <c r="E295" s="124"/>
      <c r="F295" s="124"/>
      <c r="G295" s="124"/>
      <c r="H295" s="124"/>
      <c r="I295" s="124"/>
      <c r="J295" s="40"/>
      <c r="K295" s="13">
        <f t="shared" ref="K295:K298" si="9">+SUM(E295:J295)</f>
        <v>0</v>
      </c>
    </row>
    <row r="296" spans="2:12" ht="15" hidden="1" customHeight="1" outlineLevel="1">
      <c r="B296" s="29" t="s">
        <v>216</v>
      </c>
      <c r="C296" s="29" t="s">
        <v>189</v>
      </c>
      <c r="D296" s="226"/>
      <c r="E296" s="124"/>
      <c r="F296" s="124"/>
      <c r="G296" s="124"/>
      <c r="H296" s="124"/>
      <c r="I296" s="124"/>
      <c r="J296" s="40"/>
      <c r="K296" s="13">
        <f t="shared" si="9"/>
        <v>0</v>
      </c>
    </row>
    <row r="297" spans="2:12" ht="15" hidden="1" customHeight="1" outlineLevel="1">
      <c r="B297" s="29" t="s">
        <v>216</v>
      </c>
      <c r="C297" s="29" t="s">
        <v>189</v>
      </c>
      <c r="D297" s="226"/>
      <c r="E297" s="124"/>
      <c r="F297" s="124"/>
      <c r="G297" s="124"/>
      <c r="H297" s="124"/>
      <c r="I297" s="124"/>
      <c r="J297" s="40"/>
      <c r="K297" s="13">
        <f t="shared" si="9"/>
        <v>0</v>
      </c>
    </row>
    <row r="298" spans="2:12" ht="15" hidden="1" customHeight="1" outlineLevel="1">
      <c r="B298" s="29" t="s">
        <v>216</v>
      </c>
      <c r="C298" s="29" t="s">
        <v>189</v>
      </c>
      <c r="D298" s="226"/>
      <c r="E298" s="124"/>
      <c r="F298" s="124"/>
      <c r="G298" s="124"/>
      <c r="H298" s="124"/>
      <c r="I298" s="124"/>
      <c r="J298" s="40"/>
      <c r="K298" s="13">
        <f t="shared" si="9"/>
        <v>0</v>
      </c>
    </row>
    <row r="299" spans="2:12" ht="15" hidden="1" customHeight="1" outlineLevel="1">
      <c r="B299" s="29" t="s">
        <v>216</v>
      </c>
      <c r="C299" s="29" t="s">
        <v>189</v>
      </c>
      <c r="D299" s="226"/>
      <c r="E299" s="124"/>
      <c r="F299" s="124"/>
      <c r="G299" s="124"/>
      <c r="H299" s="124"/>
      <c r="I299" s="124"/>
      <c r="J299" s="40"/>
      <c r="K299" s="13">
        <f t="shared" ref="K299:K366" si="10">+SUM(E299:J299)</f>
        <v>0</v>
      </c>
    </row>
    <row r="300" spans="2:12" ht="15" hidden="1" customHeight="1" outlineLevel="1">
      <c r="B300" s="29" t="s">
        <v>216</v>
      </c>
      <c r="C300" s="29" t="s">
        <v>189</v>
      </c>
      <c r="D300" s="226"/>
      <c r="E300" s="124"/>
      <c r="F300" s="124"/>
      <c r="G300" s="124"/>
      <c r="H300" s="124"/>
      <c r="I300" s="124"/>
      <c r="J300" s="40"/>
      <c r="K300" s="13">
        <f t="shared" si="10"/>
        <v>0</v>
      </c>
    </row>
    <row r="301" spans="2:12" ht="15" hidden="1" customHeight="1" outlineLevel="1">
      <c r="B301" s="29" t="s">
        <v>216</v>
      </c>
      <c r="C301" s="29" t="s">
        <v>189</v>
      </c>
      <c r="D301" s="226"/>
      <c r="E301" s="124"/>
      <c r="F301" s="124"/>
      <c r="G301" s="124"/>
      <c r="H301" s="124"/>
      <c r="I301" s="124"/>
      <c r="J301" s="40"/>
      <c r="K301" s="13">
        <f t="shared" si="10"/>
        <v>0</v>
      </c>
    </row>
    <row r="302" spans="2:12" hidden="1" outlineLevel="1">
      <c r="B302" s="29" t="s">
        <v>216</v>
      </c>
      <c r="C302" s="29" t="s">
        <v>189</v>
      </c>
      <c r="D302" s="226"/>
      <c r="E302" s="124"/>
      <c r="F302" s="124"/>
      <c r="G302" s="124"/>
      <c r="H302" s="124"/>
      <c r="I302" s="124"/>
      <c r="J302" s="40"/>
      <c r="K302" s="13">
        <f t="shared" si="10"/>
        <v>0</v>
      </c>
    </row>
    <row r="303" spans="2:12" hidden="1" outlineLevel="1">
      <c r="B303" s="29" t="s">
        <v>216</v>
      </c>
      <c r="C303" s="29" t="s">
        <v>189</v>
      </c>
      <c r="D303" s="226"/>
      <c r="E303" s="124"/>
      <c r="F303" s="124"/>
      <c r="G303" s="124"/>
      <c r="H303" s="124"/>
      <c r="I303" s="124"/>
      <c r="J303" s="40"/>
      <c r="K303" s="13">
        <f t="shared" si="10"/>
        <v>0</v>
      </c>
    </row>
    <row r="304" spans="2:12" hidden="1" outlineLevel="1">
      <c r="B304" s="29" t="s">
        <v>216</v>
      </c>
      <c r="C304" s="29" t="s">
        <v>189</v>
      </c>
      <c r="D304" s="226"/>
      <c r="E304" s="124"/>
      <c r="F304" s="124"/>
      <c r="G304" s="124"/>
      <c r="H304" s="124"/>
      <c r="I304" s="124"/>
      <c r="J304" s="40"/>
      <c r="K304" s="13">
        <f t="shared" si="10"/>
        <v>0</v>
      </c>
    </row>
    <row r="305" spans="2:11" hidden="1" outlineLevel="1">
      <c r="B305" s="29" t="s">
        <v>216</v>
      </c>
      <c r="C305" s="29" t="s">
        <v>189</v>
      </c>
      <c r="D305" s="226"/>
      <c r="E305" s="124"/>
      <c r="F305" s="124"/>
      <c r="G305" s="124"/>
      <c r="H305" s="124"/>
      <c r="I305" s="124"/>
      <c r="J305" s="40"/>
      <c r="K305" s="13">
        <f t="shared" si="10"/>
        <v>0</v>
      </c>
    </row>
    <row r="306" spans="2:11" hidden="1" outlineLevel="1">
      <c r="B306" s="29" t="s">
        <v>216</v>
      </c>
      <c r="C306" s="29" t="s">
        <v>189</v>
      </c>
      <c r="D306" s="226"/>
      <c r="E306" s="124"/>
      <c r="F306" s="124"/>
      <c r="G306" s="124"/>
      <c r="H306" s="124"/>
      <c r="I306" s="124"/>
      <c r="J306" s="40"/>
      <c r="K306" s="13">
        <f t="shared" si="10"/>
        <v>0</v>
      </c>
    </row>
    <row r="307" spans="2:11" hidden="1" outlineLevel="1">
      <c r="B307" s="29" t="s">
        <v>216</v>
      </c>
      <c r="C307" s="29" t="s">
        <v>189</v>
      </c>
      <c r="D307" s="226"/>
      <c r="E307" s="124"/>
      <c r="F307" s="124"/>
      <c r="G307" s="124"/>
      <c r="H307" s="124"/>
      <c r="I307" s="124"/>
      <c r="J307" s="40"/>
      <c r="K307" s="13">
        <f t="shared" si="10"/>
        <v>0</v>
      </c>
    </row>
    <row r="308" spans="2:11" hidden="1" outlineLevel="1">
      <c r="B308" s="29" t="s">
        <v>216</v>
      </c>
      <c r="C308" s="29" t="s">
        <v>189</v>
      </c>
      <c r="D308" s="226"/>
      <c r="E308" s="124"/>
      <c r="F308" s="124"/>
      <c r="G308" s="124"/>
      <c r="H308" s="124"/>
      <c r="I308" s="124"/>
      <c r="J308" s="40"/>
      <c r="K308" s="13">
        <f t="shared" si="10"/>
        <v>0</v>
      </c>
    </row>
    <row r="309" spans="2:11" hidden="1" outlineLevel="1">
      <c r="B309" s="29" t="s">
        <v>216</v>
      </c>
      <c r="C309" s="29" t="s">
        <v>189</v>
      </c>
      <c r="D309" s="226"/>
      <c r="E309" s="124"/>
      <c r="F309" s="124"/>
      <c r="G309" s="124"/>
      <c r="H309" s="124"/>
      <c r="I309" s="124"/>
      <c r="J309" s="40"/>
      <c r="K309" s="13">
        <f t="shared" si="10"/>
        <v>0</v>
      </c>
    </row>
    <row r="310" spans="2:11" hidden="1" outlineLevel="1">
      <c r="B310" s="29" t="s">
        <v>216</v>
      </c>
      <c r="C310" s="29" t="s">
        <v>189</v>
      </c>
      <c r="D310" s="226"/>
      <c r="E310" s="124"/>
      <c r="F310" s="124"/>
      <c r="G310" s="124"/>
      <c r="H310" s="124"/>
      <c r="I310" s="124"/>
      <c r="J310" s="40"/>
      <c r="K310" s="13">
        <f t="shared" si="10"/>
        <v>0</v>
      </c>
    </row>
    <row r="311" spans="2:11" hidden="1" outlineLevel="1">
      <c r="B311" s="29" t="s">
        <v>216</v>
      </c>
      <c r="C311" s="29" t="s">
        <v>189</v>
      </c>
      <c r="D311" s="226"/>
      <c r="E311" s="124"/>
      <c r="F311" s="124"/>
      <c r="G311" s="124"/>
      <c r="H311" s="124"/>
      <c r="I311" s="124"/>
      <c r="J311" s="40"/>
      <c r="K311" s="13">
        <f t="shared" si="10"/>
        <v>0</v>
      </c>
    </row>
    <row r="312" spans="2:11" hidden="1" outlineLevel="1">
      <c r="B312" s="29" t="s">
        <v>216</v>
      </c>
      <c r="C312" s="29" t="s">
        <v>189</v>
      </c>
      <c r="D312" s="226"/>
      <c r="E312" s="124"/>
      <c r="F312" s="124"/>
      <c r="G312" s="124"/>
      <c r="H312" s="124"/>
      <c r="I312" s="124"/>
      <c r="J312" s="40"/>
      <c r="K312" s="13">
        <f t="shared" si="10"/>
        <v>0</v>
      </c>
    </row>
    <row r="313" spans="2:11" hidden="1" outlineLevel="1">
      <c r="B313" s="29" t="s">
        <v>216</v>
      </c>
      <c r="C313" s="29" t="s">
        <v>189</v>
      </c>
      <c r="D313" s="226"/>
      <c r="E313" s="124"/>
      <c r="F313" s="124"/>
      <c r="G313" s="124"/>
      <c r="H313" s="124"/>
      <c r="I313" s="124"/>
      <c r="J313" s="40"/>
      <c r="K313" s="13">
        <f t="shared" si="10"/>
        <v>0</v>
      </c>
    </row>
    <row r="314" spans="2:11" hidden="1" outlineLevel="1">
      <c r="B314" s="29" t="s">
        <v>216</v>
      </c>
      <c r="C314" s="29" t="s">
        <v>189</v>
      </c>
      <c r="D314" s="226"/>
      <c r="E314" s="124"/>
      <c r="F314" s="124"/>
      <c r="G314" s="124"/>
      <c r="H314" s="124"/>
      <c r="I314" s="124"/>
      <c r="J314" s="40"/>
      <c r="K314" s="13">
        <f t="shared" si="10"/>
        <v>0</v>
      </c>
    </row>
    <row r="315" spans="2:11" hidden="1" outlineLevel="1">
      <c r="B315" s="29" t="s">
        <v>216</v>
      </c>
      <c r="C315" s="29" t="s">
        <v>189</v>
      </c>
      <c r="D315" s="226"/>
      <c r="E315" s="124"/>
      <c r="F315" s="124"/>
      <c r="G315" s="124"/>
      <c r="H315" s="124"/>
      <c r="I315" s="124"/>
      <c r="J315" s="40"/>
      <c r="K315" s="13">
        <f t="shared" si="10"/>
        <v>0</v>
      </c>
    </row>
    <row r="316" spans="2:11" hidden="1" outlineLevel="1">
      <c r="B316" s="29" t="s">
        <v>216</v>
      </c>
      <c r="C316" s="29" t="s">
        <v>189</v>
      </c>
      <c r="D316" s="226"/>
      <c r="E316" s="124"/>
      <c r="F316" s="124"/>
      <c r="G316" s="124"/>
      <c r="H316" s="124"/>
      <c r="I316" s="124"/>
      <c r="J316" s="40"/>
      <c r="K316" s="13">
        <f t="shared" si="10"/>
        <v>0</v>
      </c>
    </row>
    <row r="317" spans="2:11" hidden="1" outlineLevel="1">
      <c r="B317" s="29" t="s">
        <v>216</v>
      </c>
      <c r="C317" s="29" t="s">
        <v>189</v>
      </c>
      <c r="D317" s="226"/>
      <c r="E317" s="124"/>
      <c r="F317" s="124"/>
      <c r="G317" s="124"/>
      <c r="H317" s="124"/>
      <c r="I317" s="124"/>
      <c r="J317" s="40"/>
      <c r="K317" s="13">
        <f t="shared" si="10"/>
        <v>0</v>
      </c>
    </row>
    <row r="318" spans="2:11" hidden="1" outlineLevel="1">
      <c r="B318" s="29" t="s">
        <v>216</v>
      </c>
      <c r="C318" s="29" t="s">
        <v>189</v>
      </c>
      <c r="D318" s="226"/>
      <c r="E318" s="124"/>
      <c r="F318" s="124"/>
      <c r="G318" s="124"/>
      <c r="H318" s="124"/>
      <c r="I318" s="124"/>
      <c r="J318" s="40"/>
      <c r="K318" s="13">
        <f t="shared" si="10"/>
        <v>0</v>
      </c>
    </row>
    <row r="319" spans="2:11" hidden="1" outlineLevel="1">
      <c r="B319" s="29" t="s">
        <v>216</v>
      </c>
      <c r="C319" s="29" t="s">
        <v>189</v>
      </c>
      <c r="D319" s="226"/>
      <c r="E319" s="124"/>
      <c r="F319" s="124"/>
      <c r="G319" s="124"/>
      <c r="H319" s="124"/>
      <c r="I319" s="124"/>
      <c r="J319" s="40"/>
      <c r="K319" s="13">
        <f t="shared" si="10"/>
        <v>0</v>
      </c>
    </row>
    <row r="320" spans="2:11" hidden="1" outlineLevel="1">
      <c r="B320" s="29" t="s">
        <v>216</v>
      </c>
      <c r="C320" s="29" t="s">
        <v>189</v>
      </c>
      <c r="D320" s="226"/>
      <c r="E320" s="124"/>
      <c r="F320" s="124"/>
      <c r="G320" s="124"/>
      <c r="H320" s="124"/>
      <c r="I320" s="124"/>
      <c r="J320" s="40"/>
      <c r="K320" s="13">
        <f t="shared" si="10"/>
        <v>0</v>
      </c>
    </row>
    <row r="321" spans="2:11" hidden="1" outlineLevel="1">
      <c r="B321" s="29" t="s">
        <v>216</v>
      </c>
      <c r="C321" s="29" t="s">
        <v>189</v>
      </c>
      <c r="D321" s="226"/>
      <c r="E321" s="124"/>
      <c r="F321" s="124"/>
      <c r="G321" s="124"/>
      <c r="H321" s="124"/>
      <c r="I321" s="124"/>
      <c r="J321" s="40"/>
      <c r="K321" s="13">
        <f t="shared" si="10"/>
        <v>0</v>
      </c>
    </row>
    <row r="322" spans="2:11" hidden="1" outlineLevel="1">
      <c r="B322" s="29" t="s">
        <v>216</v>
      </c>
      <c r="C322" s="29" t="s">
        <v>189</v>
      </c>
      <c r="D322" s="226"/>
      <c r="E322" s="124"/>
      <c r="F322" s="124"/>
      <c r="G322" s="124"/>
      <c r="H322" s="124"/>
      <c r="I322" s="124"/>
      <c r="J322" s="40"/>
      <c r="K322" s="13">
        <f t="shared" si="10"/>
        <v>0</v>
      </c>
    </row>
    <row r="323" spans="2:11" hidden="1" outlineLevel="1">
      <c r="B323" s="29" t="s">
        <v>216</v>
      </c>
      <c r="C323" s="29" t="s">
        <v>189</v>
      </c>
      <c r="D323" s="226"/>
      <c r="E323" s="124"/>
      <c r="F323" s="124"/>
      <c r="G323" s="124"/>
      <c r="H323" s="124"/>
      <c r="I323" s="124"/>
      <c r="J323" s="40"/>
      <c r="K323" s="13">
        <f t="shared" si="10"/>
        <v>0</v>
      </c>
    </row>
    <row r="324" spans="2:11" hidden="1" outlineLevel="1">
      <c r="B324" s="29" t="s">
        <v>216</v>
      </c>
      <c r="C324" s="29" t="s">
        <v>189</v>
      </c>
      <c r="D324" s="226"/>
      <c r="E324" s="124"/>
      <c r="F324" s="124"/>
      <c r="G324" s="124"/>
      <c r="H324" s="124"/>
      <c r="I324" s="124"/>
      <c r="J324" s="40"/>
      <c r="K324" s="13">
        <f t="shared" si="10"/>
        <v>0</v>
      </c>
    </row>
    <row r="325" spans="2:11" hidden="1" outlineLevel="1">
      <c r="B325" s="29" t="s">
        <v>216</v>
      </c>
      <c r="C325" s="29" t="s">
        <v>189</v>
      </c>
      <c r="D325" s="226"/>
      <c r="E325" s="124"/>
      <c r="F325" s="124"/>
      <c r="G325" s="124"/>
      <c r="H325" s="124"/>
      <c r="I325" s="124"/>
      <c r="J325" s="40"/>
      <c r="K325" s="13">
        <f t="shared" si="10"/>
        <v>0</v>
      </c>
    </row>
    <row r="326" spans="2:11" hidden="1" outlineLevel="1">
      <c r="B326" s="29" t="s">
        <v>216</v>
      </c>
      <c r="C326" s="29" t="s">
        <v>189</v>
      </c>
      <c r="D326" s="226"/>
      <c r="E326" s="124"/>
      <c r="F326" s="124"/>
      <c r="G326" s="124"/>
      <c r="H326" s="124"/>
      <c r="I326" s="124"/>
      <c r="J326" s="40"/>
      <c r="K326" s="13">
        <f t="shared" si="10"/>
        <v>0</v>
      </c>
    </row>
    <row r="327" spans="2:11" hidden="1" outlineLevel="1">
      <c r="B327" s="29" t="s">
        <v>216</v>
      </c>
      <c r="C327" s="29" t="s">
        <v>189</v>
      </c>
      <c r="D327" s="226"/>
      <c r="E327" s="124"/>
      <c r="F327" s="124"/>
      <c r="G327" s="124"/>
      <c r="H327" s="124"/>
      <c r="I327" s="124"/>
      <c r="J327" s="40"/>
      <c r="K327" s="13">
        <f t="shared" si="10"/>
        <v>0</v>
      </c>
    </row>
    <row r="328" spans="2:11" hidden="1" outlineLevel="1">
      <c r="B328" s="29" t="s">
        <v>216</v>
      </c>
      <c r="C328" s="29" t="s">
        <v>189</v>
      </c>
      <c r="D328" s="226"/>
      <c r="E328" s="124"/>
      <c r="F328" s="124"/>
      <c r="G328" s="124"/>
      <c r="H328" s="124"/>
      <c r="I328" s="124"/>
      <c r="J328" s="40"/>
      <c r="K328" s="13">
        <f t="shared" si="10"/>
        <v>0</v>
      </c>
    </row>
    <row r="329" spans="2:11" hidden="1" outlineLevel="1">
      <c r="B329" s="29" t="s">
        <v>216</v>
      </c>
      <c r="C329" s="29" t="s">
        <v>189</v>
      </c>
      <c r="D329" s="226"/>
      <c r="E329" s="124"/>
      <c r="F329" s="124"/>
      <c r="G329" s="124"/>
      <c r="H329" s="124"/>
      <c r="I329" s="124"/>
      <c r="J329" s="40"/>
      <c r="K329" s="13">
        <f t="shared" si="10"/>
        <v>0</v>
      </c>
    </row>
    <row r="330" spans="2:11" hidden="1" outlineLevel="1">
      <c r="B330" s="29" t="s">
        <v>216</v>
      </c>
      <c r="C330" s="29" t="s">
        <v>189</v>
      </c>
      <c r="D330" s="226"/>
      <c r="E330" s="124"/>
      <c r="F330" s="124"/>
      <c r="G330" s="124"/>
      <c r="H330" s="124"/>
      <c r="I330" s="124"/>
      <c r="J330" s="40"/>
      <c r="K330" s="13">
        <f t="shared" si="10"/>
        <v>0</v>
      </c>
    </row>
    <row r="331" spans="2:11" hidden="1" outlineLevel="1">
      <c r="B331" s="29" t="s">
        <v>216</v>
      </c>
      <c r="C331" s="29" t="s">
        <v>189</v>
      </c>
      <c r="D331" s="226"/>
      <c r="E331" s="124"/>
      <c r="F331" s="124"/>
      <c r="G331" s="124"/>
      <c r="H331" s="124"/>
      <c r="I331" s="124"/>
      <c r="J331" s="40"/>
      <c r="K331" s="13">
        <f t="shared" si="10"/>
        <v>0</v>
      </c>
    </row>
    <row r="332" spans="2:11" hidden="1" outlineLevel="1">
      <c r="B332" s="29" t="s">
        <v>216</v>
      </c>
      <c r="C332" s="29" t="s">
        <v>189</v>
      </c>
      <c r="D332" s="226"/>
      <c r="E332" s="124"/>
      <c r="F332" s="124"/>
      <c r="G332" s="124"/>
      <c r="H332" s="124"/>
      <c r="I332" s="124"/>
      <c r="J332" s="40"/>
      <c r="K332" s="13">
        <f t="shared" si="10"/>
        <v>0</v>
      </c>
    </row>
    <row r="333" spans="2:11" hidden="1" outlineLevel="1">
      <c r="B333" s="29" t="s">
        <v>216</v>
      </c>
      <c r="C333" s="29" t="s">
        <v>189</v>
      </c>
      <c r="D333" s="226"/>
      <c r="E333" s="124"/>
      <c r="F333" s="124"/>
      <c r="G333" s="124"/>
      <c r="H333" s="124"/>
      <c r="I333" s="124"/>
      <c r="J333" s="40"/>
      <c r="K333" s="13">
        <f t="shared" si="10"/>
        <v>0</v>
      </c>
    </row>
    <row r="334" spans="2:11" hidden="1" outlineLevel="1">
      <c r="B334" s="29" t="s">
        <v>216</v>
      </c>
      <c r="C334" s="29" t="s">
        <v>189</v>
      </c>
      <c r="D334" s="226"/>
      <c r="E334" s="124"/>
      <c r="F334" s="124"/>
      <c r="G334" s="124"/>
      <c r="H334" s="124"/>
      <c r="I334" s="124"/>
      <c r="J334" s="40"/>
      <c r="K334" s="13">
        <f t="shared" si="10"/>
        <v>0</v>
      </c>
    </row>
    <row r="335" spans="2:11" hidden="1" outlineLevel="1">
      <c r="B335" s="29" t="s">
        <v>216</v>
      </c>
      <c r="C335" s="29" t="s">
        <v>189</v>
      </c>
      <c r="D335" s="226"/>
      <c r="E335" s="124"/>
      <c r="F335" s="124"/>
      <c r="G335" s="124"/>
      <c r="H335" s="124"/>
      <c r="I335" s="124"/>
      <c r="J335" s="40"/>
      <c r="K335" s="13">
        <f t="shared" si="10"/>
        <v>0</v>
      </c>
    </row>
    <row r="336" spans="2:11" hidden="1" outlineLevel="1">
      <c r="B336" s="29" t="s">
        <v>216</v>
      </c>
      <c r="C336" s="29" t="s">
        <v>189</v>
      </c>
      <c r="D336" s="226"/>
      <c r="E336" s="124"/>
      <c r="F336" s="124"/>
      <c r="G336" s="124"/>
      <c r="H336" s="124"/>
      <c r="I336" s="124"/>
      <c r="J336" s="40"/>
      <c r="K336" s="13">
        <f t="shared" si="10"/>
        <v>0</v>
      </c>
    </row>
    <row r="337" spans="2:11" hidden="1" outlineLevel="1">
      <c r="B337" s="29" t="s">
        <v>216</v>
      </c>
      <c r="C337" s="29" t="s">
        <v>189</v>
      </c>
      <c r="D337" s="226"/>
      <c r="E337" s="124"/>
      <c r="F337" s="124"/>
      <c r="G337" s="124"/>
      <c r="H337" s="124"/>
      <c r="I337" s="124"/>
      <c r="J337" s="40"/>
      <c r="K337" s="13">
        <f t="shared" si="10"/>
        <v>0</v>
      </c>
    </row>
    <row r="338" spans="2:11" hidden="1" outlineLevel="1">
      <c r="B338" s="29" t="s">
        <v>216</v>
      </c>
      <c r="C338" s="29" t="s">
        <v>189</v>
      </c>
      <c r="D338" s="226"/>
      <c r="E338" s="124"/>
      <c r="F338" s="124"/>
      <c r="G338" s="124"/>
      <c r="H338" s="124"/>
      <c r="I338" s="124"/>
      <c r="J338" s="40"/>
      <c r="K338" s="13">
        <f t="shared" si="10"/>
        <v>0</v>
      </c>
    </row>
    <row r="339" spans="2:11" hidden="1" outlineLevel="1">
      <c r="B339" s="29" t="s">
        <v>216</v>
      </c>
      <c r="C339" s="29" t="s">
        <v>189</v>
      </c>
      <c r="D339" s="226"/>
      <c r="E339" s="124"/>
      <c r="F339" s="124"/>
      <c r="G339" s="124"/>
      <c r="H339" s="124"/>
      <c r="I339" s="124"/>
      <c r="J339" s="40"/>
      <c r="K339" s="13">
        <f t="shared" si="10"/>
        <v>0</v>
      </c>
    </row>
    <row r="340" spans="2:11" hidden="1" outlineLevel="1">
      <c r="B340" s="29" t="s">
        <v>216</v>
      </c>
      <c r="C340" s="29" t="s">
        <v>189</v>
      </c>
      <c r="D340" s="226"/>
      <c r="E340" s="124"/>
      <c r="F340" s="124"/>
      <c r="G340" s="124"/>
      <c r="H340" s="124"/>
      <c r="I340" s="124"/>
      <c r="J340" s="40"/>
      <c r="K340" s="13">
        <f t="shared" si="10"/>
        <v>0</v>
      </c>
    </row>
    <row r="341" spans="2:11" hidden="1" outlineLevel="1">
      <c r="B341" s="29" t="s">
        <v>216</v>
      </c>
      <c r="C341" s="29" t="s">
        <v>189</v>
      </c>
      <c r="D341" s="226"/>
      <c r="E341" s="124"/>
      <c r="F341" s="124"/>
      <c r="G341" s="124"/>
      <c r="H341" s="124"/>
      <c r="I341" s="124"/>
      <c r="J341" s="40"/>
      <c r="K341" s="13">
        <f t="shared" si="10"/>
        <v>0</v>
      </c>
    </row>
    <row r="342" spans="2:11" hidden="1" outlineLevel="1">
      <c r="B342" s="29" t="s">
        <v>216</v>
      </c>
      <c r="C342" s="29" t="s">
        <v>189</v>
      </c>
      <c r="D342" s="226"/>
      <c r="E342" s="124"/>
      <c r="F342" s="124"/>
      <c r="G342" s="124"/>
      <c r="H342" s="124"/>
      <c r="I342" s="124"/>
      <c r="J342" s="40"/>
      <c r="K342" s="13">
        <f t="shared" si="10"/>
        <v>0</v>
      </c>
    </row>
    <row r="343" spans="2:11" hidden="1" outlineLevel="1">
      <c r="B343" s="29" t="s">
        <v>216</v>
      </c>
      <c r="C343" s="29" t="s">
        <v>189</v>
      </c>
      <c r="D343" s="226"/>
      <c r="E343" s="124"/>
      <c r="F343" s="124"/>
      <c r="G343" s="124"/>
      <c r="H343" s="124"/>
      <c r="I343" s="124"/>
      <c r="J343" s="40"/>
      <c r="K343" s="13">
        <f t="shared" si="10"/>
        <v>0</v>
      </c>
    </row>
    <row r="344" spans="2:11" hidden="1" outlineLevel="1">
      <c r="B344" s="29" t="s">
        <v>216</v>
      </c>
      <c r="C344" s="29" t="s">
        <v>189</v>
      </c>
      <c r="D344" s="226"/>
      <c r="E344" s="124"/>
      <c r="F344" s="124"/>
      <c r="G344" s="124"/>
      <c r="H344" s="124"/>
      <c r="I344" s="124"/>
      <c r="J344" s="40"/>
      <c r="K344" s="13">
        <f t="shared" si="10"/>
        <v>0</v>
      </c>
    </row>
    <row r="345" spans="2:11" hidden="1" outlineLevel="1">
      <c r="B345" s="29" t="s">
        <v>216</v>
      </c>
      <c r="C345" s="29" t="s">
        <v>189</v>
      </c>
      <c r="D345" s="226"/>
      <c r="E345" s="124"/>
      <c r="F345" s="124"/>
      <c r="G345" s="124"/>
      <c r="H345" s="124"/>
      <c r="I345" s="124"/>
      <c r="J345" s="40"/>
      <c r="K345" s="13">
        <f t="shared" si="10"/>
        <v>0</v>
      </c>
    </row>
    <row r="346" spans="2:11" hidden="1" outlineLevel="1">
      <c r="B346" s="29" t="s">
        <v>216</v>
      </c>
      <c r="C346" s="29" t="s">
        <v>189</v>
      </c>
      <c r="D346" s="226"/>
      <c r="E346" s="124"/>
      <c r="F346" s="124"/>
      <c r="G346" s="124"/>
      <c r="H346" s="124"/>
      <c r="I346" s="124"/>
      <c r="J346" s="40"/>
      <c r="K346" s="13">
        <f t="shared" si="10"/>
        <v>0</v>
      </c>
    </row>
    <row r="347" spans="2:11" hidden="1" outlineLevel="1">
      <c r="B347" s="29" t="s">
        <v>216</v>
      </c>
      <c r="C347" s="29" t="s">
        <v>189</v>
      </c>
      <c r="D347" s="226"/>
      <c r="E347" s="124"/>
      <c r="F347" s="124"/>
      <c r="G347" s="124"/>
      <c r="H347" s="124"/>
      <c r="I347" s="124"/>
      <c r="J347" s="40"/>
      <c r="K347" s="13">
        <f t="shared" si="10"/>
        <v>0</v>
      </c>
    </row>
    <row r="348" spans="2:11" hidden="1" outlineLevel="1">
      <c r="B348" s="29" t="s">
        <v>216</v>
      </c>
      <c r="C348" s="29" t="s">
        <v>189</v>
      </c>
      <c r="D348" s="226"/>
      <c r="E348" s="124"/>
      <c r="F348" s="124"/>
      <c r="G348" s="124"/>
      <c r="H348" s="124"/>
      <c r="I348" s="124"/>
      <c r="J348" s="40"/>
      <c r="K348" s="13">
        <f t="shared" si="10"/>
        <v>0</v>
      </c>
    </row>
    <row r="349" spans="2:11" hidden="1" outlineLevel="1">
      <c r="B349" s="29" t="s">
        <v>216</v>
      </c>
      <c r="C349" s="29" t="s">
        <v>189</v>
      </c>
      <c r="D349" s="226"/>
      <c r="E349" s="124"/>
      <c r="F349" s="124"/>
      <c r="G349" s="124"/>
      <c r="H349" s="124"/>
      <c r="I349" s="124"/>
      <c r="J349" s="40"/>
      <c r="K349" s="13">
        <f t="shared" si="10"/>
        <v>0</v>
      </c>
    </row>
    <row r="350" spans="2:11" hidden="1" outlineLevel="1">
      <c r="B350" s="29" t="s">
        <v>216</v>
      </c>
      <c r="C350" s="29" t="s">
        <v>189</v>
      </c>
      <c r="D350" s="226"/>
      <c r="E350" s="124"/>
      <c r="F350" s="124"/>
      <c r="G350" s="124"/>
      <c r="H350" s="124"/>
      <c r="I350" s="124"/>
      <c r="J350" s="40"/>
      <c r="K350" s="13">
        <f t="shared" si="10"/>
        <v>0</v>
      </c>
    </row>
    <row r="351" spans="2:11" hidden="1" outlineLevel="1">
      <c r="B351" s="29" t="s">
        <v>216</v>
      </c>
      <c r="C351" s="29" t="s">
        <v>189</v>
      </c>
      <c r="D351" s="226"/>
      <c r="E351" s="124"/>
      <c r="F351" s="124"/>
      <c r="G351" s="124"/>
      <c r="H351" s="124"/>
      <c r="I351" s="124"/>
      <c r="J351" s="40"/>
      <c r="K351" s="13">
        <f t="shared" si="10"/>
        <v>0</v>
      </c>
    </row>
    <row r="352" spans="2:11" hidden="1" outlineLevel="1">
      <c r="B352" s="29" t="s">
        <v>216</v>
      </c>
      <c r="C352" s="29" t="s">
        <v>189</v>
      </c>
      <c r="D352" s="226"/>
      <c r="E352" s="124"/>
      <c r="F352" s="124"/>
      <c r="G352" s="124"/>
      <c r="H352" s="124"/>
      <c r="I352" s="124"/>
      <c r="J352" s="40"/>
      <c r="K352" s="13">
        <f t="shared" si="10"/>
        <v>0</v>
      </c>
    </row>
    <row r="353" spans="2:11" hidden="1" outlineLevel="1">
      <c r="B353" s="29" t="s">
        <v>216</v>
      </c>
      <c r="C353" s="29" t="s">
        <v>189</v>
      </c>
      <c r="D353" s="226"/>
      <c r="E353" s="124"/>
      <c r="F353" s="124"/>
      <c r="G353" s="124"/>
      <c r="H353" s="124"/>
      <c r="I353" s="124"/>
      <c r="J353" s="40"/>
      <c r="K353" s="13">
        <f t="shared" si="10"/>
        <v>0</v>
      </c>
    </row>
    <row r="354" spans="2:11" hidden="1" outlineLevel="1">
      <c r="B354" s="29" t="s">
        <v>216</v>
      </c>
      <c r="C354" s="29" t="s">
        <v>189</v>
      </c>
      <c r="D354" s="226"/>
      <c r="E354" s="124"/>
      <c r="F354" s="124"/>
      <c r="G354" s="124"/>
      <c r="H354" s="124"/>
      <c r="I354" s="124"/>
      <c r="J354" s="40"/>
      <c r="K354" s="13">
        <f t="shared" si="10"/>
        <v>0</v>
      </c>
    </row>
    <row r="355" spans="2:11" hidden="1" outlineLevel="1">
      <c r="B355" s="29" t="s">
        <v>142</v>
      </c>
      <c r="C355" s="29" t="s">
        <v>189</v>
      </c>
      <c r="D355" s="226"/>
      <c r="E355" s="124"/>
      <c r="F355" s="124"/>
      <c r="G355" s="124"/>
      <c r="H355" s="124"/>
      <c r="I355" s="124"/>
      <c r="J355" s="40"/>
      <c r="K355" s="13">
        <f t="shared" si="10"/>
        <v>0</v>
      </c>
    </row>
    <row r="356" spans="2:11" hidden="1" outlineLevel="1">
      <c r="B356" s="29" t="s">
        <v>142</v>
      </c>
      <c r="C356" s="29" t="s">
        <v>189</v>
      </c>
      <c r="D356" s="226"/>
      <c r="E356" s="124"/>
      <c r="F356" s="124"/>
      <c r="G356" s="124"/>
      <c r="H356" s="124"/>
      <c r="I356" s="124"/>
      <c r="J356" s="40"/>
      <c r="K356" s="13">
        <f t="shared" si="10"/>
        <v>0</v>
      </c>
    </row>
    <row r="357" spans="2:11" hidden="1" outlineLevel="1">
      <c r="B357" s="29" t="s">
        <v>142</v>
      </c>
      <c r="C357" s="29" t="s">
        <v>189</v>
      </c>
      <c r="D357" s="226"/>
      <c r="E357" s="124"/>
      <c r="F357" s="124"/>
      <c r="G357" s="124"/>
      <c r="H357" s="124"/>
      <c r="I357" s="124"/>
      <c r="J357" s="40"/>
      <c r="K357" s="13">
        <f t="shared" si="10"/>
        <v>0</v>
      </c>
    </row>
    <row r="358" spans="2:11" hidden="1" outlineLevel="1">
      <c r="B358" s="29" t="s">
        <v>142</v>
      </c>
      <c r="C358" s="29" t="s">
        <v>189</v>
      </c>
      <c r="D358" s="226"/>
      <c r="E358" s="124"/>
      <c r="F358" s="124"/>
      <c r="G358" s="124"/>
      <c r="H358" s="124"/>
      <c r="I358" s="124"/>
      <c r="J358" s="40"/>
      <c r="K358" s="13">
        <f t="shared" si="10"/>
        <v>0</v>
      </c>
    </row>
    <row r="359" spans="2:11" hidden="1" outlineLevel="1">
      <c r="B359" s="29" t="s">
        <v>142</v>
      </c>
      <c r="C359" s="29" t="s">
        <v>189</v>
      </c>
      <c r="D359" s="226"/>
      <c r="E359" s="124"/>
      <c r="F359" s="124"/>
      <c r="G359" s="124"/>
      <c r="H359" s="124"/>
      <c r="I359" s="124"/>
      <c r="J359" s="40"/>
      <c r="K359" s="13">
        <f t="shared" si="10"/>
        <v>0</v>
      </c>
    </row>
    <row r="360" spans="2:11" hidden="1" outlineLevel="1">
      <c r="B360" s="29" t="s">
        <v>142</v>
      </c>
      <c r="C360" s="29" t="s">
        <v>189</v>
      </c>
      <c r="D360" s="226"/>
      <c r="E360" s="124"/>
      <c r="F360" s="124"/>
      <c r="G360" s="124"/>
      <c r="H360" s="124"/>
      <c r="I360" s="124"/>
      <c r="J360" s="40"/>
      <c r="K360" s="13">
        <f t="shared" si="10"/>
        <v>0</v>
      </c>
    </row>
    <row r="361" spans="2:11" hidden="1" outlineLevel="1">
      <c r="B361" s="29" t="s">
        <v>142</v>
      </c>
      <c r="C361" s="29" t="s">
        <v>189</v>
      </c>
      <c r="D361" s="226"/>
      <c r="E361" s="124"/>
      <c r="F361" s="124"/>
      <c r="G361" s="124"/>
      <c r="H361" s="124"/>
      <c r="I361" s="124"/>
      <c r="J361" s="40"/>
      <c r="K361" s="13">
        <f t="shared" si="10"/>
        <v>0</v>
      </c>
    </row>
    <row r="362" spans="2:11" hidden="1" outlineLevel="1">
      <c r="B362" s="29" t="s">
        <v>142</v>
      </c>
      <c r="C362" s="29" t="s">
        <v>189</v>
      </c>
      <c r="D362" s="226"/>
      <c r="E362" s="124"/>
      <c r="F362" s="124"/>
      <c r="G362" s="124"/>
      <c r="H362" s="124"/>
      <c r="I362" s="124"/>
      <c r="J362" s="40"/>
      <c r="K362" s="13">
        <f t="shared" si="10"/>
        <v>0</v>
      </c>
    </row>
    <row r="363" spans="2:11" hidden="1" outlineLevel="1">
      <c r="B363" s="29" t="s">
        <v>142</v>
      </c>
      <c r="C363" s="29" t="s">
        <v>189</v>
      </c>
      <c r="D363" s="226"/>
      <c r="E363" s="124"/>
      <c r="F363" s="124"/>
      <c r="G363" s="124"/>
      <c r="H363" s="124"/>
      <c r="I363" s="124"/>
      <c r="J363" s="40"/>
      <c r="K363" s="13">
        <f t="shared" si="10"/>
        <v>0</v>
      </c>
    </row>
    <row r="364" spans="2:11" hidden="1" outlineLevel="1">
      <c r="B364" s="29" t="s">
        <v>142</v>
      </c>
      <c r="C364" s="29" t="s">
        <v>189</v>
      </c>
      <c r="D364" s="226"/>
      <c r="E364" s="124"/>
      <c r="F364" s="124"/>
      <c r="G364" s="124"/>
      <c r="H364" s="124"/>
      <c r="I364" s="124"/>
      <c r="J364" s="40"/>
      <c r="K364" s="13">
        <f t="shared" si="10"/>
        <v>0</v>
      </c>
    </row>
    <row r="365" spans="2:11" hidden="1" outlineLevel="1">
      <c r="B365" s="29" t="s">
        <v>142</v>
      </c>
      <c r="C365" s="29" t="s">
        <v>189</v>
      </c>
      <c r="D365" s="226"/>
      <c r="E365" s="124"/>
      <c r="F365" s="124"/>
      <c r="G365" s="124"/>
      <c r="H365" s="124"/>
      <c r="I365" s="124"/>
      <c r="J365" s="40"/>
      <c r="K365" s="13">
        <f t="shared" si="10"/>
        <v>0</v>
      </c>
    </row>
    <row r="366" spans="2:11" hidden="1" outlineLevel="1">
      <c r="B366" s="29" t="s">
        <v>142</v>
      </c>
      <c r="C366" s="29" t="s">
        <v>189</v>
      </c>
      <c r="D366" s="226"/>
      <c r="E366" s="124"/>
      <c r="F366" s="124"/>
      <c r="G366" s="124"/>
      <c r="H366" s="124"/>
      <c r="I366" s="124"/>
      <c r="J366" s="40"/>
      <c r="K366" s="13">
        <f t="shared" si="10"/>
        <v>0</v>
      </c>
    </row>
    <row r="367" spans="2:11" hidden="1" outlineLevel="1">
      <c r="B367" s="29" t="s">
        <v>142</v>
      </c>
      <c r="C367" s="29" t="s">
        <v>189</v>
      </c>
      <c r="D367" s="226"/>
      <c r="E367" s="124"/>
      <c r="F367" s="124"/>
      <c r="G367" s="124"/>
      <c r="H367" s="124"/>
      <c r="I367" s="124"/>
      <c r="J367" s="40"/>
      <c r="K367" s="13">
        <f t="shared" ref="K367:K436" si="11">+SUM(E367:J367)</f>
        <v>0</v>
      </c>
    </row>
    <row r="368" spans="2:11" hidden="1" outlineLevel="1">
      <c r="B368" s="29" t="s">
        <v>142</v>
      </c>
      <c r="C368" s="29" t="s">
        <v>189</v>
      </c>
      <c r="D368" s="226"/>
      <c r="E368" s="124"/>
      <c r="F368" s="124"/>
      <c r="G368" s="124"/>
      <c r="H368" s="124"/>
      <c r="I368" s="124"/>
      <c r="J368" s="40"/>
      <c r="K368" s="13">
        <f t="shared" si="11"/>
        <v>0</v>
      </c>
    </row>
    <row r="369" spans="2:11" hidden="1" outlineLevel="1">
      <c r="B369" s="29" t="s">
        <v>142</v>
      </c>
      <c r="C369" s="29" t="s">
        <v>189</v>
      </c>
      <c r="D369" s="226"/>
      <c r="E369" s="124"/>
      <c r="F369" s="124"/>
      <c r="G369" s="124"/>
      <c r="H369" s="124"/>
      <c r="I369" s="124"/>
      <c r="J369" s="40"/>
      <c r="K369" s="13">
        <f t="shared" si="11"/>
        <v>0</v>
      </c>
    </row>
    <row r="370" spans="2:11" hidden="1" outlineLevel="1">
      <c r="B370" s="29" t="s">
        <v>142</v>
      </c>
      <c r="C370" s="29" t="s">
        <v>189</v>
      </c>
      <c r="D370" s="226"/>
      <c r="E370" s="124"/>
      <c r="F370" s="124"/>
      <c r="G370" s="124"/>
      <c r="H370" s="124"/>
      <c r="I370" s="124"/>
      <c r="J370" s="40"/>
      <c r="K370" s="13">
        <f t="shared" si="11"/>
        <v>0</v>
      </c>
    </row>
    <row r="371" spans="2:11" hidden="1" outlineLevel="1">
      <c r="B371" s="29" t="s">
        <v>142</v>
      </c>
      <c r="C371" s="29" t="s">
        <v>189</v>
      </c>
      <c r="D371" s="226"/>
      <c r="E371" s="124"/>
      <c r="F371" s="124"/>
      <c r="G371" s="124"/>
      <c r="H371" s="124"/>
      <c r="I371" s="124"/>
      <c r="J371" s="40"/>
      <c r="K371" s="13">
        <f t="shared" si="11"/>
        <v>0</v>
      </c>
    </row>
    <row r="372" spans="2:11" hidden="1" outlineLevel="1">
      <c r="B372" s="29" t="s">
        <v>142</v>
      </c>
      <c r="C372" s="29" t="s">
        <v>189</v>
      </c>
      <c r="D372" s="226"/>
      <c r="E372" s="124"/>
      <c r="F372" s="124"/>
      <c r="G372" s="124"/>
      <c r="H372" s="124"/>
      <c r="I372" s="124"/>
      <c r="J372" s="40"/>
      <c r="K372" s="13">
        <f t="shared" si="11"/>
        <v>0</v>
      </c>
    </row>
    <row r="373" spans="2:11" hidden="1" outlineLevel="1">
      <c r="B373" s="29" t="s">
        <v>142</v>
      </c>
      <c r="C373" s="29" t="s">
        <v>189</v>
      </c>
      <c r="D373" s="226"/>
      <c r="E373" s="124"/>
      <c r="F373" s="124"/>
      <c r="G373" s="124"/>
      <c r="H373" s="124"/>
      <c r="I373" s="124"/>
      <c r="J373" s="40"/>
      <c r="K373" s="13">
        <f t="shared" si="11"/>
        <v>0</v>
      </c>
    </row>
    <row r="374" spans="2:11" hidden="1" outlineLevel="1">
      <c r="B374" s="29" t="s">
        <v>142</v>
      </c>
      <c r="C374" s="29" t="s">
        <v>189</v>
      </c>
      <c r="D374" s="226"/>
      <c r="E374" s="124"/>
      <c r="F374" s="124"/>
      <c r="G374" s="124"/>
      <c r="H374" s="124"/>
      <c r="I374" s="124"/>
      <c r="J374" s="40"/>
      <c r="K374" s="13">
        <f t="shared" si="11"/>
        <v>0</v>
      </c>
    </row>
    <row r="375" spans="2:11" hidden="1" outlineLevel="1">
      <c r="B375" s="29" t="s">
        <v>142</v>
      </c>
      <c r="C375" s="29" t="s">
        <v>189</v>
      </c>
      <c r="D375" s="226"/>
      <c r="E375" s="124"/>
      <c r="F375" s="124"/>
      <c r="G375" s="124"/>
      <c r="H375" s="124"/>
      <c r="I375" s="124"/>
      <c r="J375" s="40"/>
      <c r="K375" s="13">
        <f t="shared" si="11"/>
        <v>0</v>
      </c>
    </row>
    <row r="376" spans="2:11" hidden="1" outlineLevel="1">
      <c r="B376" s="29" t="s">
        <v>142</v>
      </c>
      <c r="C376" s="29" t="s">
        <v>189</v>
      </c>
      <c r="D376" s="226"/>
      <c r="E376" s="124"/>
      <c r="F376" s="124"/>
      <c r="G376" s="124"/>
      <c r="H376" s="124"/>
      <c r="I376" s="124"/>
      <c r="J376" s="40"/>
      <c r="K376" s="13">
        <f t="shared" si="11"/>
        <v>0</v>
      </c>
    </row>
    <row r="377" spans="2:11" hidden="1" outlineLevel="1">
      <c r="B377" s="29" t="s">
        <v>142</v>
      </c>
      <c r="C377" s="29" t="s">
        <v>189</v>
      </c>
      <c r="D377" s="226"/>
      <c r="E377" s="124"/>
      <c r="F377" s="124"/>
      <c r="G377" s="124"/>
      <c r="H377" s="124"/>
      <c r="I377" s="124"/>
      <c r="J377" s="40"/>
      <c r="K377" s="13">
        <f t="shared" si="11"/>
        <v>0</v>
      </c>
    </row>
    <row r="378" spans="2:11" hidden="1" outlineLevel="1">
      <c r="B378" s="29" t="s">
        <v>142</v>
      </c>
      <c r="C378" s="29" t="s">
        <v>189</v>
      </c>
      <c r="D378" s="226"/>
      <c r="E378" s="124"/>
      <c r="F378" s="124"/>
      <c r="G378" s="124"/>
      <c r="H378" s="124"/>
      <c r="I378" s="124"/>
      <c r="J378" s="40"/>
      <c r="K378" s="13">
        <f t="shared" si="11"/>
        <v>0</v>
      </c>
    </row>
    <row r="379" spans="2:11" hidden="1" outlineLevel="1">
      <c r="B379" s="29" t="s">
        <v>142</v>
      </c>
      <c r="C379" s="29" t="s">
        <v>189</v>
      </c>
      <c r="D379" s="226"/>
      <c r="E379" s="124"/>
      <c r="F379" s="124"/>
      <c r="G379" s="124"/>
      <c r="H379" s="124"/>
      <c r="I379" s="124"/>
      <c r="J379" s="40"/>
      <c r="K379" s="13">
        <f t="shared" si="11"/>
        <v>0</v>
      </c>
    </row>
    <row r="380" spans="2:11" hidden="1" outlineLevel="1">
      <c r="B380" s="29" t="s">
        <v>142</v>
      </c>
      <c r="C380" s="29" t="s">
        <v>189</v>
      </c>
      <c r="D380" s="226"/>
      <c r="E380" s="124"/>
      <c r="F380" s="124"/>
      <c r="G380" s="124"/>
      <c r="H380" s="124"/>
      <c r="I380" s="124"/>
      <c r="J380" s="40"/>
      <c r="K380" s="13">
        <f t="shared" si="11"/>
        <v>0</v>
      </c>
    </row>
    <row r="381" spans="2:11" hidden="1" outlineLevel="1">
      <c r="B381" s="29" t="s">
        <v>142</v>
      </c>
      <c r="C381" s="29" t="s">
        <v>189</v>
      </c>
      <c r="D381" s="226"/>
      <c r="E381" s="124"/>
      <c r="F381" s="124"/>
      <c r="G381" s="124"/>
      <c r="H381" s="124"/>
      <c r="I381" s="124"/>
      <c r="J381" s="40"/>
      <c r="K381" s="13">
        <f t="shared" si="11"/>
        <v>0</v>
      </c>
    </row>
    <row r="382" spans="2:11" hidden="1" outlineLevel="1">
      <c r="B382" s="29" t="s">
        <v>142</v>
      </c>
      <c r="C382" s="29" t="s">
        <v>189</v>
      </c>
      <c r="D382" s="226"/>
      <c r="E382" s="124"/>
      <c r="F382" s="124"/>
      <c r="G382" s="124"/>
      <c r="H382" s="124"/>
      <c r="I382" s="124"/>
      <c r="J382" s="40"/>
      <c r="K382" s="13">
        <f t="shared" si="11"/>
        <v>0</v>
      </c>
    </row>
    <row r="383" spans="2:11" hidden="1" outlineLevel="1">
      <c r="B383" s="29" t="s">
        <v>142</v>
      </c>
      <c r="C383" s="29" t="s">
        <v>189</v>
      </c>
      <c r="D383" s="226"/>
      <c r="E383" s="124"/>
      <c r="F383" s="124"/>
      <c r="G383" s="124"/>
      <c r="H383" s="124"/>
      <c r="I383" s="124"/>
      <c r="J383" s="40"/>
      <c r="K383" s="13">
        <f t="shared" si="11"/>
        <v>0</v>
      </c>
    </row>
    <row r="384" spans="2:11" hidden="1" outlineLevel="1">
      <c r="B384" s="29" t="s">
        <v>142</v>
      </c>
      <c r="C384" s="29" t="s">
        <v>189</v>
      </c>
      <c r="D384" s="226"/>
      <c r="E384" s="124"/>
      <c r="F384" s="124"/>
      <c r="G384" s="124"/>
      <c r="H384" s="124"/>
      <c r="I384" s="124"/>
      <c r="J384" s="40"/>
      <c r="K384" s="13">
        <f t="shared" si="11"/>
        <v>0</v>
      </c>
    </row>
    <row r="385" spans="2:11" hidden="1" outlineLevel="1">
      <c r="B385" s="29" t="s">
        <v>142</v>
      </c>
      <c r="C385" s="29" t="s">
        <v>189</v>
      </c>
      <c r="D385" s="226"/>
      <c r="E385" s="124"/>
      <c r="F385" s="124"/>
      <c r="G385" s="124"/>
      <c r="H385" s="124"/>
      <c r="I385" s="124"/>
      <c r="J385" s="40"/>
      <c r="K385" s="13">
        <f t="shared" si="11"/>
        <v>0</v>
      </c>
    </row>
    <row r="386" spans="2:11" hidden="1" outlineLevel="1">
      <c r="B386" s="29" t="s">
        <v>142</v>
      </c>
      <c r="C386" s="29" t="s">
        <v>189</v>
      </c>
      <c r="D386" s="226"/>
      <c r="E386" s="124"/>
      <c r="F386" s="124"/>
      <c r="G386" s="124"/>
      <c r="H386" s="124"/>
      <c r="I386" s="124"/>
      <c r="J386" s="40"/>
      <c r="K386" s="13">
        <f t="shared" si="11"/>
        <v>0</v>
      </c>
    </row>
    <row r="387" spans="2:11" hidden="1" outlineLevel="1">
      <c r="B387" s="29" t="s">
        <v>142</v>
      </c>
      <c r="C387" s="29" t="s">
        <v>189</v>
      </c>
      <c r="D387" s="226"/>
      <c r="E387" s="124"/>
      <c r="F387" s="124"/>
      <c r="G387" s="124"/>
      <c r="H387" s="124"/>
      <c r="I387" s="124"/>
      <c r="J387" s="40"/>
      <c r="K387" s="13">
        <f t="shared" si="11"/>
        <v>0</v>
      </c>
    </row>
    <row r="388" spans="2:11" hidden="1" outlineLevel="1">
      <c r="B388" s="29" t="s">
        <v>142</v>
      </c>
      <c r="C388" s="29" t="s">
        <v>189</v>
      </c>
      <c r="D388" s="226"/>
      <c r="E388" s="124"/>
      <c r="F388" s="124"/>
      <c r="G388" s="124"/>
      <c r="H388" s="124"/>
      <c r="I388" s="124"/>
      <c r="J388" s="40"/>
      <c r="K388" s="13">
        <f t="shared" si="11"/>
        <v>0</v>
      </c>
    </row>
    <row r="389" spans="2:11" hidden="1" outlineLevel="1">
      <c r="B389" s="29" t="s">
        <v>142</v>
      </c>
      <c r="C389" s="29" t="s">
        <v>189</v>
      </c>
      <c r="D389" s="226"/>
      <c r="E389" s="124"/>
      <c r="F389" s="124"/>
      <c r="G389" s="124"/>
      <c r="H389" s="124"/>
      <c r="I389" s="124"/>
      <c r="J389" s="40"/>
      <c r="K389" s="13">
        <f t="shared" si="11"/>
        <v>0</v>
      </c>
    </row>
    <row r="390" spans="2:11" hidden="1" outlineLevel="1">
      <c r="B390" s="29" t="s">
        <v>142</v>
      </c>
      <c r="C390" s="29" t="s">
        <v>189</v>
      </c>
      <c r="D390" s="226"/>
      <c r="E390" s="124"/>
      <c r="F390" s="124"/>
      <c r="G390" s="124"/>
      <c r="H390" s="124"/>
      <c r="I390" s="124"/>
      <c r="J390" s="40"/>
      <c r="K390" s="13">
        <f t="shared" si="11"/>
        <v>0</v>
      </c>
    </row>
    <row r="391" spans="2:11" hidden="1" outlineLevel="1">
      <c r="B391" s="29" t="s">
        <v>142</v>
      </c>
      <c r="C391" s="29" t="s">
        <v>189</v>
      </c>
      <c r="D391" s="226"/>
      <c r="E391" s="124"/>
      <c r="F391" s="124"/>
      <c r="G391" s="124"/>
      <c r="H391" s="124"/>
      <c r="I391" s="124"/>
      <c r="J391" s="40"/>
      <c r="K391" s="13">
        <f t="shared" si="11"/>
        <v>0</v>
      </c>
    </row>
    <row r="392" spans="2:11" hidden="1" outlineLevel="1">
      <c r="B392" s="29" t="s">
        <v>142</v>
      </c>
      <c r="C392" s="29" t="s">
        <v>189</v>
      </c>
      <c r="D392" s="226"/>
      <c r="E392" s="124"/>
      <c r="F392" s="124"/>
      <c r="G392" s="124"/>
      <c r="H392" s="124"/>
      <c r="I392" s="124"/>
      <c r="J392" s="40"/>
      <c r="K392" s="13">
        <f t="shared" si="11"/>
        <v>0</v>
      </c>
    </row>
    <row r="393" spans="2:11" hidden="1" outlineLevel="1">
      <c r="B393" s="29" t="s">
        <v>142</v>
      </c>
      <c r="C393" s="29" t="s">
        <v>189</v>
      </c>
      <c r="D393" s="226"/>
      <c r="E393" s="124"/>
      <c r="F393" s="124"/>
      <c r="G393" s="124"/>
      <c r="H393" s="124"/>
      <c r="I393" s="124"/>
      <c r="J393" s="40"/>
      <c r="K393" s="13">
        <f t="shared" si="11"/>
        <v>0</v>
      </c>
    </row>
    <row r="394" spans="2:11" hidden="1" outlineLevel="1">
      <c r="B394" s="29" t="s">
        <v>142</v>
      </c>
      <c r="C394" s="29" t="s">
        <v>189</v>
      </c>
      <c r="D394" s="226"/>
      <c r="E394" s="124"/>
      <c r="F394" s="124"/>
      <c r="G394" s="124"/>
      <c r="H394" s="124"/>
      <c r="I394" s="124"/>
      <c r="J394" s="40"/>
      <c r="K394" s="13">
        <f t="shared" si="11"/>
        <v>0</v>
      </c>
    </row>
    <row r="395" spans="2:11" hidden="1" outlineLevel="1">
      <c r="B395" s="29" t="s">
        <v>142</v>
      </c>
      <c r="C395" s="29" t="s">
        <v>189</v>
      </c>
      <c r="D395" s="226"/>
      <c r="E395" s="124"/>
      <c r="F395" s="124"/>
      <c r="G395" s="124"/>
      <c r="H395" s="124"/>
      <c r="I395" s="124"/>
      <c r="J395" s="40"/>
      <c r="K395" s="13">
        <f t="shared" si="11"/>
        <v>0</v>
      </c>
    </row>
    <row r="396" spans="2:11" hidden="1" outlineLevel="1">
      <c r="B396" s="29" t="s">
        <v>142</v>
      </c>
      <c r="C396" s="29" t="s">
        <v>189</v>
      </c>
      <c r="D396" s="226"/>
      <c r="E396" s="124"/>
      <c r="F396" s="124"/>
      <c r="G396" s="124"/>
      <c r="H396" s="124"/>
      <c r="I396" s="124"/>
      <c r="J396" s="40"/>
      <c r="K396" s="13">
        <f t="shared" si="11"/>
        <v>0</v>
      </c>
    </row>
    <row r="397" spans="2:11" hidden="1" outlineLevel="1">
      <c r="B397" s="29" t="s">
        <v>142</v>
      </c>
      <c r="C397" s="29" t="s">
        <v>189</v>
      </c>
      <c r="D397" s="226"/>
      <c r="E397" s="124"/>
      <c r="F397" s="124"/>
      <c r="G397" s="124"/>
      <c r="H397" s="124"/>
      <c r="I397" s="124"/>
      <c r="J397" s="40"/>
      <c r="K397" s="13">
        <f t="shared" si="11"/>
        <v>0</v>
      </c>
    </row>
    <row r="398" spans="2:11" hidden="1" outlineLevel="1">
      <c r="B398" s="29" t="s">
        <v>142</v>
      </c>
      <c r="C398" s="29" t="s">
        <v>189</v>
      </c>
      <c r="D398" s="226"/>
      <c r="E398" s="124"/>
      <c r="F398" s="124"/>
      <c r="G398" s="124"/>
      <c r="H398" s="124"/>
      <c r="I398" s="124"/>
      <c r="J398" s="40"/>
      <c r="K398" s="13">
        <f t="shared" si="11"/>
        <v>0</v>
      </c>
    </row>
    <row r="399" spans="2:11" hidden="1" outlineLevel="1">
      <c r="B399" s="29" t="s">
        <v>142</v>
      </c>
      <c r="C399" s="29" t="s">
        <v>189</v>
      </c>
      <c r="D399" s="226"/>
      <c r="E399" s="124"/>
      <c r="F399" s="124"/>
      <c r="G399" s="124"/>
      <c r="H399" s="124"/>
      <c r="I399" s="124"/>
      <c r="J399" s="40"/>
      <c r="K399" s="13">
        <f t="shared" si="11"/>
        <v>0</v>
      </c>
    </row>
    <row r="400" spans="2:11" hidden="1" outlineLevel="1">
      <c r="B400" s="29" t="s">
        <v>142</v>
      </c>
      <c r="C400" s="29" t="s">
        <v>189</v>
      </c>
      <c r="D400" s="226"/>
      <c r="E400" s="124"/>
      <c r="F400" s="124"/>
      <c r="G400" s="124"/>
      <c r="H400" s="124"/>
      <c r="I400" s="124"/>
      <c r="J400" s="40"/>
      <c r="K400" s="13">
        <f t="shared" si="11"/>
        <v>0</v>
      </c>
    </row>
    <row r="401" spans="2:11" hidden="1" outlineLevel="1">
      <c r="B401" s="29" t="s">
        <v>142</v>
      </c>
      <c r="C401" s="29" t="s">
        <v>189</v>
      </c>
      <c r="D401" s="226"/>
      <c r="E401" s="124"/>
      <c r="F401" s="124"/>
      <c r="G401" s="124"/>
      <c r="H401" s="124"/>
      <c r="I401" s="124"/>
      <c r="J401" s="40"/>
      <c r="K401" s="13">
        <f t="shared" si="11"/>
        <v>0</v>
      </c>
    </row>
    <row r="402" spans="2:11" hidden="1" outlineLevel="1">
      <c r="B402" s="29" t="s">
        <v>142</v>
      </c>
      <c r="C402" s="29" t="s">
        <v>189</v>
      </c>
      <c r="D402" s="226"/>
      <c r="E402" s="124"/>
      <c r="F402" s="124"/>
      <c r="G402" s="124"/>
      <c r="H402" s="124"/>
      <c r="I402" s="124"/>
      <c r="J402" s="40"/>
      <c r="K402" s="13">
        <f t="shared" si="11"/>
        <v>0</v>
      </c>
    </row>
    <row r="403" spans="2:11" hidden="1" outlineLevel="1">
      <c r="B403" s="29" t="s">
        <v>142</v>
      </c>
      <c r="C403" s="29" t="s">
        <v>189</v>
      </c>
      <c r="D403" s="226"/>
      <c r="E403" s="124"/>
      <c r="F403" s="124"/>
      <c r="G403" s="124"/>
      <c r="H403" s="124"/>
      <c r="I403" s="124"/>
      <c r="J403" s="40"/>
      <c r="K403" s="13">
        <f t="shared" si="11"/>
        <v>0</v>
      </c>
    </row>
    <row r="404" spans="2:11" hidden="1" outlineLevel="1">
      <c r="B404" s="29" t="s">
        <v>142</v>
      </c>
      <c r="C404" s="29" t="s">
        <v>189</v>
      </c>
      <c r="D404" s="226"/>
      <c r="E404" s="124"/>
      <c r="F404" s="124"/>
      <c r="G404" s="124"/>
      <c r="H404" s="124"/>
      <c r="I404" s="124"/>
      <c r="J404" s="40"/>
      <c r="K404" s="13">
        <f t="shared" si="11"/>
        <v>0</v>
      </c>
    </row>
    <row r="405" spans="2:11" hidden="1" outlineLevel="1">
      <c r="B405" s="29" t="s">
        <v>142</v>
      </c>
      <c r="C405" s="29" t="s">
        <v>189</v>
      </c>
      <c r="D405" s="226"/>
      <c r="E405" s="124"/>
      <c r="F405" s="124"/>
      <c r="G405" s="124"/>
      <c r="H405" s="124"/>
      <c r="I405" s="124"/>
      <c r="J405" s="40"/>
      <c r="K405" s="13">
        <f t="shared" si="11"/>
        <v>0</v>
      </c>
    </row>
    <row r="406" spans="2:11" hidden="1" outlineLevel="1">
      <c r="B406" s="29" t="s">
        <v>142</v>
      </c>
      <c r="C406" s="29" t="s">
        <v>189</v>
      </c>
      <c r="D406" s="226"/>
      <c r="E406" s="124"/>
      <c r="F406" s="124"/>
      <c r="G406" s="124"/>
      <c r="H406" s="124"/>
      <c r="I406" s="124"/>
      <c r="J406" s="40"/>
      <c r="K406" s="13">
        <f t="shared" si="11"/>
        <v>0</v>
      </c>
    </row>
    <row r="407" spans="2:11" hidden="1" outlineLevel="1">
      <c r="B407" s="29" t="s">
        <v>142</v>
      </c>
      <c r="C407" s="29" t="s">
        <v>189</v>
      </c>
      <c r="D407" s="226"/>
      <c r="E407" s="124"/>
      <c r="F407" s="124"/>
      <c r="G407" s="124"/>
      <c r="H407" s="124"/>
      <c r="I407" s="124"/>
      <c r="J407" s="40"/>
      <c r="K407" s="13">
        <f t="shared" si="11"/>
        <v>0</v>
      </c>
    </row>
    <row r="408" spans="2:11" hidden="1" outlineLevel="1">
      <c r="B408" s="29" t="s">
        <v>142</v>
      </c>
      <c r="C408" s="29" t="s">
        <v>189</v>
      </c>
      <c r="D408" s="226"/>
      <c r="E408" s="124"/>
      <c r="F408" s="124"/>
      <c r="G408" s="124"/>
      <c r="H408" s="124"/>
      <c r="I408" s="124"/>
      <c r="J408" s="40"/>
      <c r="K408" s="13">
        <f t="shared" si="11"/>
        <v>0</v>
      </c>
    </row>
    <row r="409" spans="2:11" hidden="1" outlineLevel="1">
      <c r="B409" s="29" t="s">
        <v>142</v>
      </c>
      <c r="C409" s="29" t="s">
        <v>189</v>
      </c>
      <c r="D409" s="226"/>
      <c r="E409" s="124"/>
      <c r="F409" s="124"/>
      <c r="G409" s="124"/>
      <c r="H409" s="124"/>
      <c r="I409" s="124"/>
      <c r="J409" s="40"/>
      <c r="K409" s="13">
        <f t="shared" si="11"/>
        <v>0</v>
      </c>
    </row>
    <row r="410" spans="2:11" hidden="1" outlineLevel="1">
      <c r="B410" s="29" t="s">
        <v>142</v>
      </c>
      <c r="C410" s="29" t="s">
        <v>189</v>
      </c>
      <c r="D410" s="226"/>
      <c r="E410" s="124"/>
      <c r="F410" s="124"/>
      <c r="G410" s="124"/>
      <c r="H410" s="124"/>
      <c r="I410" s="124"/>
      <c r="J410" s="40"/>
      <c r="K410" s="13">
        <f t="shared" si="11"/>
        <v>0</v>
      </c>
    </row>
    <row r="411" spans="2:11" hidden="1" outlineLevel="1">
      <c r="B411" s="29" t="s">
        <v>142</v>
      </c>
      <c r="C411" s="29" t="s">
        <v>189</v>
      </c>
      <c r="D411" s="226"/>
      <c r="E411" s="124"/>
      <c r="F411" s="124"/>
      <c r="G411" s="124"/>
      <c r="H411" s="124"/>
      <c r="I411" s="124"/>
      <c r="J411" s="40"/>
      <c r="K411" s="13">
        <f t="shared" si="11"/>
        <v>0</v>
      </c>
    </row>
    <row r="412" spans="2:11" hidden="1" outlineLevel="1">
      <c r="B412" s="29" t="s">
        <v>142</v>
      </c>
      <c r="C412" s="29" t="s">
        <v>189</v>
      </c>
      <c r="D412" s="226"/>
      <c r="E412" s="124"/>
      <c r="F412" s="124"/>
      <c r="G412" s="124"/>
      <c r="H412" s="124"/>
      <c r="I412" s="124"/>
      <c r="J412" s="124"/>
      <c r="K412" s="13">
        <f t="shared" si="11"/>
        <v>0</v>
      </c>
    </row>
    <row r="413" spans="2:11" hidden="1" outlineLevel="1">
      <c r="B413" s="29" t="s">
        <v>142</v>
      </c>
      <c r="C413" s="29" t="s">
        <v>189</v>
      </c>
      <c r="D413" s="226"/>
      <c r="E413" s="124"/>
      <c r="F413" s="124"/>
      <c r="G413" s="124"/>
      <c r="H413" s="124"/>
      <c r="I413" s="124"/>
      <c r="J413" s="124"/>
      <c r="K413" s="13">
        <f t="shared" si="11"/>
        <v>0</v>
      </c>
    </row>
    <row r="414" spans="2:11" hidden="1" outlineLevel="1">
      <c r="B414" s="29" t="s">
        <v>142</v>
      </c>
      <c r="C414" s="29" t="s">
        <v>189</v>
      </c>
      <c r="D414" s="226"/>
      <c r="E414" s="124"/>
      <c r="F414" s="124"/>
      <c r="G414" s="124"/>
      <c r="H414" s="124"/>
      <c r="I414" s="124"/>
      <c r="J414" s="124"/>
      <c r="K414" s="13">
        <f t="shared" si="11"/>
        <v>0</v>
      </c>
    </row>
    <row r="415" spans="2:11" hidden="1" outlineLevel="1">
      <c r="B415" s="29" t="s">
        <v>142</v>
      </c>
      <c r="C415" s="29" t="s">
        <v>189</v>
      </c>
      <c r="D415" s="226"/>
      <c r="E415" s="124"/>
      <c r="F415" s="124"/>
      <c r="G415" s="124"/>
      <c r="H415" s="124"/>
      <c r="I415" s="124"/>
      <c r="J415" s="124"/>
      <c r="K415" s="13">
        <f t="shared" si="11"/>
        <v>0</v>
      </c>
    </row>
    <row r="416" spans="2:11" hidden="1" outlineLevel="1">
      <c r="B416" s="29" t="s">
        <v>142</v>
      </c>
      <c r="C416" s="29" t="s">
        <v>189</v>
      </c>
      <c r="D416" s="226"/>
      <c r="E416" s="124"/>
      <c r="F416" s="124"/>
      <c r="G416" s="124"/>
      <c r="H416" s="124"/>
      <c r="I416" s="124"/>
      <c r="J416" s="124"/>
      <c r="K416" s="13">
        <f t="shared" si="11"/>
        <v>0</v>
      </c>
    </row>
    <row r="417" spans="2:11" hidden="1" outlineLevel="1">
      <c r="B417" s="29" t="s">
        <v>142</v>
      </c>
      <c r="C417" s="29" t="s">
        <v>189</v>
      </c>
      <c r="D417" s="226"/>
      <c r="E417" s="124"/>
      <c r="F417" s="124"/>
      <c r="G417" s="124"/>
      <c r="H417" s="124"/>
      <c r="I417" s="124"/>
      <c r="J417" s="124"/>
      <c r="K417" s="13">
        <f t="shared" si="11"/>
        <v>0</v>
      </c>
    </row>
    <row r="418" spans="2:11" hidden="1" outlineLevel="1">
      <c r="B418" s="29" t="s">
        <v>143</v>
      </c>
      <c r="C418" s="29" t="s">
        <v>189</v>
      </c>
      <c r="D418" s="226"/>
      <c r="E418" s="124"/>
      <c r="F418" s="124"/>
      <c r="G418" s="124"/>
      <c r="H418" s="124"/>
      <c r="I418" s="124"/>
      <c r="J418" s="40"/>
      <c r="K418" s="13">
        <f t="shared" si="11"/>
        <v>0</v>
      </c>
    </row>
    <row r="419" spans="2:11" hidden="1" outlineLevel="1">
      <c r="B419" s="29" t="s">
        <v>143</v>
      </c>
      <c r="C419" s="29" t="s">
        <v>189</v>
      </c>
      <c r="D419" s="226"/>
      <c r="E419" s="124"/>
      <c r="F419" s="124"/>
      <c r="G419" s="124"/>
      <c r="H419" s="124"/>
      <c r="I419" s="124"/>
      <c r="J419" s="40"/>
      <c r="K419" s="13">
        <f t="shared" si="11"/>
        <v>0</v>
      </c>
    </row>
    <row r="420" spans="2:11" hidden="1" outlineLevel="1">
      <c r="B420" s="29" t="s">
        <v>143</v>
      </c>
      <c r="C420" s="29" t="s">
        <v>189</v>
      </c>
      <c r="D420" s="226"/>
      <c r="E420" s="124"/>
      <c r="F420" s="124"/>
      <c r="G420" s="124"/>
      <c r="H420" s="124"/>
      <c r="I420" s="124"/>
      <c r="J420" s="40"/>
      <c r="K420" s="13">
        <f t="shared" si="11"/>
        <v>0</v>
      </c>
    </row>
    <row r="421" spans="2:11" hidden="1" outlineLevel="1">
      <c r="B421" s="29" t="s">
        <v>143</v>
      </c>
      <c r="C421" s="29" t="s">
        <v>189</v>
      </c>
      <c r="D421" s="226"/>
      <c r="E421" s="124"/>
      <c r="F421" s="124"/>
      <c r="G421" s="124"/>
      <c r="H421" s="124"/>
      <c r="I421" s="124"/>
      <c r="J421" s="40"/>
      <c r="K421" s="13">
        <f t="shared" si="11"/>
        <v>0</v>
      </c>
    </row>
    <row r="422" spans="2:11" hidden="1" outlineLevel="1">
      <c r="B422" s="29" t="s">
        <v>143</v>
      </c>
      <c r="C422" s="29" t="s">
        <v>189</v>
      </c>
      <c r="D422" s="226"/>
      <c r="E422" s="124"/>
      <c r="F422" s="124"/>
      <c r="G422" s="124"/>
      <c r="H422" s="124"/>
      <c r="I422" s="124"/>
      <c r="J422" s="40"/>
      <c r="K422" s="13">
        <f t="shared" si="11"/>
        <v>0</v>
      </c>
    </row>
    <row r="423" spans="2:11" hidden="1" outlineLevel="1">
      <c r="B423" s="29" t="s">
        <v>143</v>
      </c>
      <c r="C423" s="29" t="s">
        <v>189</v>
      </c>
      <c r="D423" s="226"/>
      <c r="E423" s="124"/>
      <c r="F423" s="124"/>
      <c r="G423" s="124"/>
      <c r="H423" s="124"/>
      <c r="I423" s="124"/>
      <c r="J423" s="40"/>
      <c r="K423" s="13">
        <f t="shared" si="11"/>
        <v>0</v>
      </c>
    </row>
    <row r="424" spans="2:11" hidden="1" outlineLevel="1">
      <c r="B424" s="29" t="s">
        <v>143</v>
      </c>
      <c r="C424" s="29" t="s">
        <v>189</v>
      </c>
      <c r="D424" s="226"/>
      <c r="E424" s="124"/>
      <c r="F424" s="124"/>
      <c r="G424" s="124"/>
      <c r="H424" s="124"/>
      <c r="I424" s="124"/>
      <c r="J424" s="40"/>
      <c r="K424" s="13">
        <f t="shared" si="11"/>
        <v>0</v>
      </c>
    </row>
    <row r="425" spans="2:11" hidden="1" outlineLevel="1">
      <c r="B425" s="29" t="s">
        <v>143</v>
      </c>
      <c r="C425" s="29" t="s">
        <v>189</v>
      </c>
      <c r="D425" s="226"/>
      <c r="E425" s="124"/>
      <c r="F425" s="124"/>
      <c r="G425" s="124"/>
      <c r="H425" s="124"/>
      <c r="I425" s="124"/>
      <c r="J425" s="40"/>
      <c r="K425" s="13">
        <f t="shared" si="11"/>
        <v>0</v>
      </c>
    </row>
    <row r="426" spans="2:11" hidden="1" outlineLevel="1">
      <c r="B426" s="29" t="s">
        <v>143</v>
      </c>
      <c r="C426" s="29" t="s">
        <v>189</v>
      </c>
      <c r="D426" s="226"/>
      <c r="E426" s="124"/>
      <c r="F426" s="124"/>
      <c r="G426" s="124"/>
      <c r="H426" s="124"/>
      <c r="I426" s="124"/>
      <c r="J426" s="40"/>
      <c r="K426" s="13">
        <f t="shared" si="11"/>
        <v>0</v>
      </c>
    </row>
    <row r="427" spans="2:11" hidden="1" outlineLevel="1">
      <c r="B427" s="29" t="s">
        <v>143</v>
      </c>
      <c r="C427" s="29" t="s">
        <v>189</v>
      </c>
      <c r="D427" s="226"/>
      <c r="E427" s="124"/>
      <c r="F427" s="124"/>
      <c r="G427" s="124"/>
      <c r="H427" s="124"/>
      <c r="I427" s="124"/>
      <c r="J427" s="40"/>
      <c r="K427" s="13">
        <f t="shared" si="11"/>
        <v>0</v>
      </c>
    </row>
    <row r="428" spans="2:11" hidden="1" outlineLevel="1">
      <c r="B428" s="29" t="s">
        <v>143</v>
      </c>
      <c r="C428" s="29" t="s">
        <v>189</v>
      </c>
      <c r="D428" s="226"/>
      <c r="E428" s="124"/>
      <c r="F428" s="124"/>
      <c r="G428" s="124"/>
      <c r="H428" s="124"/>
      <c r="I428" s="124"/>
      <c r="J428" s="40"/>
      <c r="K428" s="13">
        <f t="shared" si="11"/>
        <v>0</v>
      </c>
    </row>
    <row r="429" spans="2:11" hidden="1" outlineLevel="1">
      <c r="B429" s="29" t="s">
        <v>143</v>
      </c>
      <c r="C429" s="29" t="s">
        <v>189</v>
      </c>
      <c r="D429" s="226"/>
      <c r="E429" s="124"/>
      <c r="F429" s="124"/>
      <c r="G429" s="124"/>
      <c r="H429" s="124"/>
      <c r="I429" s="124"/>
      <c r="J429" s="40"/>
      <c r="K429" s="13">
        <f t="shared" si="11"/>
        <v>0</v>
      </c>
    </row>
    <row r="430" spans="2:11" hidden="1" outlineLevel="1">
      <c r="B430" s="29" t="s">
        <v>143</v>
      </c>
      <c r="C430" s="29" t="s">
        <v>189</v>
      </c>
      <c r="D430" s="226"/>
      <c r="E430" s="124"/>
      <c r="F430" s="124"/>
      <c r="G430" s="124"/>
      <c r="H430" s="124"/>
      <c r="I430" s="124"/>
      <c r="J430" s="40"/>
      <c r="K430" s="13">
        <f t="shared" si="11"/>
        <v>0</v>
      </c>
    </row>
    <row r="431" spans="2:11" hidden="1" outlineLevel="1">
      <c r="B431" s="29" t="s">
        <v>143</v>
      </c>
      <c r="C431" s="29" t="s">
        <v>189</v>
      </c>
      <c r="D431" s="226"/>
      <c r="E431" s="124"/>
      <c r="F431" s="124"/>
      <c r="G431" s="124"/>
      <c r="H431" s="124"/>
      <c r="I431" s="124"/>
      <c r="J431" s="40"/>
      <c r="K431" s="13">
        <f t="shared" si="11"/>
        <v>0</v>
      </c>
    </row>
    <row r="432" spans="2:11" hidden="1" outlineLevel="1">
      <c r="B432" s="29" t="s">
        <v>143</v>
      </c>
      <c r="C432" s="29" t="s">
        <v>189</v>
      </c>
      <c r="D432" s="226"/>
      <c r="E432" s="124"/>
      <c r="F432" s="124"/>
      <c r="G432" s="124"/>
      <c r="H432" s="124"/>
      <c r="I432" s="124"/>
      <c r="J432" s="40"/>
      <c r="K432" s="13">
        <f t="shared" si="11"/>
        <v>0</v>
      </c>
    </row>
    <row r="433" spans="2:11" hidden="1" outlineLevel="1">
      <c r="B433" s="29" t="s">
        <v>143</v>
      </c>
      <c r="C433" s="29" t="s">
        <v>189</v>
      </c>
      <c r="D433" s="226"/>
      <c r="E433" s="124"/>
      <c r="F433" s="124"/>
      <c r="G433" s="124"/>
      <c r="H433" s="124"/>
      <c r="I433" s="124"/>
      <c r="J433" s="40"/>
      <c r="K433" s="13">
        <f t="shared" si="11"/>
        <v>0</v>
      </c>
    </row>
    <row r="434" spans="2:11" hidden="1" outlineLevel="1">
      <c r="B434" s="29" t="s">
        <v>143</v>
      </c>
      <c r="C434" s="29" t="s">
        <v>189</v>
      </c>
      <c r="D434" s="226"/>
      <c r="E434" s="124"/>
      <c r="F434" s="124"/>
      <c r="G434" s="124"/>
      <c r="H434" s="124"/>
      <c r="I434" s="124"/>
      <c r="J434" s="40"/>
      <c r="K434" s="13">
        <f t="shared" si="11"/>
        <v>0</v>
      </c>
    </row>
    <row r="435" spans="2:11" hidden="1" outlineLevel="1">
      <c r="B435" s="29" t="s">
        <v>143</v>
      </c>
      <c r="C435" s="29" t="s">
        <v>189</v>
      </c>
      <c r="D435" s="226"/>
      <c r="E435" s="124"/>
      <c r="F435" s="124"/>
      <c r="G435" s="124"/>
      <c r="H435" s="124"/>
      <c r="I435" s="124"/>
      <c r="J435" s="40"/>
      <c r="K435" s="13">
        <f t="shared" si="11"/>
        <v>0</v>
      </c>
    </row>
    <row r="436" spans="2:11" hidden="1" outlineLevel="1">
      <c r="B436" s="29" t="s">
        <v>143</v>
      </c>
      <c r="C436" s="29" t="s">
        <v>189</v>
      </c>
      <c r="D436" s="226"/>
      <c r="E436" s="124"/>
      <c r="F436" s="124"/>
      <c r="G436" s="124"/>
      <c r="H436" s="124"/>
      <c r="I436" s="124"/>
      <c r="J436" s="40"/>
      <c r="K436" s="13">
        <f t="shared" si="11"/>
        <v>0</v>
      </c>
    </row>
    <row r="437" spans="2:11" hidden="1" outlineLevel="1">
      <c r="B437" s="29" t="s">
        <v>143</v>
      </c>
      <c r="C437" s="29" t="s">
        <v>189</v>
      </c>
      <c r="D437" s="226"/>
      <c r="E437" s="124"/>
      <c r="F437" s="124"/>
      <c r="G437" s="124"/>
      <c r="H437" s="124"/>
      <c r="I437" s="124"/>
      <c r="J437" s="40"/>
      <c r="K437" s="13">
        <f t="shared" ref="K437:K499" si="12">+SUM(E437:J437)</f>
        <v>0</v>
      </c>
    </row>
    <row r="438" spans="2:11" hidden="1" outlineLevel="1">
      <c r="B438" s="29" t="s">
        <v>143</v>
      </c>
      <c r="C438" s="29" t="s">
        <v>189</v>
      </c>
      <c r="D438" s="226"/>
      <c r="E438" s="124"/>
      <c r="F438" s="124"/>
      <c r="G438" s="124"/>
      <c r="H438" s="124"/>
      <c r="I438" s="124"/>
      <c r="J438" s="40"/>
      <c r="K438" s="13">
        <f t="shared" si="12"/>
        <v>0</v>
      </c>
    </row>
    <row r="439" spans="2:11" hidden="1" outlineLevel="1">
      <c r="B439" s="29" t="s">
        <v>143</v>
      </c>
      <c r="C439" s="29" t="s">
        <v>189</v>
      </c>
      <c r="D439" s="226"/>
      <c r="E439" s="124"/>
      <c r="F439" s="124"/>
      <c r="G439" s="124"/>
      <c r="H439" s="124"/>
      <c r="I439" s="124"/>
      <c r="J439" s="40"/>
      <c r="K439" s="13">
        <f t="shared" si="12"/>
        <v>0</v>
      </c>
    </row>
    <row r="440" spans="2:11" hidden="1" outlineLevel="1">
      <c r="B440" s="29" t="s">
        <v>143</v>
      </c>
      <c r="C440" s="29" t="s">
        <v>189</v>
      </c>
      <c r="D440" s="226"/>
      <c r="E440" s="124"/>
      <c r="F440" s="124"/>
      <c r="G440" s="124"/>
      <c r="H440" s="124"/>
      <c r="I440" s="124"/>
      <c r="J440" s="40"/>
      <c r="K440" s="13">
        <f t="shared" si="12"/>
        <v>0</v>
      </c>
    </row>
    <row r="441" spans="2:11" hidden="1" outlineLevel="1">
      <c r="B441" s="29" t="s">
        <v>143</v>
      </c>
      <c r="C441" s="29" t="s">
        <v>189</v>
      </c>
      <c r="D441" s="226"/>
      <c r="E441" s="124"/>
      <c r="F441" s="124"/>
      <c r="G441" s="124"/>
      <c r="H441" s="124"/>
      <c r="I441" s="124"/>
      <c r="J441" s="40"/>
      <c r="K441" s="13">
        <f t="shared" si="12"/>
        <v>0</v>
      </c>
    </row>
    <row r="442" spans="2:11" hidden="1" outlineLevel="1">
      <c r="B442" s="29" t="s">
        <v>143</v>
      </c>
      <c r="C442" s="29" t="s">
        <v>189</v>
      </c>
      <c r="D442" s="226"/>
      <c r="E442" s="124"/>
      <c r="F442" s="124"/>
      <c r="G442" s="124"/>
      <c r="H442" s="124"/>
      <c r="I442" s="124"/>
      <c r="J442" s="40"/>
      <c r="K442" s="13">
        <f t="shared" si="12"/>
        <v>0</v>
      </c>
    </row>
    <row r="443" spans="2:11" hidden="1" outlineLevel="1">
      <c r="B443" s="29" t="s">
        <v>143</v>
      </c>
      <c r="C443" s="29" t="s">
        <v>189</v>
      </c>
      <c r="D443" s="226"/>
      <c r="E443" s="124"/>
      <c r="F443" s="124"/>
      <c r="G443" s="124"/>
      <c r="H443" s="124"/>
      <c r="I443" s="124"/>
      <c r="J443" s="40"/>
      <c r="K443" s="13">
        <f t="shared" si="12"/>
        <v>0</v>
      </c>
    </row>
    <row r="444" spans="2:11" hidden="1" outlineLevel="1">
      <c r="B444" s="29" t="s">
        <v>143</v>
      </c>
      <c r="C444" s="29" t="s">
        <v>189</v>
      </c>
      <c r="D444" s="226"/>
      <c r="E444" s="124"/>
      <c r="F444" s="124"/>
      <c r="G444" s="124"/>
      <c r="H444" s="124"/>
      <c r="I444" s="124"/>
      <c r="J444" s="40"/>
      <c r="K444" s="13">
        <f t="shared" si="12"/>
        <v>0</v>
      </c>
    </row>
    <row r="445" spans="2:11" hidden="1" outlineLevel="1">
      <c r="B445" s="29" t="s">
        <v>143</v>
      </c>
      <c r="C445" s="29" t="s">
        <v>189</v>
      </c>
      <c r="D445" s="226"/>
      <c r="E445" s="124"/>
      <c r="F445" s="124"/>
      <c r="G445" s="124"/>
      <c r="H445" s="124"/>
      <c r="I445" s="124"/>
      <c r="J445" s="40"/>
      <c r="K445" s="13">
        <f t="shared" si="12"/>
        <v>0</v>
      </c>
    </row>
    <row r="446" spans="2:11" hidden="1" outlineLevel="1">
      <c r="B446" s="29" t="s">
        <v>143</v>
      </c>
      <c r="C446" s="29" t="s">
        <v>189</v>
      </c>
      <c r="D446" s="226"/>
      <c r="E446" s="124"/>
      <c r="F446" s="124"/>
      <c r="G446" s="124"/>
      <c r="H446" s="124"/>
      <c r="I446" s="124"/>
      <c r="J446" s="40"/>
      <c r="K446" s="13">
        <f t="shared" si="12"/>
        <v>0</v>
      </c>
    </row>
    <row r="447" spans="2:11" hidden="1" outlineLevel="1">
      <c r="B447" s="29" t="s">
        <v>143</v>
      </c>
      <c r="C447" s="29" t="s">
        <v>189</v>
      </c>
      <c r="D447" s="226"/>
      <c r="E447" s="124"/>
      <c r="F447" s="124"/>
      <c r="G447" s="124"/>
      <c r="H447" s="124"/>
      <c r="I447" s="124"/>
      <c r="J447" s="40"/>
      <c r="K447" s="13">
        <f t="shared" si="12"/>
        <v>0</v>
      </c>
    </row>
    <row r="448" spans="2:11" hidden="1" outlineLevel="1">
      <c r="B448" s="29" t="s">
        <v>143</v>
      </c>
      <c r="C448" s="29" t="s">
        <v>189</v>
      </c>
      <c r="D448" s="226"/>
      <c r="E448" s="124"/>
      <c r="F448" s="124"/>
      <c r="G448" s="124"/>
      <c r="H448" s="124"/>
      <c r="I448" s="124"/>
      <c r="J448" s="40"/>
      <c r="K448" s="13">
        <f t="shared" si="12"/>
        <v>0</v>
      </c>
    </row>
    <row r="449" spans="2:11" hidden="1" outlineLevel="1">
      <c r="B449" s="29" t="s">
        <v>143</v>
      </c>
      <c r="C449" s="29" t="s">
        <v>189</v>
      </c>
      <c r="D449" s="226"/>
      <c r="E449" s="124"/>
      <c r="F449" s="124"/>
      <c r="G449" s="124"/>
      <c r="H449" s="124"/>
      <c r="I449" s="124"/>
      <c r="J449" s="40"/>
      <c r="K449" s="13">
        <f t="shared" si="12"/>
        <v>0</v>
      </c>
    </row>
    <row r="450" spans="2:11" hidden="1" outlineLevel="1">
      <c r="B450" s="29" t="s">
        <v>143</v>
      </c>
      <c r="C450" s="29" t="s">
        <v>189</v>
      </c>
      <c r="D450" s="226"/>
      <c r="E450" s="124"/>
      <c r="F450" s="124"/>
      <c r="G450" s="124"/>
      <c r="H450" s="124"/>
      <c r="I450" s="124"/>
      <c r="J450" s="40"/>
      <c r="K450" s="13">
        <f t="shared" si="12"/>
        <v>0</v>
      </c>
    </row>
    <row r="451" spans="2:11" hidden="1" outlineLevel="1">
      <c r="B451" s="29" t="s">
        <v>143</v>
      </c>
      <c r="C451" s="29" t="s">
        <v>189</v>
      </c>
      <c r="D451" s="226"/>
      <c r="E451" s="124"/>
      <c r="F451" s="124"/>
      <c r="G451" s="124"/>
      <c r="H451" s="124"/>
      <c r="I451" s="124"/>
      <c r="J451" s="40"/>
      <c r="K451" s="13">
        <f t="shared" si="12"/>
        <v>0</v>
      </c>
    </row>
    <row r="452" spans="2:11" hidden="1" outlineLevel="1">
      <c r="B452" s="29" t="s">
        <v>143</v>
      </c>
      <c r="C452" s="29" t="s">
        <v>189</v>
      </c>
      <c r="D452" s="226"/>
      <c r="E452" s="124"/>
      <c r="F452" s="124"/>
      <c r="G452" s="124"/>
      <c r="H452" s="124"/>
      <c r="I452" s="124"/>
      <c r="J452" s="40"/>
      <c r="K452" s="13">
        <f t="shared" si="12"/>
        <v>0</v>
      </c>
    </row>
    <row r="453" spans="2:11" hidden="1" outlineLevel="1">
      <c r="B453" s="29" t="s">
        <v>143</v>
      </c>
      <c r="C453" s="29" t="s">
        <v>189</v>
      </c>
      <c r="D453" s="226"/>
      <c r="E453" s="124"/>
      <c r="F453" s="124"/>
      <c r="G453" s="124"/>
      <c r="H453" s="124"/>
      <c r="I453" s="124"/>
      <c r="J453" s="40"/>
      <c r="K453" s="13">
        <f t="shared" si="12"/>
        <v>0</v>
      </c>
    </row>
    <row r="454" spans="2:11" hidden="1" outlineLevel="1">
      <c r="B454" s="29" t="s">
        <v>143</v>
      </c>
      <c r="C454" s="29" t="s">
        <v>189</v>
      </c>
      <c r="D454" s="226"/>
      <c r="E454" s="124"/>
      <c r="F454" s="124"/>
      <c r="G454" s="124"/>
      <c r="H454" s="124"/>
      <c r="I454" s="124"/>
      <c r="J454" s="40"/>
      <c r="K454" s="13">
        <f t="shared" si="12"/>
        <v>0</v>
      </c>
    </row>
    <row r="455" spans="2:11" hidden="1" outlineLevel="1">
      <c r="B455" s="29" t="s">
        <v>143</v>
      </c>
      <c r="C455" s="29" t="s">
        <v>189</v>
      </c>
      <c r="D455" s="226"/>
      <c r="E455" s="124"/>
      <c r="F455" s="124"/>
      <c r="G455" s="124"/>
      <c r="H455" s="124"/>
      <c r="I455" s="124"/>
      <c r="J455" s="40"/>
      <c r="K455" s="13">
        <f t="shared" si="12"/>
        <v>0</v>
      </c>
    </row>
    <row r="456" spans="2:11" hidden="1" outlineLevel="1">
      <c r="B456" s="29" t="s">
        <v>143</v>
      </c>
      <c r="C456" s="29" t="s">
        <v>189</v>
      </c>
      <c r="D456" s="226"/>
      <c r="E456" s="124"/>
      <c r="F456" s="124"/>
      <c r="G456" s="124"/>
      <c r="H456" s="124"/>
      <c r="I456" s="124"/>
      <c r="J456" s="40"/>
      <c r="K456" s="13">
        <f t="shared" si="12"/>
        <v>0</v>
      </c>
    </row>
    <row r="457" spans="2:11" hidden="1" outlineLevel="1">
      <c r="B457" s="29" t="s">
        <v>143</v>
      </c>
      <c r="C457" s="29" t="s">
        <v>189</v>
      </c>
      <c r="D457" s="226"/>
      <c r="E457" s="124"/>
      <c r="F457" s="124"/>
      <c r="G457" s="124"/>
      <c r="H457" s="124"/>
      <c r="I457" s="124"/>
      <c r="J457" s="40"/>
      <c r="K457" s="13">
        <f t="shared" si="12"/>
        <v>0</v>
      </c>
    </row>
    <row r="458" spans="2:11" hidden="1" outlineLevel="1">
      <c r="B458" s="29" t="s">
        <v>143</v>
      </c>
      <c r="C458" s="29" t="s">
        <v>189</v>
      </c>
      <c r="D458" s="226"/>
      <c r="E458" s="124"/>
      <c r="F458" s="124"/>
      <c r="G458" s="124"/>
      <c r="H458" s="124"/>
      <c r="I458" s="124"/>
      <c r="J458" s="40"/>
      <c r="K458" s="13">
        <f t="shared" si="12"/>
        <v>0</v>
      </c>
    </row>
    <row r="459" spans="2:11" hidden="1" outlineLevel="1">
      <c r="B459" s="29" t="s">
        <v>143</v>
      </c>
      <c r="C459" s="29" t="s">
        <v>189</v>
      </c>
      <c r="D459" s="226"/>
      <c r="E459" s="124"/>
      <c r="F459" s="124"/>
      <c r="G459" s="124"/>
      <c r="H459" s="124"/>
      <c r="I459" s="124"/>
      <c r="J459" s="40"/>
      <c r="K459" s="13">
        <f t="shared" si="12"/>
        <v>0</v>
      </c>
    </row>
    <row r="460" spans="2:11" hidden="1" outlineLevel="1">
      <c r="B460" s="29" t="s">
        <v>143</v>
      </c>
      <c r="C460" s="29" t="s">
        <v>189</v>
      </c>
      <c r="D460" s="226"/>
      <c r="E460" s="124"/>
      <c r="F460" s="124"/>
      <c r="G460" s="124"/>
      <c r="H460" s="124"/>
      <c r="I460" s="124"/>
      <c r="J460" s="40"/>
      <c r="K460" s="13">
        <f t="shared" si="12"/>
        <v>0</v>
      </c>
    </row>
    <row r="461" spans="2:11" hidden="1" outlineLevel="1">
      <c r="B461" s="29" t="s">
        <v>143</v>
      </c>
      <c r="C461" s="29" t="s">
        <v>189</v>
      </c>
      <c r="D461" s="226"/>
      <c r="E461" s="124"/>
      <c r="F461" s="124"/>
      <c r="G461" s="124"/>
      <c r="H461" s="124"/>
      <c r="I461" s="124"/>
      <c r="J461" s="40"/>
      <c r="K461" s="13">
        <f t="shared" si="12"/>
        <v>0</v>
      </c>
    </row>
    <row r="462" spans="2:11" hidden="1" outlineLevel="1">
      <c r="B462" s="29" t="s">
        <v>143</v>
      </c>
      <c r="C462" s="29" t="s">
        <v>189</v>
      </c>
      <c r="D462" s="226"/>
      <c r="E462" s="124"/>
      <c r="F462" s="124"/>
      <c r="G462" s="124"/>
      <c r="H462" s="124"/>
      <c r="I462" s="124"/>
      <c r="J462" s="40"/>
      <c r="K462" s="13">
        <f t="shared" si="12"/>
        <v>0</v>
      </c>
    </row>
    <row r="463" spans="2:11" hidden="1" outlineLevel="1">
      <c r="B463" s="29" t="s">
        <v>143</v>
      </c>
      <c r="C463" s="29" t="s">
        <v>189</v>
      </c>
      <c r="D463" s="226"/>
      <c r="E463" s="124"/>
      <c r="F463" s="124"/>
      <c r="G463" s="124"/>
      <c r="H463" s="124"/>
      <c r="I463" s="124"/>
      <c r="J463" s="40"/>
      <c r="K463" s="13">
        <f t="shared" si="12"/>
        <v>0</v>
      </c>
    </row>
    <row r="464" spans="2:11" hidden="1" outlineLevel="1">
      <c r="B464" s="29" t="s">
        <v>143</v>
      </c>
      <c r="C464" s="29" t="s">
        <v>189</v>
      </c>
      <c r="D464" s="226"/>
      <c r="E464" s="124"/>
      <c r="F464" s="124"/>
      <c r="G464" s="124"/>
      <c r="H464" s="124"/>
      <c r="I464" s="124"/>
      <c r="J464" s="40"/>
      <c r="K464" s="13">
        <f t="shared" si="12"/>
        <v>0</v>
      </c>
    </row>
    <row r="465" spans="2:11" hidden="1" outlineLevel="1">
      <c r="B465" s="29" t="s">
        <v>143</v>
      </c>
      <c r="C465" s="29" t="s">
        <v>189</v>
      </c>
      <c r="D465" s="226"/>
      <c r="E465" s="124"/>
      <c r="F465" s="124"/>
      <c r="G465" s="124"/>
      <c r="H465" s="124"/>
      <c r="I465" s="124"/>
      <c r="J465" s="40"/>
      <c r="K465" s="13">
        <f t="shared" si="12"/>
        <v>0</v>
      </c>
    </row>
    <row r="466" spans="2:11" hidden="1" outlineLevel="1">
      <c r="B466" s="29" t="s">
        <v>143</v>
      </c>
      <c r="C466" s="29" t="s">
        <v>189</v>
      </c>
      <c r="D466" s="226"/>
      <c r="E466" s="124"/>
      <c r="F466" s="124"/>
      <c r="G466" s="124"/>
      <c r="H466" s="124"/>
      <c r="I466" s="124"/>
      <c r="J466" s="40"/>
      <c r="K466" s="13">
        <f t="shared" si="12"/>
        <v>0</v>
      </c>
    </row>
    <row r="467" spans="2:11" hidden="1" outlineLevel="1">
      <c r="B467" s="29" t="s">
        <v>143</v>
      </c>
      <c r="C467" s="29" t="s">
        <v>189</v>
      </c>
      <c r="D467" s="226"/>
      <c r="E467" s="124"/>
      <c r="F467" s="124"/>
      <c r="G467" s="124"/>
      <c r="H467" s="124"/>
      <c r="I467" s="124"/>
      <c r="J467" s="40"/>
      <c r="K467" s="13">
        <f t="shared" si="12"/>
        <v>0</v>
      </c>
    </row>
    <row r="468" spans="2:11" hidden="1" outlineLevel="1">
      <c r="B468" s="29" t="s">
        <v>143</v>
      </c>
      <c r="C468" s="29" t="s">
        <v>189</v>
      </c>
      <c r="D468" s="226"/>
      <c r="E468" s="124"/>
      <c r="F468" s="124"/>
      <c r="G468" s="124"/>
      <c r="H468" s="124"/>
      <c r="I468" s="124"/>
      <c r="J468" s="40"/>
      <c r="K468" s="13">
        <f t="shared" si="12"/>
        <v>0</v>
      </c>
    </row>
    <row r="469" spans="2:11" hidden="1" outlineLevel="1">
      <c r="B469" s="29" t="s">
        <v>143</v>
      </c>
      <c r="C469" s="29" t="s">
        <v>189</v>
      </c>
      <c r="D469" s="226"/>
      <c r="E469" s="124"/>
      <c r="F469" s="124"/>
      <c r="G469" s="124"/>
      <c r="H469" s="124"/>
      <c r="I469" s="124"/>
      <c r="J469" s="40"/>
      <c r="K469" s="13">
        <f t="shared" si="12"/>
        <v>0</v>
      </c>
    </row>
    <row r="470" spans="2:11" hidden="1" outlineLevel="1">
      <c r="B470" s="29" t="s">
        <v>143</v>
      </c>
      <c r="C470" s="29" t="s">
        <v>189</v>
      </c>
      <c r="D470" s="226"/>
      <c r="E470" s="124"/>
      <c r="F470" s="124"/>
      <c r="G470" s="124"/>
      <c r="H470" s="124"/>
      <c r="I470" s="124"/>
      <c r="J470" s="40"/>
      <c r="K470" s="13">
        <f t="shared" si="12"/>
        <v>0</v>
      </c>
    </row>
    <row r="471" spans="2:11" hidden="1" outlineLevel="1">
      <c r="B471" s="29" t="s">
        <v>143</v>
      </c>
      <c r="C471" s="29" t="s">
        <v>189</v>
      </c>
      <c r="D471" s="226"/>
      <c r="E471" s="124"/>
      <c r="F471" s="124"/>
      <c r="G471" s="124"/>
      <c r="H471" s="124"/>
      <c r="I471" s="124"/>
      <c r="J471" s="40"/>
      <c r="K471" s="13">
        <f t="shared" si="12"/>
        <v>0</v>
      </c>
    </row>
    <row r="472" spans="2:11" hidden="1" outlineLevel="1">
      <c r="B472" s="29" t="s">
        <v>143</v>
      </c>
      <c r="C472" s="29" t="s">
        <v>189</v>
      </c>
      <c r="D472" s="226"/>
      <c r="E472" s="124"/>
      <c r="F472" s="124"/>
      <c r="G472" s="124"/>
      <c r="H472" s="124"/>
      <c r="I472" s="124"/>
      <c r="J472" s="40"/>
      <c r="K472" s="13">
        <f t="shared" si="12"/>
        <v>0</v>
      </c>
    </row>
    <row r="473" spans="2:11" hidden="1" outlineLevel="1">
      <c r="B473" s="29" t="s">
        <v>143</v>
      </c>
      <c r="C473" s="29" t="s">
        <v>189</v>
      </c>
      <c r="D473" s="226"/>
      <c r="E473" s="124"/>
      <c r="F473" s="124"/>
      <c r="G473" s="124"/>
      <c r="H473" s="124"/>
      <c r="I473" s="124"/>
      <c r="J473" s="40"/>
      <c r="K473" s="13">
        <f t="shared" si="12"/>
        <v>0</v>
      </c>
    </row>
    <row r="474" spans="2:11" hidden="1" outlineLevel="1">
      <c r="B474" s="29" t="s">
        <v>143</v>
      </c>
      <c r="C474" s="29" t="s">
        <v>189</v>
      </c>
      <c r="D474" s="226"/>
      <c r="E474" s="124"/>
      <c r="F474" s="124"/>
      <c r="G474" s="124"/>
      <c r="H474" s="124"/>
      <c r="I474" s="124"/>
      <c r="J474" s="40"/>
      <c r="K474" s="13">
        <f t="shared" si="12"/>
        <v>0</v>
      </c>
    </row>
    <row r="475" spans="2:11" hidden="1" outlineLevel="1">
      <c r="B475" s="29" t="s">
        <v>143</v>
      </c>
      <c r="C475" s="29" t="s">
        <v>189</v>
      </c>
      <c r="D475" s="226"/>
      <c r="E475" s="124"/>
      <c r="F475" s="124"/>
      <c r="G475" s="124"/>
      <c r="H475" s="124"/>
      <c r="I475" s="124"/>
      <c r="J475" s="40"/>
      <c r="K475" s="13">
        <f t="shared" si="12"/>
        <v>0</v>
      </c>
    </row>
    <row r="476" spans="2:11" hidden="1" outlineLevel="1">
      <c r="B476" s="29" t="s">
        <v>143</v>
      </c>
      <c r="C476" s="29" t="s">
        <v>189</v>
      </c>
      <c r="D476" s="226"/>
      <c r="E476" s="124"/>
      <c r="F476" s="124"/>
      <c r="G476" s="124"/>
      <c r="H476" s="124"/>
      <c r="I476" s="124"/>
      <c r="J476" s="40"/>
      <c r="K476" s="13">
        <f t="shared" si="12"/>
        <v>0</v>
      </c>
    </row>
    <row r="477" spans="2:11" hidden="1" outlineLevel="1">
      <c r="B477" s="29" t="s">
        <v>143</v>
      </c>
      <c r="C477" s="29" t="s">
        <v>189</v>
      </c>
      <c r="D477" s="226"/>
      <c r="E477" s="124"/>
      <c r="F477" s="124"/>
      <c r="G477" s="124"/>
      <c r="H477" s="124"/>
      <c r="I477" s="124"/>
      <c r="J477" s="40"/>
      <c r="K477" s="13">
        <f t="shared" si="12"/>
        <v>0</v>
      </c>
    </row>
    <row r="478" spans="2:11" hidden="1" outlineLevel="1">
      <c r="B478" s="29" t="s">
        <v>143</v>
      </c>
      <c r="C478" s="29" t="s">
        <v>189</v>
      </c>
      <c r="D478" s="226"/>
      <c r="E478" s="124"/>
      <c r="F478" s="124"/>
      <c r="G478" s="124"/>
      <c r="H478" s="124"/>
      <c r="I478" s="124"/>
      <c r="J478" s="40"/>
      <c r="K478" s="13">
        <f t="shared" si="12"/>
        <v>0</v>
      </c>
    </row>
    <row r="479" spans="2:11" hidden="1" outlineLevel="1">
      <c r="B479" s="29" t="s">
        <v>143</v>
      </c>
      <c r="C479" s="29" t="s">
        <v>189</v>
      </c>
      <c r="D479" s="226"/>
      <c r="E479" s="124"/>
      <c r="F479" s="124"/>
      <c r="G479" s="124"/>
      <c r="H479" s="124"/>
      <c r="I479" s="124"/>
      <c r="J479" s="40"/>
      <c r="K479" s="13">
        <f t="shared" si="12"/>
        <v>0</v>
      </c>
    </row>
    <row r="480" spans="2:11" hidden="1" outlineLevel="1">
      <c r="B480" s="29" t="s">
        <v>143</v>
      </c>
      <c r="C480" s="29" t="s">
        <v>189</v>
      </c>
      <c r="D480" s="226"/>
      <c r="E480" s="124"/>
      <c r="F480" s="124"/>
      <c r="G480" s="124"/>
      <c r="H480" s="124"/>
      <c r="I480" s="124"/>
      <c r="J480" s="40"/>
      <c r="K480" s="13">
        <f t="shared" si="12"/>
        <v>0</v>
      </c>
    </row>
    <row r="481" spans="2:11" hidden="1" outlineLevel="1">
      <c r="B481" s="29" t="s">
        <v>143</v>
      </c>
      <c r="C481" s="29" t="s">
        <v>189</v>
      </c>
      <c r="D481" s="226"/>
      <c r="E481" s="124"/>
      <c r="F481" s="124"/>
      <c r="G481" s="124"/>
      <c r="H481" s="124"/>
      <c r="I481" s="124"/>
      <c r="J481" s="40"/>
      <c r="K481" s="13">
        <f t="shared" si="12"/>
        <v>0</v>
      </c>
    </row>
    <row r="482" spans="2:11" hidden="1" outlineLevel="1">
      <c r="B482" s="29" t="s">
        <v>143</v>
      </c>
      <c r="C482" s="29" t="s">
        <v>189</v>
      </c>
      <c r="D482" s="226"/>
      <c r="E482" s="124"/>
      <c r="F482" s="124"/>
      <c r="G482" s="124"/>
      <c r="H482" s="124"/>
      <c r="I482" s="124"/>
      <c r="J482" s="40"/>
      <c r="K482" s="13">
        <f t="shared" si="12"/>
        <v>0</v>
      </c>
    </row>
    <row r="483" spans="2:11" hidden="1" outlineLevel="1">
      <c r="B483" s="29" t="s">
        <v>143</v>
      </c>
      <c r="C483" s="29" t="s">
        <v>189</v>
      </c>
      <c r="D483" s="226"/>
      <c r="E483" s="124"/>
      <c r="F483" s="124"/>
      <c r="G483" s="124"/>
      <c r="H483" s="124"/>
      <c r="I483" s="124"/>
      <c r="J483" s="40"/>
      <c r="K483" s="13">
        <f t="shared" si="12"/>
        <v>0</v>
      </c>
    </row>
    <row r="484" spans="2:11" hidden="1" outlineLevel="1">
      <c r="B484" s="29" t="s">
        <v>143</v>
      </c>
      <c r="C484" s="29" t="s">
        <v>189</v>
      </c>
      <c r="D484" s="226"/>
      <c r="E484" s="124"/>
      <c r="F484" s="124"/>
      <c r="G484" s="124"/>
      <c r="H484" s="124"/>
      <c r="I484" s="124"/>
      <c r="J484" s="40"/>
      <c r="K484" s="13">
        <f t="shared" si="12"/>
        <v>0</v>
      </c>
    </row>
    <row r="485" spans="2:11" hidden="1" outlineLevel="1">
      <c r="B485" s="29" t="s">
        <v>143</v>
      </c>
      <c r="C485" s="29" t="s">
        <v>189</v>
      </c>
      <c r="D485" s="226"/>
      <c r="E485" s="124"/>
      <c r="F485" s="124"/>
      <c r="G485" s="124"/>
      <c r="H485" s="124"/>
      <c r="I485" s="124"/>
      <c r="J485" s="40"/>
      <c r="K485" s="13">
        <f t="shared" si="12"/>
        <v>0</v>
      </c>
    </row>
    <row r="486" spans="2:11" hidden="1" outlineLevel="1">
      <c r="B486" s="29" t="s">
        <v>143</v>
      </c>
      <c r="C486" s="29" t="s">
        <v>189</v>
      </c>
      <c r="D486" s="226"/>
      <c r="E486" s="124"/>
      <c r="F486" s="124"/>
      <c r="G486" s="124"/>
      <c r="H486" s="124"/>
      <c r="I486" s="124"/>
      <c r="J486" s="40"/>
      <c r="K486" s="13">
        <f t="shared" si="12"/>
        <v>0</v>
      </c>
    </row>
    <row r="487" spans="2:11" hidden="1" outlineLevel="1">
      <c r="B487" s="29" t="s">
        <v>143</v>
      </c>
      <c r="C487" s="29" t="s">
        <v>189</v>
      </c>
      <c r="D487" s="226"/>
      <c r="E487" s="124"/>
      <c r="F487" s="124"/>
      <c r="G487" s="124"/>
      <c r="H487" s="124"/>
      <c r="I487" s="124"/>
      <c r="J487" s="40"/>
      <c r="K487" s="13">
        <f t="shared" si="12"/>
        <v>0</v>
      </c>
    </row>
    <row r="488" spans="2:11" hidden="1" outlineLevel="1">
      <c r="B488" s="29" t="s">
        <v>143</v>
      </c>
      <c r="C488" s="29" t="s">
        <v>189</v>
      </c>
      <c r="D488" s="226"/>
      <c r="E488" s="124"/>
      <c r="F488" s="124"/>
      <c r="G488" s="124"/>
      <c r="H488" s="124"/>
      <c r="I488" s="124"/>
      <c r="J488" s="40"/>
      <c r="K488" s="13">
        <f t="shared" si="12"/>
        <v>0</v>
      </c>
    </row>
    <row r="489" spans="2:11" hidden="1" outlineLevel="1">
      <c r="B489" s="29" t="s">
        <v>143</v>
      </c>
      <c r="C489" s="29" t="s">
        <v>189</v>
      </c>
      <c r="D489" s="226"/>
      <c r="E489" s="124"/>
      <c r="F489" s="124"/>
      <c r="G489" s="124"/>
      <c r="H489" s="124"/>
      <c r="I489" s="124"/>
      <c r="J489" s="40"/>
      <c r="K489" s="13">
        <f t="shared" si="12"/>
        <v>0</v>
      </c>
    </row>
    <row r="490" spans="2:11" hidden="1" outlineLevel="1">
      <c r="B490" s="29" t="s">
        <v>143</v>
      </c>
      <c r="C490" s="29" t="s">
        <v>189</v>
      </c>
      <c r="D490" s="226"/>
      <c r="E490" s="124"/>
      <c r="F490" s="124"/>
      <c r="G490" s="124"/>
      <c r="H490" s="124"/>
      <c r="I490" s="124"/>
      <c r="J490" s="40"/>
      <c r="K490" s="13">
        <f t="shared" si="12"/>
        <v>0</v>
      </c>
    </row>
    <row r="491" spans="2:11" hidden="1" outlineLevel="1">
      <c r="B491" s="29" t="s">
        <v>143</v>
      </c>
      <c r="C491" s="29" t="s">
        <v>189</v>
      </c>
      <c r="D491" s="226"/>
      <c r="E491" s="124"/>
      <c r="F491" s="124"/>
      <c r="G491" s="124"/>
      <c r="H491" s="124"/>
      <c r="I491" s="124"/>
      <c r="J491" s="40"/>
      <c r="K491" s="13">
        <f t="shared" si="12"/>
        <v>0</v>
      </c>
    </row>
    <row r="492" spans="2:11" hidden="1" outlineLevel="1">
      <c r="B492" s="29" t="s">
        <v>143</v>
      </c>
      <c r="C492" s="29" t="s">
        <v>189</v>
      </c>
      <c r="D492" s="226"/>
      <c r="E492" s="124"/>
      <c r="F492" s="124"/>
      <c r="G492" s="124"/>
      <c r="H492" s="124"/>
      <c r="I492" s="124"/>
      <c r="J492" s="40"/>
      <c r="K492" s="13">
        <f t="shared" si="12"/>
        <v>0</v>
      </c>
    </row>
    <row r="493" spans="2:11" hidden="1" outlineLevel="1">
      <c r="B493" s="29" t="s">
        <v>143</v>
      </c>
      <c r="C493" s="29" t="s">
        <v>189</v>
      </c>
      <c r="D493" s="226"/>
      <c r="E493" s="124"/>
      <c r="F493" s="124"/>
      <c r="G493" s="124"/>
      <c r="H493" s="124"/>
      <c r="I493" s="124"/>
      <c r="J493" s="40"/>
      <c r="K493" s="13">
        <f t="shared" si="12"/>
        <v>0</v>
      </c>
    </row>
    <row r="494" spans="2:11" hidden="1" outlineLevel="1">
      <c r="B494" s="29" t="s">
        <v>143</v>
      </c>
      <c r="C494" s="29" t="s">
        <v>189</v>
      </c>
      <c r="D494" s="226"/>
      <c r="E494" s="124"/>
      <c r="F494" s="124"/>
      <c r="G494" s="124"/>
      <c r="H494" s="124"/>
      <c r="I494" s="124"/>
      <c r="J494" s="40"/>
      <c r="K494" s="13">
        <f t="shared" si="12"/>
        <v>0</v>
      </c>
    </row>
    <row r="495" spans="2:11" hidden="1" outlineLevel="1">
      <c r="B495" s="29" t="s">
        <v>143</v>
      </c>
      <c r="C495" s="29" t="s">
        <v>189</v>
      </c>
      <c r="D495" s="226"/>
      <c r="E495" s="124"/>
      <c r="F495" s="124"/>
      <c r="G495" s="124"/>
      <c r="H495" s="124"/>
      <c r="I495" s="124"/>
      <c r="J495" s="40"/>
      <c r="K495" s="13">
        <f t="shared" si="12"/>
        <v>0</v>
      </c>
    </row>
    <row r="496" spans="2:11" hidden="1" outlineLevel="1">
      <c r="B496" s="29" t="s">
        <v>143</v>
      </c>
      <c r="C496" s="29" t="s">
        <v>189</v>
      </c>
      <c r="D496" s="226"/>
      <c r="E496" s="124"/>
      <c r="F496" s="124"/>
      <c r="G496" s="124"/>
      <c r="H496" s="124"/>
      <c r="I496" s="124"/>
      <c r="J496" s="40"/>
      <c r="K496" s="13">
        <f t="shared" si="12"/>
        <v>0</v>
      </c>
    </row>
    <row r="497" spans="2:11" hidden="1" outlineLevel="1">
      <c r="B497" s="29" t="s">
        <v>143</v>
      </c>
      <c r="C497" s="29" t="s">
        <v>189</v>
      </c>
      <c r="D497" s="226"/>
      <c r="E497" s="124"/>
      <c r="F497" s="124"/>
      <c r="G497" s="124"/>
      <c r="H497" s="124"/>
      <c r="I497" s="124"/>
      <c r="J497" s="40"/>
      <c r="K497" s="13">
        <f t="shared" si="12"/>
        <v>0</v>
      </c>
    </row>
    <row r="498" spans="2:11" hidden="1" outlineLevel="1">
      <c r="B498" s="29" t="s">
        <v>143</v>
      </c>
      <c r="C498" s="29" t="s">
        <v>189</v>
      </c>
      <c r="D498" s="226"/>
      <c r="E498" s="124"/>
      <c r="F498" s="124"/>
      <c r="G498" s="124"/>
      <c r="H498" s="124"/>
      <c r="I498" s="124"/>
      <c r="J498" s="40"/>
      <c r="K498" s="13">
        <f t="shared" si="12"/>
        <v>0</v>
      </c>
    </row>
    <row r="499" spans="2:11" hidden="1" outlineLevel="1">
      <c r="B499" s="29" t="s">
        <v>143</v>
      </c>
      <c r="C499" s="29" t="s">
        <v>189</v>
      </c>
      <c r="D499" s="226"/>
      <c r="E499" s="124"/>
      <c r="F499" s="124"/>
      <c r="G499" s="124"/>
      <c r="H499" s="124"/>
      <c r="I499" s="124"/>
      <c r="J499" s="40"/>
      <c r="K499" s="13">
        <f t="shared" si="12"/>
        <v>0</v>
      </c>
    </row>
    <row r="500" spans="2:11" collapsed="1">
      <c r="B500" s="354" t="s">
        <v>29</v>
      </c>
      <c r="C500" s="355"/>
      <c r="D500" s="356"/>
      <c r="E500" s="138">
        <f t="shared" ref="E500:K500" si="13">+SUM(E295:E499)</f>
        <v>0</v>
      </c>
      <c r="F500" s="138">
        <f t="shared" si="13"/>
        <v>0</v>
      </c>
      <c r="G500" s="138">
        <f t="shared" si="13"/>
        <v>0</v>
      </c>
      <c r="H500" s="138">
        <f t="shared" si="13"/>
        <v>0</v>
      </c>
      <c r="I500" s="138">
        <f t="shared" si="13"/>
        <v>0</v>
      </c>
      <c r="J500" s="138">
        <f t="shared" si="13"/>
        <v>0</v>
      </c>
      <c r="K500" s="138">
        <f t="shared" si="13"/>
        <v>0</v>
      </c>
    </row>
    <row r="501" spans="2:11">
      <c r="B501" s="354" t="s">
        <v>28</v>
      </c>
      <c r="C501" s="355"/>
      <c r="D501" s="355"/>
      <c r="E501" s="138">
        <f t="shared" ref="E501:K501" si="14">+E500+E294</f>
        <v>18686797</v>
      </c>
      <c r="F501" s="138">
        <f t="shared" si="14"/>
        <v>11633407</v>
      </c>
      <c r="G501" s="138">
        <f t="shared" si="14"/>
        <v>64385779</v>
      </c>
      <c r="H501" s="138">
        <f t="shared" si="14"/>
        <v>1874852355</v>
      </c>
      <c r="I501" s="138">
        <f t="shared" si="14"/>
        <v>0</v>
      </c>
      <c r="J501" s="138">
        <f t="shared" si="14"/>
        <v>130289572</v>
      </c>
      <c r="K501" s="138">
        <f t="shared" si="14"/>
        <v>2099847910</v>
      </c>
    </row>
    <row r="502" spans="2:11">
      <c r="B502" s="354" t="s">
        <v>70</v>
      </c>
      <c r="C502" s="355"/>
      <c r="D502" s="356"/>
      <c r="E502" s="138">
        <f>+E61+E173+E293+E500</f>
        <v>18686797</v>
      </c>
      <c r="F502" s="138">
        <f>+F61+F173+F293+F500</f>
        <v>11633407</v>
      </c>
      <c r="G502" s="138">
        <f>+G61+G173+G293+G500</f>
        <v>64385779</v>
      </c>
      <c r="H502" s="138">
        <f>+H61+H173+H293+H500</f>
        <v>1874852355</v>
      </c>
      <c r="I502" s="138">
        <f>+I61+I173+I293+I500</f>
        <v>0</v>
      </c>
      <c r="J502" s="138">
        <f>+J61+J173+J293+J500</f>
        <v>130289572</v>
      </c>
      <c r="K502" s="138">
        <f>+K61+K173+K293+K500</f>
        <v>2099847910</v>
      </c>
    </row>
    <row r="506" spans="2:11">
      <c r="J506" s="68"/>
    </row>
    <row r="508" spans="2:11">
      <c r="J508" s="197"/>
    </row>
  </sheetData>
  <autoFilter ref="B62:K502" xr:uid="{00000000-0001-0000-0800-000000000000}"/>
  <mergeCells count="19">
    <mergeCell ref="B294:D294"/>
    <mergeCell ref="B500:D500"/>
    <mergeCell ref="B501:D501"/>
    <mergeCell ref="B502:D502"/>
    <mergeCell ref="B8:H8"/>
    <mergeCell ref="C11:C12"/>
    <mergeCell ref="B173:D173"/>
    <mergeCell ref="B11:B12"/>
    <mergeCell ref="D11:D12"/>
    <mergeCell ref="E11:K11"/>
    <mergeCell ref="B61:D61"/>
    <mergeCell ref="B174:D174"/>
    <mergeCell ref="B293:D293"/>
    <mergeCell ref="N214:O214"/>
    <mergeCell ref="B2:K2"/>
    <mergeCell ref="B3:K3"/>
    <mergeCell ref="B4:K4"/>
    <mergeCell ref="B6:H6"/>
    <mergeCell ref="B7:H7"/>
  </mergeCells>
  <phoneticPr fontId="20" type="noConversion"/>
  <printOptions horizontalCentered="1"/>
  <pageMargins left="0.70866141732283472" right="0.70866141732283472" top="0.74803149606299213" bottom="0.74803149606299213" header="0.31496062992125984" footer="0.31496062992125984"/>
  <pageSetup scale="8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107"/>
  <sheetViews>
    <sheetView showGridLines="0" zoomScaleNormal="100" workbookViewId="0">
      <selection activeCell="M91" sqref="M91"/>
    </sheetView>
  </sheetViews>
  <sheetFormatPr baseColWidth="10" defaultColWidth="9.1796875" defaultRowHeight="14.5" outlineLevelRow="1"/>
  <cols>
    <col min="1" max="1" width="13.26953125" customWidth="1"/>
    <col min="2" max="2" width="10.1796875" customWidth="1"/>
    <col min="3" max="3" width="14.1796875" bestFit="1" customWidth="1"/>
    <col min="4" max="4" width="12.453125" customWidth="1"/>
    <col min="5" max="5" width="10.54296875" customWidth="1"/>
    <col min="6" max="6" width="12" bestFit="1" customWidth="1"/>
    <col min="7" max="7" width="10.7265625" customWidth="1"/>
    <col min="8" max="8" width="10.1796875" customWidth="1"/>
    <col min="9" max="9" width="10.54296875" customWidth="1"/>
    <col min="10" max="10" width="12.7265625" bestFit="1" customWidth="1"/>
    <col min="14" max="14" width="11.1796875" customWidth="1"/>
    <col min="15" max="15" width="12.7265625" customWidth="1"/>
    <col min="16" max="16" width="13.81640625" customWidth="1"/>
    <col min="18" max="18" width="17.7265625" bestFit="1" customWidth="1"/>
  </cols>
  <sheetData>
    <row r="1" spans="1:23" ht="25.5" customHeight="1">
      <c r="A1" s="330" t="s">
        <v>217</v>
      </c>
      <c r="B1" s="330"/>
      <c r="C1" s="330"/>
      <c r="D1" s="330"/>
      <c r="E1" s="330"/>
      <c r="F1" s="330"/>
      <c r="G1" s="330"/>
      <c r="H1" s="330"/>
      <c r="I1" s="330"/>
      <c r="J1" s="330"/>
      <c r="K1" s="330"/>
      <c r="L1" s="330"/>
      <c r="M1" s="330"/>
      <c r="N1" s="330"/>
      <c r="O1" s="330"/>
      <c r="P1" s="330"/>
      <c r="Q1" s="330"/>
      <c r="R1" s="330"/>
      <c r="S1" s="330"/>
      <c r="T1" s="330"/>
      <c r="U1" s="330"/>
      <c r="V1" s="330"/>
      <c r="W1" s="330"/>
    </row>
    <row r="2" spans="1:23" ht="63.75" customHeight="1">
      <c r="A2" s="334" t="s">
        <v>144</v>
      </c>
      <c r="B2" s="334"/>
      <c r="C2" s="334"/>
      <c r="D2" s="334"/>
      <c r="E2" s="334"/>
      <c r="F2" s="334"/>
      <c r="G2" s="334"/>
      <c r="H2" s="334"/>
      <c r="I2" s="334"/>
      <c r="J2" s="334"/>
      <c r="K2" s="334"/>
      <c r="L2" s="334"/>
      <c r="M2" s="334"/>
      <c r="N2" s="334"/>
      <c r="O2" s="334"/>
      <c r="P2" s="334"/>
      <c r="Q2" s="334"/>
      <c r="R2" s="334"/>
      <c r="S2" s="334"/>
      <c r="T2" s="334"/>
      <c r="U2" s="334"/>
      <c r="V2" s="334"/>
      <c r="W2" s="334"/>
    </row>
    <row r="3" spans="1:23" ht="9.75" customHeight="1">
      <c r="A3" s="74"/>
      <c r="B3" s="74"/>
      <c r="C3" s="74"/>
      <c r="D3" s="74"/>
      <c r="E3" s="74"/>
      <c r="F3" s="74"/>
      <c r="G3" s="74"/>
      <c r="H3" s="74"/>
      <c r="I3" s="74"/>
      <c r="J3" s="74"/>
      <c r="K3" s="74"/>
      <c r="L3" s="74"/>
      <c r="M3" s="74"/>
      <c r="N3" s="74"/>
      <c r="O3" s="74"/>
      <c r="P3" s="74"/>
    </row>
    <row r="4" spans="1:23" ht="20">
      <c r="A4" s="330" t="s">
        <v>219</v>
      </c>
      <c r="B4" s="330"/>
      <c r="C4" s="330"/>
      <c r="D4" s="330"/>
      <c r="E4" s="330"/>
      <c r="F4" s="330"/>
      <c r="G4" s="330"/>
      <c r="H4" s="330"/>
      <c r="I4" s="330"/>
      <c r="J4" s="330"/>
      <c r="K4" s="330"/>
      <c r="L4" s="330"/>
      <c r="M4" s="330"/>
      <c r="N4" s="330"/>
      <c r="O4" s="330"/>
      <c r="P4" s="330"/>
      <c r="Q4" s="330"/>
      <c r="R4" s="330"/>
      <c r="S4" s="330"/>
      <c r="T4" s="330"/>
      <c r="U4" s="330"/>
      <c r="V4" s="330"/>
      <c r="W4" s="330"/>
    </row>
    <row r="5" spans="1:23">
      <c r="A5" s="54"/>
      <c r="B5" s="54"/>
      <c r="C5" s="54"/>
      <c r="D5" s="54"/>
      <c r="E5" s="54"/>
      <c r="F5" s="53"/>
    </row>
    <row r="6" spans="1:23" ht="15.5">
      <c r="A6" s="446" t="s">
        <v>0</v>
      </c>
      <c r="B6" s="446"/>
      <c r="C6" s="446"/>
      <c r="D6" s="446"/>
      <c r="E6" s="446"/>
      <c r="F6" s="446"/>
      <c r="H6" s="170" t="s">
        <v>1</v>
      </c>
      <c r="I6" s="133">
        <v>21</v>
      </c>
    </row>
    <row r="7" spans="1:23" ht="16.5" customHeight="1">
      <c r="A7" s="329" t="s">
        <v>2</v>
      </c>
      <c r="B7" s="329"/>
      <c r="C7" s="329"/>
      <c r="D7" s="329"/>
      <c r="E7" s="329"/>
      <c r="F7" s="329"/>
      <c r="H7" s="4" t="s">
        <v>3</v>
      </c>
      <c r="I7" s="5">
        <v>10</v>
      </c>
    </row>
    <row r="8" spans="1:23" ht="18" customHeight="1">
      <c r="A8" s="447" t="s">
        <v>101</v>
      </c>
      <c r="B8" s="447"/>
      <c r="C8" s="447"/>
      <c r="D8" s="447"/>
      <c r="E8" s="447"/>
      <c r="F8" s="447"/>
      <c r="H8" s="4" t="s">
        <v>4</v>
      </c>
      <c r="I8" s="46" t="s">
        <v>102</v>
      </c>
    </row>
    <row r="10" spans="1:23" ht="15" thickBot="1">
      <c r="A10" s="438" t="s">
        <v>103</v>
      </c>
      <c r="B10" s="439"/>
      <c r="C10" s="440"/>
      <c r="D10" s="411" t="s">
        <v>104</v>
      </c>
      <c r="E10" s="411"/>
      <c r="F10" s="411"/>
      <c r="G10" s="411"/>
      <c r="H10" s="411"/>
      <c r="I10" s="411"/>
      <c r="J10" s="411"/>
      <c r="K10" s="411"/>
    </row>
    <row r="11" spans="1:23" ht="27" customHeight="1" outlineLevel="1">
      <c r="A11" s="412" t="s">
        <v>105</v>
      </c>
      <c r="B11" s="412" t="s">
        <v>106</v>
      </c>
      <c r="C11" s="442" t="s">
        <v>107</v>
      </c>
      <c r="D11" s="414" t="s">
        <v>69</v>
      </c>
      <c r="E11" s="415"/>
      <c r="F11" s="415"/>
      <c r="G11" s="416"/>
      <c r="H11" s="414" t="s">
        <v>108</v>
      </c>
      <c r="I11" s="415"/>
      <c r="J11" s="415"/>
      <c r="K11" s="416"/>
      <c r="M11" s="417" t="s">
        <v>109</v>
      </c>
      <c r="N11" s="418"/>
      <c r="O11" s="418"/>
      <c r="P11" s="419"/>
      <c r="R11" s="186" t="s">
        <v>110</v>
      </c>
      <c r="S11" s="444" t="s">
        <v>111</v>
      </c>
      <c r="T11" s="444"/>
      <c r="U11" s="444" t="s">
        <v>112</v>
      </c>
      <c r="V11" s="445"/>
    </row>
    <row r="12" spans="1:23" outlineLevel="1">
      <c r="A12" s="413"/>
      <c r="B12" s="413" t="s">
        <v>106</v>
      </c>
      <c r="C12" s="443" t="s">
        <v>113</v>
      </c>
      <c r="D12" s="173" t="s">
        <v>106</v>
      </c>
      <c r="E12" s="173" t="s">
        <v>114</v>
      </c>
      <c r="F12" s="173" t="s">
        <v>115</v>
      </c>
      <c r="G12" s="173" t="s">
        <v>116</v>
      </c>
      <c r="H12" s="173" t="s">
        <v>106</v>
      </c>
      <c r="I12" s="173" t="s">
        <v>114</v>
      </c>
      <c r="J12" s="173" t="s">
        <v>115</v>
      </c>
      <c r="K12" s="173" t="s">
        <v>116</v>
      </c>
      <c r="M12" s="180" t="s">
        <v>106</v>
      </c>
      <c r="N12" s="173" t="s">
        <v>114</v>
      </c>
      <c r="O12" s="173" t="s">
        <v>115</v>
      </c>
      <c r="P12" s="181" t="s">
        <v>116</v>
      </c>
      <c r="R12" s="96" t="s">
        <v>117</v>
      </c>
      <c r="S12" s="422">
        <f>+S20+S27+S13</f>
        <v>0</v>
      </c>
      <c r="T12" s="422"/>
      <c r="U12" s="422">
        <f>+U20+U27+U13</f>
        <v>0</v>
      </c>
      <c r="V12" s="423"/>
    </row>
    <row r="13" spans="1:23" outlineLevel="1">
      <c r="A13" s="14" t="s">
        <v>118</v>
      </c>
      <c r="B13" s="15">
        <f>+D13+H13</f>
        <v>22</v>
      </c>
      <c r="C13" s="16">
        <f>IFERROR((B13/$B$15),0)</f>
        <v>0.30555555555555558</v>
      </c>
      <c r="D13" s="15">
        <v>1</v>
      </c>
      <c r="E13" s="16">
        <f>IFERROR((D13/$B$15),0)</f>
        <v>1.3888888888888888E-2</v>
      </c>
      <c r="F13" s="287">
        <f>+F20+F27+F34+F41+F48+F55</f>
        <v>40916052</v>
      </c>
      <c r="G13" s="16">
        <f>IFERROR((F13/$F$15),0)</f>
        <v>0.20008887796216046</v>
      </c>
      <c r="H13" s="15">
        <v>21</v>
      </c>
      <c r="I13" s="16">
        <f>IFERROR((H13/$B$15),0)</f>
        <v>0.29166666666666669</v>
      </c>
      <c r="J13" s="38">
        <f>+J20+J27+J34+J41+J48+J55</f>
        <v>378741401</v>
      </c>
      <c r="K13" s="16">
        <f>IFERROR((J13/$J$15),0)</f>
        <v>0.28885374103713302</v>
      </c>
      <c r="M13" s="35">
        <f>+M20+M27+M34+M41+M48+M55</f>
        <v>0</v>
      </c>
      <c r="N13" s="16">
        <f>IFERROR((M13/$M$15),0)</f>
        <v>0</v>
      </c>
      <c r="O13" s="39">
        <f>O20+O27+O34+O41+O48+O55</f>
        <v>0</v>
      </c>
      <c r="P13" s="36">
        <f>IFERROR((O13/$O$15),0)</f>
        <v>0</v>
      </c>
      <c r="R13" s="96" t="s">
        <v>119</v>
      </c>
      <c r="S13" s="360">
        <f>SUM(S14:T18)</f>
        <v>0</v>
      </c>
      <c r="T13" s="360"/>
      <c r="U13" s="360">
        <f>SUM(U14:V18)</f>
        <v>0</v>
      </c>
      <c r="V13" s="441"/>
    </row>
    <row r="14" spans="1:23" outlineLevel="1">
      <c r="A14" s="14" t="s">
        <v>120</v>
      </c>
      <c r="B14" s="15">
        <f>+D14+H14</f>
        <v>50</v>
      </c>
      <c r="C14" s="37">
        <f>IFERROR((B14/$B$15),0)</f>
        <v>0.69444444444444442</v>
      </c>
      <c r="D14" s="15">
        <v>4</v>
      </c>
      <c r="E14" s="16">
        <f>IFERROR((D14/$B$15),0)</f>
        <v>5.5555555555555552E-2</v>
      </c>
      <c r="F14" s="287">
        <f>+F21+F28+F35+F42+F49+F56</f>
        <v>163573335</v>
      </c>
      <c r="G14" s="16">
        <f>IFERROR((F14/$F$15),0)</f>
        <v>0.79991112203783954</v>
      </c>
      <c r="H14" s="15">
        <v>46</v>
      </c>
      <c r="I14" s="16">
        <f>IFERROR((H14/$B$15),0)</f>
        <v>0.63888888888888884</v>
      </c>
      <c r="J14" s="38">
        <f>+J21+J28+J35+J42+J49+J56</f>
        <v>932446052</v>
      </c>
      <c r="K14" s="16">
        <f>IFERROR((J14/$J$15),0)</f>
        <v>0.71114625896286698</v>
      </c>
      <c r="M14" s="35">
        <f>+M21+M28+M35+M42+M49+M56</f>
        <v>0</v>
      </c>
      <c r="N14" s="16">
        <f>IFERROR((M14/$M$15),0)</f>
        <v>0</v>
      </c>
      <c r="O14" s="39">
        <f>+O21+O28+O35+O42+O49+O56</f>
        <v>0</v>
      </c>
      <c r="P14" s="36">
        <f>IFERROR((O14/$O$15),0)</f>
        <v>0</v>
      </c>
      <c r="R14" s="97" t="s">
        <v>121</v>
      </c>
      <c r="S14" s="357"/>
      <c r="T14" s="359"/>
      <c r="U14" s="430"/>
      <c r="V14" s="431"/>
    </row>
    <row r="15" spans="1:23" ht="15" outlineLevel="1" thickBot="1">
      <c r="A15" s="174" t="s">
        <v>122</v>
      </c>
      <c r="B15" s="175">
        <f t="shared" ref="B15:K15" si="0">SUM(B13:B14)</f>
        <v>72</v>
      </c>
      <c r="C15" s="176">
        <f t="shared" si="0"/>
        <v>1</v>
      </c>
      <c r="D15" s="175">
        <f t="shared" si="0"/>
        <v>5</v>
      </c>
      <c r="E15" s="177">
        <f t="shared" si="0"/>
        <v>6.9444444444444448E-2</v>
      </c>
      <c r="F15" s="178">
        <f t="shared" si="0"/>
        <v>204489387</v>
      </c>
      <c r="G15" s="177">
        <f t="shared" si="0"/>
        <v>1</v>
      </c>
      <c r="H15" s="179">
        <f t="shared" si="0"/>
        <v>67</v>
      </c>
      <c r="I15" s="177">
        <f t="shared" si="0"/>
        <v>0.93055555555555558</v>
      </c>
      <c r="J15" s="178">
        <f t="shared" si="0"/>
        <v>1311187453</v>
      </c>
      <c r="K15" s="177">
        <f t="shared" si="0"/>
        <v>1</v>
      </c>
      <c r="M15" s="182">
        <f>SUM(M13:M14)</f>
        <v>0</v>
      </c>
      <c r="N15" s="183">
        <f>SUM(N13:N14)</f>
        <v>0</v>
      </c>
      <c r="O15" s="184">
        <f>SUM(O13:O14)</f>
        <v>0</v>
      </c>
      <c r="P15" s="185">
        <f>SUM(P13:P14)</f>
        <v>0</v>
      </c>
      <c r="R15" s="97" t="s">
        <v>123</v>
      </c>
      <c r="S15" s="357"/>
      <c r="T15" s="359"/>
      <c r="U15" s="430"/>
      <c r="V15" s="431"/>
    </row>
    <row r="16" spans="1:23" outlineLevel="1">
      <c r="R16" s="98" t="s">
        <v>124</v>
      </c>
      <c r="S16" s="357"/>
      <c r="T16" s="359"/>
      <c r="U16" s="430"/>
      <c r="V16" s="431"/>
    </row>
    <row r="17" spans="1:22" ht="15" outlineLevel="1" thickBot="1">
      <c r="A17" s="187" t="s">
        <v>125</v>
      </c>
      <c r="D17" s="448" t="s">
        <v>104</v>
      </c>
      <c r="E17" s="448"/>
      <c r="F17" s="448"/>
      <c r="G17" s="448"/>
      <c r="H17" s="448"/>
      <c r="I17" s="448"/>
      <c r="J17" s="448"/>
      <c r="K17" s="448"/>
      <c r="R17" s="98" t="s">
        <v>126</v>
      </c>
      <c r="S17" s="357"/>
      <c r="T17" s="359"/>
      <c r="U17" s="430"/>
      <c r="V17" s="431"/>
    </row>
    <row r="18" spans="1:22" ht="15" outlineLevel="1" thickBot="1">
      <c r="A18" s="412" t="s">
        <v>105</v>
      </c>
      <c r="B18" s="412" t="s">
        <v>106</v>
      </c>
      <c r="C18" s="171" t="s">
        <v>107</v>
      </c>
      <c r="D18" s="414" t="s">
        <v>69</v>
      </c>
      <c r="E18" s="415"/>
      <c r="F18" s="415"/>
      <c r="G18" s="416"/>
      <c r="H18" s="414" t="s">
        <v>108</v>
      </c>
      <c r="I18" s="415"/>
      <c r="J18" s="415"/>
      <c r="K18" s="416"/>
      <c r="M18" s="417" t="s">
        <v>109</v>
      </c>
      <c r="N18" s="418"/>
      <c r="O18" s="418"/>
      <c r="P18" s="419"/>
      <c r="R18" s="99" t="s">
        <v>127</v>
      </c>
      <c r="S18" s="432"/>
      <c r="T18" s="433"/>
      <c r="U18" s="434"/>
      <c r="V18" s="435"/>
    </row>
    <row r="19" spans="1:22" ht="29.5" outlineLevel="1" thickBot="1">
      <c r="A19" s="413"/>
      <c r="B19" s="413" t="s">
        <v>106</v>
      </c>
      <c r="C19" s="172" t="s">
        <v>113</v>
      </c>
      <c r="D19" s="173" t="s">
        <v>106</v>
      </c>
      <c r="E19" s="173" t="s">
        <v>114</v>
      </c>
      <c r="F19" s="173" t="s">
        <v>115</v>
      </c>
      <c r="G19" s="173" t="s">
        <v>116</v>
      </c>
      <c r="H19" s="173" t="s">
        <v>106</v>
      </c>
      <c r="I19" s="173" t="s">
        <v>114</v>
      </c>
      <c r="J19" s="173" t="s">
        <v>115</v>
      </c>
      <c r="K19" s="173" t="s">
        <v>116</v>
      </c>
      <c r="M19" s="180" t="s">
        <v>106</v>
      </c>
      <c r="N19" s="173" t="s">
        <v>114</v>
      </c>
      <c r="O19" s="173" t="s">
        <v>115</v>
      </c>
      <c r="P19" s="181" t="s">
        <v>116</v>
      </c>
      <c r="R19" s="410"/>
      <c r="S19" s="410"/>
      <c r="T19" s="410"/>
      <c r="U19" s="410"/>
      <c r="V19" s="410"/>
    </row>
    <row r="20" spans="1:22" outlineLevel="1">
      <c r="A20" s="14" t="s">
        <v>118</v>
      </c>
      <c r="B20" s="15">
        <f>+D20+H20</f>
        <v>20</v>
      </c>
      <c r="C20" s="37">
        <f>IFERROR((B20/$B$22),0)</f>
        <v>0.28985507246376813</v>
      </c>
      <c r="D20" s="15">
        <v>1</v>
      </c>
      <c r="E20" s="37">
        <f>IFERROR((D20/$B$22),0)</f>
        <v>1.4492753623188406E-2</v>
      </c>
      <c r="F20" s="287">
        <v>5940788</v>
      </c>
      <c r="G20" s="37">
        <f>IFERROR((F20/$F$22),0)</f>
        <v>0.20363897774726875</v>
      </c>
      <c r="H20" s="288">
        <v>19</v>
      </c>
      <c r="I20" s="37">
        <f>IFERROR((H20/$B$22),0)</f>
        <v>0.27536231884057971</v>
      </c>
      <c r="J20" s="278">
        <v>50807953</v>
      </c>
      <c r="K20" s="37">
        <f>IFERROR((J20/$J$22),0)</f>
        <v>0.27988201756759262</v>
      </c>
      <c r="M20" s="35">
        <v>0</v>
      </c>
      <c r="N20" s="16">
        <f>IFERROR((M20/$M$22),0)</f>
        <v>0</v>
      </c>
      <c r="O20" s="39">
        <v>0</v>
      </c>
      <c r="P20" s="36">
        <f>IFERROR((O20/$O$22),0)</f>
        <v>0</v>
      </c>
      <c r="R20" s="100" t="s">
        <v>128</v>
      </c>
      <c r="S20" s="449">
        <f>+S21+S22+S23+S24+S25</f>
        <v>0</v>
      </c>
      <c r="T20" s="449"/>
      <c r="U20" s="449">
        <f>+U21+U22+U23+U24+U25</f>
        <v>0</v>
      </c>
      <c r="V20" s="450"/>
    </row>
    <row r="21" spans="1:22" outlineLevel="1">
      <c r="A21" s="14" t="s">
        <v>120</v>
      </c>
      <c r="B21" s="15">
        <f>+D21+H21</f>
        <v>49</v>
      </c>
      <c r="C21" s="37">
        <f>IFERROR((B21/$B$22),0)</f>
        <v>0.71014492753623193</v>
      </c>
      <c r="D21" s="15">
        <v>4</v>
      </c>
      <c r="E21" s="37">
        <f>IFERROR((D21/$B$22),0)</f>
        <v>5.7971014492753624E-2</v>
      </c>
      <c r="F21" s="287">
        <v>23232350</v>
      </c>
      <c r="G21" s="37">
        <f>IFERROR((F21/$F$22),0)</f>
        <v>0.79636102225273131</v>
      </c>
      <c r="H21" s="288">
        <v>45</v>
      </c>
      <c r="I21" s="37">
        <f>IFERROR((H21/$B$22),0)</f>
        <v>0.65217391304347827</v>
      </c>
      <c r="J21" s="278">
        <v>130725514</v>
      </c>
      <c r="K21" s="37">
        <f>IFERROR((J21/$J$22),0)</f>
        <v>0.72011798243240732</v>
      </c>
      <c r="M21" s="35">
        <v>0</v>
      </c>
      <c r="N21" s="16">
        <f>IFERROR((M21/$M$22),0)</f>
        <v>0</v>
      </c>
      <c r="O21" s="39">
        <v>0</v>
      </c>
      <c r="P21" s="36">
        <f>IFERROR((O21/$O$22),0)</f>
        <v>0</v>
      </c>
      <c r="R21" s="101" t="s">
        <v>121</v>
      </c>
      <c r="S21" s="420"/>
      <c r="T21" s="420"/>
      <c r="U21" s="424"/>
      <c r="V21" s="425"/>
    </row>
    <row r="22" spans="1:22" ht="15" outlineLevel="1" thickBot="1">
      <c r="A22" s="174" t="s">
        <v>122</v>
      </c>
      <c r="B22" s="175">
        <f t="shared" ref="B22:K22" si="1">SUM(B20:B21)</f>
        <v>69</v>
      </c>
      <c r="C22" s="176">
        <f t="shared" si="1"/>
        <v>1</v>
      </c>
      <c r="D22" s="175">
        <f t="shared" si="1"/>
        <v>5</v>
      </c>
      <c r="E22" s="177">
        <f t="shared" si="1"/>
        <v>7.2463768115942032E-2</v>
      </c>
      <c r="F22" s="178">
        <f t="shared" si="1"/>
        <v>29173138</v>
      </c>
      <c r="G22" s="177">
        <f t="shared" si="1"/>
        <v>1</v>
      </c>
      <c r="H22" s="179">
        <f t="shared" si="1"/>
        <v>64</v>
      </c>
      <c r="I22" s="177">
        <f t="shared" si="1"/>
        <v>0.92753623188405798</v>
      </c>
      <c r="J22" s="178">
        <f t="shared" si="1"/>
        <v>181533467</v>
      </c>
      <c r="K22" s="177">
        <f t="shared" si="1"/>
        <v>1</v>
      </c>
      <c r="M22" s="182">
        <f>SUM(M20:M21)</f>
        <v>0</v>
      </c>
      <c r="N22" s="183">
        <f>SUM(N20:N21)</f>
        <v>0</v>
      </c>
      <c r="O22" s="184">
        <f>SUM(O20:O21)</f>
        <v>0</v>
      </c>
      <c r="P22" s="185">
        <f>SUM(P20:P21)</f>
        <v>0</v>
      </c>
      <c r="R22" s="98" t="s">
        <v>123</v>
      </c>
      <c r="S22" s="420"/>
      <c r="T22" s="420"/>
      <c r="U22" s="424"/>
      <c r="V22" s="425"/>
    </row>
    <row r="23" spans="1:22" outlineLevel="1">
      <c r="R23" s="98" t="s">
        <v>124</v>
      </c>
      <c r="S23" s="420"/>
      <c r="T23" s="420"/>
      <c r="U23" s="424"/>
      <c r="V23" s="425"/>
    </row>
    <row r="24" spans="1:22" ht="15" outlineLevel="1" thickBot="1">
      <c r="A24" s="187" t="s">
        <v>129</v>
      </c>
      <c r="D24" s="411" t="s">
        <v>104</v>
      </c>
      <c r="E24" s="411"/>
      <c r="F24" s="411"/>
      <c r="G24" s="411"/>
      <c r="H24" s="411"/>
      <c r="I24" s="411"/>
      <c r="J24" s="411"/>
      <c r="K24" s="411"/>
      <c r="R24" s="98" t="s">
        <v>126</v>
      </c>
      <c r="S24" s="420"/>
      <c r="T24" s="420"/>
      <c r="U24" s="424"/>
      <c r="V24" s="425"/>
    </row>
    <row r="25" spans="1:22" ht="15" customHeight="1" outlineLevel="1" thickBot="1">
      <c r="A25" s="412" t="s">
        <v>105</v>
      </c>
      <c r="B25" s="412" t="s">
        <v>106</v>
      </c>
      <c r="C25" s="171" t="s">
        <v>107</v>
      </c>
      <c r="D25" s="414" t="s">
        <v>69</v>
      </c>
      <c r="E25" s="415"/>
      <c r="F25" s="415"/>
      <c r="G25" s="416"/>
      <c r="H25" s="414" t="s">
        <v>108</v>
      </c>
      <c r="I25" s="415"/>
      <c r="J25" s="415"/>
      <c r="K25" s="416"/>
      <c r="M25" s="417" t="s">
        <v>109</v>
      </c>
      <c r="N25" s="418"/>
      <c r="O25" s="418"/>
      <c r="P25" s="419"/>
      <c r="R25" s="99" t="s">
        <v>127</v>
      </c>
      <c r="S25" s="421"/>
      <c r="T25" s="421"/>
      <c r="U25" s="426"/>
      <c r="V25" s="427"/>
    </row>
    <row r="26" spans="1:22" ht="29.5" outlineLevel="1" thickBot="1">
      <c r="A26" s="413"/>
      <c r="B26" s="413" t="s">
        <v>106</v>
      </c>
      <c r="C26" s="172" t="s">
        <v>113</v>
      </c>
      <c r="D26" s="173" t="s">
        <v>106</v>
      </c>
      <c r="E26" s="173" t="s">
        <v>114</v>
      </c>
      <c r="F26" s="173" t="s">
        <v>115</v>
      </c>
      <c r="G26" s="173" t="s">
        <v>116</v>
      </c>
      <c r="H26" s="173" t="s">
        <v>106</v>
      </c>
      <c r="I26" s="173" t="s">
        <v>114</v>
      </c>
      <c r="J26" s="173" t="s">
        <v>115</v>
      </c>
      <c r="K26" s="173" t="s">
        <v>116</v>
      </c>
      <c r="M26" s="180" t="s">
        <v>106</v>
      </c>
      <c r="N26" s="173" t="s">
        <v>114</v>
      </c>
      <c r="O26" s="173" t="s">
        <v>115</v>
      </c>
      <c r="P26" s="181" t="s">
        <v>116</v>
      </c>
      <c r="R26" s="451"/>
      <c r="S26" s="451"/>
      <c r="T26" s="451"/>
      <c r="U26" s="451"/>
      <c r="V26" s="451"/>
    </row>
    <row r="27" spans="1:22" outlineLevel="1">
      <c r="A27" s="14" t="s">
        <v>118</v>
      </c>
      <c r="B27" s="15">
        <f>+D27+H27</f>
        <v>20</v>
      </c>
      <c r="C27" s="37">
        <f>IFERROR((B27/$B$29),0)</f>
        <v>0.28985507246376813</v>
      </c>
      <c r="D27" s="15">
        <v>1</v>
      </c>
      <c r="E27" s="37">
        <f>IFERROR((D27/$B$29),0)</f>
        <v>1.4492753623188406E-2</v>
      </c>
      <c r="F27" s="39">
        <v>5795704</v>
      </c>
      <c r="G27" s="37">
        <f>IFERROR((F27/$F$29),0)</f>
        <v>0.20274447340048007</v>
      </c>
      <c r="H27" s="15">
        <v>19</v>
      </c>
      <c r="I27" s="37">
        <f>IFERROR((H27/$B$29),0)</f>
        <v>0.27536231884057971</v>
      </c>
      <c r="J27" s="39">
        <v>46358457</v>
      </c>
      <c r="K27" s="37">
        <f>IFERROR((J27/$J$29),0)</f>
        <v>0.27465092459251728</v>
      </c>
      <c r="M27" s="35">
        <v>0</v>
      </c>
      <c r="N27" s="16">
        <f>IFERROR((M27/$M$29),0)</f>
        <v>0</v>
      </c>
      <c r="O27" s="39">
        <v>0</v>
      </c>
      <c r="P27" s="36">
        <f>IFERROR((O27/$O$29),0)</f>
        <v>0</v>
      </c>
      <c r="R27" s="100" t="s">
        <v>130</v>
      </c>
      <c r="S27" s="449">
        <f>+S28+S29+S30+S31+S32</f>
        <v>0</v>
      </c>
      <c r="T27" s="449"/>
      <c r="U27" s="449">
        <f>+U28+U29+U30+U31+U32</f>
        <v>0</v>
      </c>
      <c r="V27" s="450"/>
    </row>
    <row r="28" spans="1:22" outlineLevel="1">
      <c r="A28" s="14" t="s">
        <v>120</v>
      </c>
      <c r="B28" s="15">
        <f>+D28+H28</f>
        <v>49</v>
      </c>
      <c r="C28" s="37">
        <f>IFERROR((B28/$B$29),0)</f>
        <v>0.71014492753623193</v>
      </c>
      <c r="D28" s="15">
        <v>4</v>
      </c>
      <c r="E28" s="37">
        <f>IFERROR((D28/$B$29),0)</f>
        <v>5.7971014492753624E-2</v>
      </c>
      <c r="F28" s="39">
        <v>22790545</v>
      </c>
      <c r="G28" s="37">
        <f>IFERROR((F28/$F$29),0)</f>
        <v>0.79725552659951993</v>
      </c>
      <c r="H28" s="15">
        <v>45</v>
      </c>
      <c r="I28" s="37">
        <f>IFERROR((H28/$B$29),0)</f>
        <v>0.65217391304347827</v>
      </c>
      <c r="J28" s="39">
        <v>122432007</v>
      </c>
      <c r="K28" s="37">
        <f>IFERROR((J28/$J$29),0)</f>
        <v>0.72534907540748272</v>
      </c>
      <c r="M28" s="35">
        <v>0</v>
      </c>
      <c r="N28" s="16">
        <f>IFERROR((M28/$M$29),0)</f>
        <v>0</v>
      </c>
      <c r="O28" s="39">
        <v>0</v>
      </c>
      <c r="P28" s="36">
        <f>IFERROR((O28/$O$29),0)</f>
        <v>0</v>
      </c>
      <c r="R28" s="98" t="s">
        <v>121</v>
      </c>
      <c r="S28" s="357"/>
      <c r="T28" s="359"/>
      <c r="U28" s="424"/>
      <c r="V28" s="425"/>
    </row>
    <row r="29" spans="1:22" ht="15" outlineLevel="1" thickBot="1">
      <c r="A29" s="174" t="s">
        <v>122</v>
      </c>
      <c r="B29" s="175">
        <f t="shared" ref="B29:K29" si="2">SUM(B27:B28)</f>
        <v>69</v>
      </c>
      <c r="C29" s="176">
        <f t="shared" si="2"/>
        <v>1</v>
      </c>
      <c r="D29" s="175">
        <f t="shared" si="2"/>
        <v>5</v>
      </c>
      <c r="E29" s="177">
        <f t="shared" si="2"/>
        <v>7.2463768115942032E-2</v>
      </c>
      <c r="F29" s="178">
        <f t="shared" si="2"/>
        <v>28586249</v>
      </c>
      <c r="G29" s="177">
        <f t="shared" si="2"/>
        <v>1</v>
      </c>
      <c r="H29" s="179">
        <f t="shared" si="2"/>
        <v>64</v>
      </c>
      <c r="I29" s="177">
        <f t="shared" si="2"/>
        <v>0.92753623188405798</v>
      </c>
      <c r="J29" s="178">
        <f t="shared" si="2"/>
        <v>168790464</v>
      </c>
      <c r="K29" s="177">
        <f t="shared" si="2"/>
        <v>1</v>
      </c>
      <c r="M29" s="182">
        <f>SUM(M27:M28)</f>
        <v>0</v>
      </c>
      <c r="N29" s="183">
        <f>SUM(N27:N28)</f>
        <v>0</v>
      </c>
      <c r="O29" s="184">
        <f>SUM(O27:O28)</f>
        <v>0</v>
      </c>
      <c r="P29" s="185">
        <f>SUM(P27:P28)</f>
        <v>0</v>
      </c>
      <c r="R29" s="98" t="s">
        <v>123</v>
      </c>
      <c r="S29" s="420"/>
      <c r="T29" s="420"/>
      <c r="U29" s="424"/>
      <c r="V29" s="425"/>
    </row>
    <row r="30" spans="1:22" outlineLevel="1">
      <c r="R30" s="98" t="s">
        <v>124</v>
      </c>
      <c r="S30" s="420"/>
      <c r="T30" s="420"/>
      <c r="U30" s="424"/>
      <c r="V30" s="425"/>
    </row>
    <row r="31" spans="1:22" ht="15" outlineLevel="1" thickBot="1">
      <c r="A31" s="187" t="s">
        <v>131</v>
      </c>
      <c r="D31" s="411" t="s">
        <v>104</v>
      </c>
      <c r="E31" s="411"/>
      <c r="F31" s="411"/>
      <c r="G31" s="411"/>
      <c r="H31" s="411"/>
      <c r="I31" s="411"/>
      <c r="J31" s="411"/>
      <c r="K31" s="411"/>
      <c r="R31" s="98" t="s">
        <v>126</v>
      </c>
      <c r="S31" s="420"/>
      <c r="T31" s="420"/>
      <c r="U31" s="424"/>
      <c r="V31" s="425"/>
    </row>
    <row r="32" spans="1:22" ht="15.75" customHeight="1" outlineLevel="1" thickBot="1">
      <c r="A32" s="412" t="s">
        <v>105</v>
      </c>
      <c r="B32" s="412" t="s">
        <v>106</v>
      </c>
      <c r="C32" s="171" t="s">
        <v>107</v>
      </c>
      <c r="D32" s="414" t="s">
        <v>69</v>
      </c>
      <c r="E32" s="415"/>
      <c r="F32" s="415"/>
      <c r="G32" s="416"/>
      <c r="H32" s="414" t="s">
        <v>108</v>
      </c>
      <c r="I32" s="415"/>
      <c r="J32" s="415"/>
      <c r="K32" s="416"/>
      <c r="M32" s="417" t="s">
        <v>109</v>
      </c>
      <c r="N32" s="418"/>
      <c r="O32" s="418"/>
      <c r="P32" s="419"/>
      <c r="R32" s="99" t="s">
        <v>127</v>
      </c>
      <c r="S32" s="421"/>
      <c r="T32" s="421"/>
      <c r="U32" s="426"/>
      <c r="V32" s="427"/>
    </row>
    <row r="33" spans="1:16" ht="29" outlineLevel="1">
      <c r="A33" s="413"/>
      <c r="B33" s="413" t="s">
        <v>106</v>
      </c>
      <c r="C33" s="172" t="s">
        <v>113</v>
      </c>
      <c r="D33" s="173" t="s">
        <v>106</v>
      </c>
      <c r="E33" s="173" t="s">
        <v>114</v>
      </c>
      <c r="F33" s="173" t="s">
        <v>115</v>
      </c>
      <c r="G33" s="173" t="s">
        <v>116</v>
      </c>
      <c r="H33" s="173" t="s">
        <v>106</v>
      </c>
      <c r="I33" s="173" t="s">
        <v>114</v>
      </c>
      <c r="J33" s="173" t="s">
        <v>115</v>
      </c>
      <c r="K33" s="173" t="s">
        <v>116</v>
      </c>
      <c r="M33" s="180" t="s">
        <v>106</v>
      </c>
      <c r="N33" s="173" t="s">
        <v>114</v>
      </c>
      <c r="O33" s="173" t="s">
        <v>115</v>
      </c>
      <c r="P33" s="181" t="s">
        <v>116</v>
      </c>
    </row>
    <row r="34" spans="1:16" outlineLevel="1">
      <c r="A34" s="14" t="s">
        <v>118</v>
      </c>
      <c r="B34" s="15">
        <f>+D34+H34</f>
        <v>23</v>
      </c>
      <c r="C34" s="37">
        <f>IFERROR((B34/$B$36),0)</f>
        <v>0.31506849315068491</v>
      </c>
      <c r="D34" s="15">
        <v>1</v>
      </c>
      <c r="E34" s="37">
        <f>IFERROR((D34/$B$36),0)</f>
        <v>1.3698630136986301E-2</v>
      </c>
      <c r="F34" s="39">
        <v>8754524</v>
      </c>
      <c r="G34" s="37">
        <f>IFERROR((F34/$F$36),0)</f>
        <v>0.19640929921053527</v>
      </c>
      <c r="H34" s="15">
        <v>22</v>
      </c>
      <c r="I34" s="37">
        <f>IFERROR((H34/$B$36),0)</f>
        <v>0.30136986301369861</v>
      </c>
      <c r="J34" s="39">
        <v>89026969</v>
      </c>
      <c r="K34" s="37">
        <f>IFERROR((J34/$J$36),0)</f>
        <v>0.29061102648676895</v>
      </c>
      <c r="M34" s="35">
        <v>0</v>
      </c>
      <c r="N34" s="16">
        <f>IFERROR((M34/$M$36),0)</f>
        <v>0</v>
      </c>
      <c r="O34" s="39">
        <v>0</v>
      </c>
      <c r="P34" s="36">
        <f>IFERROR((O34/$O$36),0)</f>
        <v>0</v>
      </c>
    </row>
    <row r="35" spans="1:16" outlineLevel="1">
      <c r="A35" s="14" t="s">
        <v>120</v>
      </c>
      <c r="B35" s="15">
        <f>+D35+H35</f>
        <v>50</v>
      </c>
      <c r="C35" s="37">
        <f>IFERROR((B35/$B$36),0)</f>
        <v>0.68493150684931503</v>
      </c>
      <c r="D35" s="15">
        <v>4</v>
      </c>
      <c r="E35" s="37">
        <f>IFERROR((D35/$B$36),0)</f>
        <v>5.4794520547945202E-2</v>
      </c>
      <c r="F35" s="39">
        <v>35818335</v>
      </c>
      <c r="G35" s="37">
        <f>IFERROR((F35/$F$36),0)</f>
        <v>0.80359070078946471</v>
      </c>
      <c r="H35" s="15">
        <v>46</v>
      </c>
      <c r="I35" s="37">
        <f>IFERROR((H35/$B$36),0)</f>
        <v>0.63013698630136983</v>
      </c>
      <c r="J35" s="39">
        <v>217317116</v>
      </c>
      <c r="K35" s="37">
        <f>IFERROR((J35/$J$36),0)</f>
        <v>0.70938897351323105</v>
      </c>
      <c r="M35" s="35">
        <v>0</v>
      </c>
      <c r="N35" s="16">
        <f>IFERROR((M35/$M$36),0)</f>
        <v>0</v>
      </c>
      <c r="O35" s="39">
        <v>0</v>
      </c>
      <c r="P35" s="36">
        <f>IFERROR((O35/$O$36),0)</f>
        <v>0</v>
      </c>
    </row>
    <row r="36" spans="1:16" ht="15" outlineLevel="1" thickBot="1">
      <c r="A36" s="174" t="s">
        <v>122</v>
      </c>
      <c r="B36" s="175">
        <f t="shared" ref="B36:K36" si="3">SUM(B34:B35)</f>
        <v>73</v>
      </c>
      <c r="C36" s="176">
        <f t="shared" si="3"/>
        <v>1</v>
      </c>
      <c r="D36" s="175">
        <f t="shared" si="3"/>
        <v>5</v>
      </c>
      <c r="E36" s="177">
        <f t="shared" si="3"/>
        <v>6.8493150684931503E-2</v>
      </c>
      <c r="F36" s="178">
        <f t="shared" si="3"/>
        <v>44572859</v>
      </c>
      <c r="G36" s="177">
        <f t="shared" si="3"/>
        <v>1</v>
      </c>
      <c r="H36" s="179">
        <f t="shared" si="3"/>
        <v>68</v>
      </c>
      <c r="I36" s="177">
        <f t="shared" si="3"/>
        <v>0.93150684931506844</v>
      </c>
      <c r="J36" s="178">
        <f t="shared" si="3"/>
        <v>306344085</v>
      </c>
      <c r="K36" s="177">
        <f t="shared" si="3"/>
        <v>1</v>
      </c>
      <c r="M36" s="182">
        <f>SUM(M34:M35)</f>
        <v>0</v>
      </c>
      <c r="N36" s="183">
        <f>SUM(N34:N35)</f>
        <v>0</v>
      </c>
      <c r="O36" s="184">
        <f>SUM(O34:O35)</f>
        <v>0</v>
      </c>
      <c r="P36" s="185">
        <f>SUM(P34:P35)</f>
        <v>0</v>
      </c>
    </row>
    <row r="37" spans="1:16" outlineLevel="1"/>
    <row r="38" spans="1:16" ht="15" outlineLevel="1" thickBot="1">
      <c r="A38" s="187" t="s">
        <v>132</v>
      </c>
      <c r="D38" s="411" t="s">
        <v>104</v>
      </c>
      <c r="E38" s="411"/>
      <c r="F38" s="411"/>
      <c r="G38" s="411"/>
      <c r="H38" s="411"/>
      <c r="I38" s="411"/>
      <c r="J38" s="411"/>
      <c r="K38" s="411"/>
    </row>
    <row r="39" spans="1:16" ht="15" customHeight="1" outlineLevel="1">
      <c r="A39" s="412" t="s">
        <v>105</v>
      </c>
      <c r="B39" s="412" t="s">
        <v>106</v>
      </c>
      <c r="C39" s="171" t="s">
        <v>107</v>
      </c>
      <c r="D39" s="414" t="s">
        <v>69</v>
      </c>
      <c r="E39" s="415"/>
      <c r="F39" s="415"/>
      <c r="G39" s="416"/>
      <c r="H39" s="414" t="s">
        <v>108</v>
      </c>
      <c r="I39" s="415"/>
      <c r="J39" s="415"/>
      <c r="K39" s="416"/>
      <c r="M39" s="417" t="s">
        <v>109</v>
      </c>
      <c r="N39" s="418"/>
      <c r="O39" s="418"/>
      <c r="P39" s="419"/>
    </row>
    <row r="40" spans="1:16" ht="29" outlineLevel="1">
      <c r="A40" s="413"/>
      <c r="B40" s="413" t="s">
        <v>106</v>
      </c>
      <c r="C40" s="172" t="s">
        <v>113</v>
      </c>
      <c r="D40" s="173" t="s">
        <v>106</v>
      </c>
      <c r="E40" s="173" t="s">
        <v>114</v>
      </c>
      <c r="F40" s="173" t="s">
        <v>115</v>
      </c>
      <c r="G40" s="173" t="s">
        <v>116</v>
      </c>
      <c r="H40" s="173" t="s">
        <v>106</v>
      </c>
      <c r="I40" s="173" t="s">
        <v>114</v>
      </c>
      <c r="J40" s="173" t="s">
        <v>115</v>
      </c>
      <c r="K40" s="173" t="s">
        <v>116</v>
      </c>
      <c r="M40" s="180" t="s">
        <v>106</v>
      </c>
      <c r="N40" s="173" t="s">
        <v>114</v>
      </c>
      <c r="O40" s="173" t="s">
        <v>115</v>
      </c>
      <c r="P40" s="181" t="s">
        <v>116</v>
      </c>
    </row>
    <row r="41" spans="1:16" outlineLevel="1">
      <c r="A41" s="14" t="s">
        <v>118</v>
      </c>
      <c r="B41" s="15">
        <f>+D41+H41</f>
        <v>22</v>
      </c>
      <c r="C41" s="37">
        <f>IFERROR((B41/$B$43),0)</f>
        <v>0.30136986301369861</v>
      </c>
      <c r="D41" s="15">
        <v>1</v>
      </c>
      <c r="E41" s="37">
        <f>IFERROR((D41/$B$43),0)</f>
        <v>1.3698630136986301E-2</v>
      </c>
      <c r="F41" s="39">
        <v>5810834</v>
      </c>
      <c r="G41" s="37">
        <f>IFERROR((F41/$F$43),0)</f>
        <v>0.20283801917902047</v>
      </c>
      <c r="H41" s="15">
        <v>21</v>
      </c>
      <c r="I41" s="37">
        <f>IFERROR((H41/$B$43),0)</f>
        <v>0.28767123287671231</v>
      </c>
      <c r="J41" s="39">
        <v>50500140</v>
      </c>
      <c r="K41" s="37">
        <f>IFERROR((J41/$J$43),0)</f>
        <v>0.28971577813569849</v>
      </c>
      <c r="M41" s="35">
        <v>0</v>
      </c>
      <c r="N41" s="16">
        <f>IFERROR((M41/$M$43),0)</f>
        <v>0</v>
      </c>
      <c r="O41" s="39">
        <v>0</v>
      </c>
      <c r="P41" s="36">
        <f>IFERROR((O41/$O$43),0)</f>
        <v>0</v>
      </c>
    </row>
    <row r="42" spans="1:16" outlineLevel="1">
      <c r="A42" s="14" t="s">
        <v>120</v>
      </c>
      <c r="B42" s="15">
        <f>+D42+H42</f>
        <v>51</v>
      </c>
      <c r="C42" s="37">
        <f>IFERROR((B42/$B$43),0)</f>
        <v>0.69863013698630139</v>
      </c>
      <c r="D42" s="15">
        <v>4</v>
      </c>
      <c r="E42" s="37">
        <f>IFERROR((D42/$B$43),0)</f>
        <v>5.4794520547945202E-2</v>
      </c>
      <c r="F42" s="39">
        <v>22836823</v>
      </c>
      <c r="G42" s="37">
        <f>IFERROR((F42/$F$43),0)</f>
        <v>0.79716198082097955</v>
      </c>
      <c r="H42" s="15">
        <v>47</v>
      </c>
      <c r="I42" s="37">
        <f>IFERROR((H42/$B$43),0)</f>
        <v>0.64383561643835618</v>
      </c>
      <c r="J42" s="39">
        <v>123809110</v>
      </c>
      <c r="K42" s="37">
        <f>IFERROR((J42/$J$43),0)</f>
        <v>0.71028422186430151</v>
      </c>
      <c r="M42" s="35">
        <v>0</v>
      </c>
      <c r="N42" s="16">
        <f>IFERROR((M42/$M$43),0)</f>
        <v>0</v>
      </c>
      <c r="O42" s="39">
        <v>0</v>
      </c>
      <c r="P42" s="36">
        <f>IFERROR((O42/$O$43),0)</f>
        <v>0</v>
      </c>
    </row>
    <row r="43" spans="1:16" ht="15" outlineLevel="1" thickBot="1">
      <c r="A43" s="174" t="s">
        <v>122</v>
      </c>
      <c r="B43" s="175">
        <f t="shared" ref="B43:K43" si="4">SUM(B41:B42)</f>
        <v>73</v>
      </c>
      <c r="C43" s="176">
        <f t="shared" si="4"/>
        <v>1</v>
      </c>
      <c r="D43" s="175">
        <f t="shared" si="4"/>
        <v>5</v>
      </c>
      <c r="E43" s="177">
        <f t="shared" si="4"/>
        <v>6.8493150684931503E-2</v>
      </c>
      <c r="F43" s="178">
        <f t="shared" si="4"/>
        <v>28647657</v>
      </c>
      <c r="G43" s="177">
        <f t="shared" si="4"/>
        <v>1</v>
      </c>
      <c r="H43" s="179">
        <f t="shared" si="4"/>
        <v>68</v>
      </c>
      <c r="I43" s="177">
        <f t="shared" si="4"/>
        <v>0.93150684931506844</v>
      </c>
      <c r="J43" s="178">
        <f t="shared" si="4"/>
        <v>174309250</v>
      </c>
      <c r="K43" s="177">
        <f t="shared" si="4"/>
        <v>1</v>
      </c>
      <c r="M43" s="182">
        <f>SUM(M41:M42)</f>
        <v>0</v>
      </c>
      <c r="N43" s="183">
        <f>SUM(N41:N42)</f>
        <v>0</v>
      </c>
      <c r="O43" s="184">
        <f>SUM(O41:O42)</f>
        <v>0</v>
      </c>
      <c r="P43" s="185">
        <f>SUM(P41:P42)</f>
        <v>0</v>
      </c>
    </row>
    <row r="44" spans="1:16" outlineLevel="1"/>
    <row r="45" spans="1:16" ht="15" outlineLevel="1" thickBot="1">
      <c r="A45" s="187" t="s">
        <v>133</v>
      </c>
      <c r="D45" s="411" t="s">
        <v>104</v>
      </c>
      <c r="E45" s="411"/>
      <c r="F45" s="411"/>
      <c r="G45" s="411"/>
      <c r="H45" s="411"/>
      <c r="I45" s="411"/>
      <c r="J45" s="411"/>
      <c r="K45" s="411"/>
    </row>
    <row r="46" spans="1:16" ht="15" customHeight="1" outlineLevel="1">
      <c r="A46" s="412" t="s">
        <v>105</v>
      </c>
      <c r="B46" s="412" t="s">
        <v>106</v>
      </c>
      <c r="C46" s="171" t="s">
        <v>107</v>
      </c>
      <c r="D46" s="414" t="s">
        <v>69</v>
      </c>
      <c r="E46" s="415"/>
      <c r="F46" s="415"/>
      <c r="G46" s="416"/>
      <c r="H46" s="414" t="s">
        <v>108</v>
      </c>
      <c r="I46" s="415"/>
      <c r="J46" s="415"/>
      <c r="K46" s="416"/>
      <c r="M46" s="417" t="s">
        <v>109</v>
      </c>
      <c r="N46" s="418"/>
      <c r="O46" s="418"/>
      <c r="P46" s="419"/>
    </row>
    <row r="47" spans="1:16" ht="29" outlineLevel="1">
      <c r="A47" s="413"/>
      <c r="B47" s="413" t="s">
        <v>106</v>
      </c>
      <c r="C47" s="172" t="s">
        <v>113</v>
      </c>
      <c r="D47" s="173" t="s">
        <v>106</v>
      </c>
      <c r="E47" s="173" t="s">
        <v>114</v>
      </c>
      <c r="F47" s="173" t="s">
        <v>115</v>
      </c>
      <c r="G47" s="173" t="s">
        <v>116</v>
      </c>
      <c r="H47" s="173" t="s">
        <v>106</v>
      </c>
      <c r="I47" s="173" t="s">
        <v>114</v>
      </c>
      <c r="J47" s="173" t="s">
        <v>115</v>
      </c>
      <c r="K47" s="173" t="s">
        <v>116</v>
      </c>
      <c r="M47" s="180" t="s">
        <v>106</v>
      </c>
      <c r="N47" s="173" t="s">
        <v>114</v>
      </c>
      <c r="O47" s="173" t="s">
        <v>115</v>
      </c>
      <c r="P47" s="181" t="s">
        <v>116</v>
      </c>
    </row>
    <row r="48" spans="1:16" outlineLevel="1">
      <c r="A48" s="14" t="s">
        <v>118</v>
      </c>
      <c r="B48" s="15">
        <f>+D48+H48</f>
        <v>23</v>
      </c>
      <c r="C48" s="37">
        <f>IFERROR((B48/$B$50),0)</f>
        <v>0.31506849315068491</v>
      </c>
      <c r="D48" s="15">
        <v>1</v>
      </c>
      <c r="E48" s="37">
        <f>IFERROR((D48/$B$50),0)</f>
        <v>1.3698630136986301E-2</v>
      </c>
      <c r="F48" s="39">
        <v>5811249</v>
      </c>
      <c r="G48" s="37">
        <f>IFERROR((F48/$F$50),0)</f>
        <v>0.20240335941047174</v>
      </c>
      <c r="H48" s="15">
        <v>22</v>
      </c>
      <c r="I48" s="37">
        <f>IFERROR((H48/$B$50),0)</f>
        <v>0.30136986301369861</v>
      </c>
      <c r="J48" s="39">
        <v>50547918</v>
      </c>
      <c r="K48" s="37">
        <f>IFERROR((J48/$J$50),0)</f>
        <v>0.29588151093448672</v>
      </c>
      <c r="M48" s="35">
        <v>0</v>
      </c>
      <c r="N48" s="16">
        <f>IFERROR((M48/$M$50),0)</f>
        <v>0</v>
      </c>
      <c r="O48" s="39">
        <v>0</v>
      </c>
      <c r="P48" s="36">
        <f>IFERROR((O48/$O$50),0)</f>
        <v>0</v>
      </c>
    </row>
    <row r="49" spans="1:22" outlineLevel="1">
      <c r="A49" s="14" t="s">
        <v>120</v>
      </c>
      <c r="B49" s="15">
        <f>+D49+H49</f>
        <v>50</v>
      </c>
      <c r="C49" s="37">
        <f>IFERROR((B49/$B$50),0)</f>
        <v>0.68493150684931503</v>
      </c>
      <c r="D49" s="15">
        <v>4</v>
      </c>
      <c r="E49" s="37">
        <f>IFERROR((D49/$B$50),0)</f>
        <v>5.4794520547945202E-2</v>
      </c>
      <c r="F49" s="39">
        <v>22899979</v>
      </c>
      <c r="G49" s="37">
        <f>IFERROR((F49/$F$50),0)</f>
        <v>0.79759664058952828</v>
      </c>
      <c r="H49" s="15">
        <v>46</v>
      </c>
      <c r="I49" s="37">
        <f>IFERROR((H49/$B$50),0)</f>
        <v>0.63013698630136983</v>
      </c>
      <c r="J49" s="39">
        <v>120290462</v>
      </c>
      <c r="K49" s="37">
        <f>IFERROR((J49/$J$50),0)</f>
        <v>0.70411848906551322</v>
      </c>
      <c r="M49" s="35">
        <v>0</v>
      </c>
      <c r="N49" s="16">
        <f>IFERROR((M49/$M$50),0)</f>
        <v>0</v>
      </c>
      <c r="O49" s="39">
        <v>0</v>
      </c>
      <c r="P49" s="36">
        <f>IFERROR((O49/$O$50),0)</f>
        <v>0</v>
      </c>
    </row>
    <row r="50" spans="1:22" ht="15" outlineLevel="1" thickBot="1">
      <c r="A50" s="174" t="s">
        <v>122</v>
      </c>
      <c r="B50" s="175">
        <f t="shared" ref="B50:K50" si="5">SUM(B48:B49)</f>
        <v>73</v>
      </c>
      <c r="C50" s="176">
        <f t="shared" si="5"/>
        <v>1</v>
      </c>
      <c r="D50" s="175">
        <f t="shared" si="5"/>
        <v>5</v>
      </c>
      <c r="E50" s="177">
        <f t="shared" si="5"/>
        <v>6.8493150684931503E-2</v>
      </c>
      <c r="F50" s="178">
        <f t="shared" si="5"/>
        <v>28711228</v>
      </c>
      <c r="G50" s="177">
        <f t="shared" si="5"/>
        <v>1</v>
      </c>
      <c r="H50" s="179">
        <f t="shared" si="5"/>
        <v>68</v>
      </c>
      <c r="I50" s="177">
        <f t="shared" si="5"/>
        <v>0.93150684931506844</v>
      </c>
      <c r="J50" s="178">
        <f t="shared" si="5"/>
        <v>170838380</v>
      </c>
      <c r="K50" s="177">
        <f t="shared" si="5"/>
        <v>1</v>
      </c>
      <c r="M50" s="182">
        <f>SUM(M48:M49)</f>
        <v>0</v>
      </c>
      <c r="N50" s="183">
        <f>SUM(N48:N49)</f>
        <v>0</v>
      </c>
      <c r="O50" s="184">
        <f>SUM(O48:O49)</f>
        <v>0</v>
      </c>
      <c r="P50" s="185">
        <f>SUM(P48:P49)</f>
        <v>0</v>
      </c>
    </row>
    <row r="51" spans="1:22" outlineLevel="1"/>
    <row r="52" spans="1:22" ht="15" outlineLevel="1" thickBot="1">
      <c r="A52" s="187" t="s">
        <v>134</v>
      </c>
      <c r="D52" s="411" t="s">
        <v>104</v>
      </c>
      <c r="E52" s="411"/>
      <c r="F52" s="411"/>
      <c r="G52" s="411"/>
      <c r="H52" s="411"/>
      <c r="I52" s="411"/>
      <c r="J52" s="411"/>
      <c r="K52" s="411"/>
    </row>
    <row r="53" spans="1:22" ht="15" customHeight="1" outlineLevel="1">
      <c r="A53" s="412" t="s">
        <v>105</v>
      </c>
      <c r="B53" s="412" t="s">
        <v>106</v>
      </c>
      <c r="C53" s="171" t="s">
        <v>107</v>
      </c>
      <c r="D53" s="414" t="s">
        <v>69</v>
      </c>
      <c r="E53" s="415"/>
      <c r="F53" s="415"/>
      <c r="G53" s="416"/>
      <c r="H53" s="414" t="s">
        <v>108</v>
      </c>
      <c r="I53" s="415"/>
      <c r="J53" s="415"/>
      <c r="K53" s="416"/>
      <c r="M53" s="417" t="s">
        <v>109</v>
      </c>
      <c r="N53" s="418"/>
      <c r="O53" s="418"/>
      <c r="P53" s="419"/>
    </row>
    <row r="54" spans="1:22" ht="29" outlineLevel="1">
      <c r="A54" s="413"/>
      <c r="B54" s="413" t="s">
        <v>106</v>
      </c>
      <c r="C54" s="172" t="s">
        <v>113</v>
      </c>
      <c r="D54" s="289" t="s">
        <v>106</v>
      </c>
      <c r="E54" s="173" t="s">
        <v>114</v>
      </c>
      <c r="F54" s="173" t="s">
        <v>115</v>
      </c>
      <c r="G54" s="173" t="s">
        <v>116</v>
      </c>
      <c r="H54" s="173" t="s">
        <v>106</v>
      </c>
      <c r="I54" s="173" t="s">
        <v>114</v>
      </c>
      <c r="J54" s="173" t="s">
        <v>115</v>
      </c>
      <c r="K54" s="173" t="s">
        <v>116</v>
      </c>
      <c r="M54" s="180" t="s">
        <v>106</v>
      </c>
      <c r="N54" s="173" t="s">
        <v>114</v>
      </c>
      <c r="O54" s="173" t="s">
        <v>115</v>
      </c>
      <c r="P54" s="181" t="s">
        <v>116</v>
      </c>
    </row>
    <row r="55" spans="1:22" outlineLevel="1">
      <c r="A55" s="14" t="s">
        <v>118</v>
      </c>
      <c r="B55" s="15">
        <f>+D55+H55</f>
        <v>22</v>
      </c>
      <c r="C55" s="37">
        <f>IFERROR((B55/$B$57),0)</f>
        <v>0.30555555555555558</v>
      </c>
      <c r="D55" s="15">
        <v>1</v>
      </c>
      <c r="E55" s="37">
        <f>IFERROR((D55/$B$57),0)</f>
        <v>1.3888888888888888E-2</v>
      </c>
      <c r="F55" s="39">
        <v>8802953</v>
      </c>
      <c r="G55" s="37">
        <f>IFERROR((F55/$F$57),0)</f>
        <v>0.196502136154586</v>
      </c>
      <c r="H55" s="15">
        <v>21</v>
      </c>
      <c r="I55" s="37">
        <f>IFERROR((H55/$B$57),0)</f>
        <v>0.29166666666666669</v>
      </c>
      <c r="J55" s="39">
        <v>91499964</v>
      </c>
      <c r="K55" s="37">
        <f>IFERROR((J55/$J$57),0)</f>
        <v>0.29576051188142038</v>
      </c>
      <c r="M55" s="35">
        <v>0</v>
      </c>
      <c r="N55" s="16">
        <f>IFERROR((M55/$M$57),0)</f>
        <v>0</v>
      </c>
      <c r="O55" s="39">
        <v>0</v>
      </c>
      <c r="P55" s="36">
        <f>IFERROR((O55/$O$57),0)</f>
        <v>0</v>
      </c>
    </row>
    <row r="56" spans="1:22" outlineLevel="1">
      <c r="A56" s="14" t="s">
        <v>120</v>
      </c>
      <c r="B56" s="15">
        <f>+D56+H56</f>
        <v>50</v>
      </c>
      <c r="C56" s="37">
        <f>IFERROR((B56/$B$57),0)</f>
        <v>0.69444444444444442</v>
      </c>
      <c r="D56" s="15">
        <v>4</v>
      </c>
      <c r="E56" s="37">
        <f>IFERROR((D56/$B$57),0)</f>
        <v>5.5555555555555552E-2</v>
      </c>
      <c r="F56" s="39">
        <v>35995303</v>
      </c>
      <c r="G56" s="37">
        <f>IFERROR((F56/$F$57),0)</f>
        <v>0.803497863845414</v>
      </c>
      <c r="H56" s="15">
        <v>46</v>
      </c>
      <c r="I56" s="37">
        <f>IFERROR((H56/$B$57),0)</f>
        <v>0.63888888888888884</v>
      </c>
      <c r="J56" s="39">
        <v>217871843</v>
      </c>
      <c r="K56" s="37">
        <f>IFERROR((J56/$J$57),0)</f>
        <v>0.70423948811857962</v>
      </c>
      <c r="M56" s="35">
        <v>0</v>
      </c>
      <c r="N56" s="16">
        <f>IFERROR((M56/$M$57),0)</f>
        <v>0</v>
      </c>
      <c r="O56" s="39">
        <v>0</v>
      </c>
      <c r="P56" s="36">
        <f>IFERROR((O56/$O$57),0)</f>
        <v>0</v>
      </c>
    </row>
    <row r="57" spans="1:22" ht="15" outlineLevel="1" thickBot="1">
      <c r="A57" s="174" t="s">
        <v>122</v>
      </c>
      <c r="B57" s="175">
        <f t="shared" ref="B57:K57" si="6">SUM(B55:B56)</f>
        <v>72</v>
      </c>
      <c r="C57" s="176">
        <f t="shared" si="6"/>
        <v>1</v>
      </c>
      <c r="D57" s="175">
        <f t="shared" si="6"/>
        <v>5</v>
      </c>
      <c r="E57" s="177">
        <f t="shared" si="6"/>
        <v>6.9444444444444448E-2</v>
      </c>
      <c r="F57" s="178">
        <f t="shared" si="6"/>
        <v>44798256</v>
      </c>
      <c r="G57" s="177">
        <f t="shared" si="6"/>
        <v>1</v>
      </c>
      <c r="H57" s="179">
        <f t="shared" si="6"/>
        <v>67</v>
      </c>
      <c r="I57" s="177">
        <f t="shared" si="6"/>
        <v>0.93055555555555558</v>
      </c>
      <c r="J57" s="178">
        <f t="shared" si="6"/>
        <v>309371807</v>
      </c>
      <c r="K57" s="177">
        <f t="shared" si="6"/>
        <v>1</v>
      </c>
      <c r="M57" s="182">
        <f>SUM(M55:M56)</f>
        <v>0</v>
      </c>
      <c r="N57" s="183">
        <f>SUM(N55:N56)</f>
        <v>0</v>
      </c>
      <c r="O57" s="184">
        <f>SUM(O55:O56)</f>
        <v>0</v>
      </c>
      <c r="P57" s="185">
        <f>SUM(P55:P56)</f>
        <v>0</v>
      </c>
    </row>
    <row r="59" spans="1:22" ht="15" hidden="1" outlineLevel="1" thickBot="1">
      <c r="A59" s="438" t="s">
        <v>135</v>
      </c>
      <c r="B59" s="439"/>
      <c r="C59" s="440"/>
      <c r="D59" s="411" t="s">
        <v>104</v>
      </c>
      <c r="E59" s="411"/>
      <c r="F59" s="411"/>
      <c r="G59" s="411"/>
      <c r="H59" s="411"/>
      <c r="I59" s="411"/>
      <c r="J59" s="411"/>
      <c r="K59" s="411"/>
    </row>
    <row r="60" spans="1:22" ht="27" hidden="1" customHeight="1" outlineLevel="1">
      <c r="A60" s="412" t="s">
        <v>105</v>
      </c>
      <c r="B60" s="412" t="s">
        <v>106</v>
      </c>
      <c r="C60" s="442" t="s">
        <v>107</v>
      </c>
      <c r="D60" s="414" t="s">
        <v>69</v>
      </c>
      <c r="E60" s="415"/>
      <c r="F60" s="415"/>
      <c r="G60" s="416"/>
      <c r="H60" s="414" t="s">
        <v>108</v>
      </c>
      <c r="I60" s="415"/>
      <c r="J60" s="415"/>
      <c r="K60" s="416"/>
      <c r="M60" s="417" t="s">
        <v>109</v>
      </c>
      <c r="N60" s="418"/>
      <c r="O60" s="418"/>
      <c r="P60" s="419"/>
      <c r="R60" s="186" t="s">
        <v>110</v>
      </c>
      <c r="S60" s="444" t="s">
        <v>136</v>
      </c>
      <c r="T60" s="444"/>
      <c r="U60" s="444" t="s">
        <v>112</v>
      </c>
      <c r="V60" s="445"/>
    </row>
    <row r="61" spans="1:22" hidden="1" outlineLevel="1">
      <c r="A61" s="413"/>
      <c r="B61" s="413" t="s">
        <v>106</v>
      </c>
      <c r="C61" s="443" t="s">
        <v>113</v>
      </c>
      <c r="D61" s="173" t="s">
        <v>106</v>
      </c>
      <c r="E61" s="173" t="s">
        <v>114</v>
      </c>
      <c r="F61" s="173" t="s">
        <v>115</v>
      </c>
      <c r="G61" s="173" t="s">
        <v>116</v>
      </c>
      <c r="H61" s="173" t="s">
        <v>106</v>
      </c>
      <c r="I61" s="173" t="s">
        <v>114</v>
      </c>
      <c r="J61" s="173" t="s">
        <v>115</v>
      </c>
      <c r="K61" s="173" t="s">
        <v>116</v>
      </c>
      <c r="M61" s="180" t="s">
        <v>106</v>
      </c>
      <c r="N61" s="173" t="s">
        <v>114</v>
      </c>
      <c r="O61" s="173" t="s">
        <v>115</v>
      </c>
      <c r="P61" s="181" t="s">
        <v>116</v>
      </c>
      <c r="R61" s="96" t="s">
        <v>137</v>
      </c>
      <c r="S61" s="422">
        <f>+S69+S76+S62</f>
        <v>0</v>
      </c>
      <c r="T61" s="422"/>
      <c r="U61" s="422">
        <f>+U69+U76+U62</f>
        <v>0</v>
      </c>
      <c r="V61" s="423"/>
    </row>
    <row r="62" spans="1:22" hidden="1" outlineLevel="1">
      <c r="A62" s="14" t="s">
        <v>118</v>
      </c>
      <c r="B62" s="15">
        <f>+D62+H62</f>
        <v>0</v>
      </c>
      <c r="C62" s="16">
        <f>IFERROR((B62/$B$64),0)</f>
        <v>0</v>
      </c>
      <c r="D62" s="15"/>
      <c r="E62" s="16">
        <f>IFERROR((D62/$B$64),0)</f>
        <v>0</v>
      </c>
      <c r="F62" s="38">
        <f>+F69+F76+F83+F90+F97+F104</f>
        <v>0</v>
      </c>
      <c r="G62" s="16">
        <f>IFERROR((F62/$F$64),0)</f>
        <v>0</v>
      </c>
      <c r="H62" s="15"/>
      <c r="I62" s="16">
        <f>IFERROR((H62/$B$64),0)</f>
        <v>0</v>
      </c>
      <c r="J62" s="38">
        <f>+J69+J76+J83+J90+J97+J104</f>
        <v>0</v>
      </c>
      <c r="K62" s="16">
        <f>IFERROR((J62/$J$64),0)</f>
        <v>0</v>
      </c>
      <c r="M62" s="35"/>
      <c r="N62" s="16">
        <f>IFERROR((M62/$M$64),0)</f>
        <v>0</v>
      </c>
      <c r="O62" s="39">
        <f>+O69+O76+O83+O90+O97+O104</f>
        <v>0</v>
      </c>
      <c r="P62" s="36">
        <f>IFERROR((O62/$O$64),0)</f>
        <v>0</v>
      </c>
      <c r="R62" s="96" t="s">
        <v>119</v>
      </c>
      <c r="S62" s="360">
        <f>S63+S64+S65+S66+S67</f>
        <v>0</v>
      </c>
      <c r="T62" s="360"/>
      <c r="U62" s="422">
        <f>U63+U64+U65+U66+U67</f>
        <v>0</v>
      </c>
      <c r="V62" s="441"/>
    </row>
    <row r="63" spans="1:22" hidden="1" outlineLevel="1">
      <c r="A63" s="14" t="s">
        <v>120</v>
      </c>
      <c r="B63" s="15">
        <f>+D63+H63</f>
        <v>0</v>
      </c>
      <c r="C63" s="37">
        <f>IFERROR((B63/$B$64),0)</f>
        <v>0</v>
      </c>
      <c r="D63" s="15"/>
      <c r="E63" s="16">
        <f>IFERROR((D63/$B$64),0)</f>
        <v>0</v>
      </c>
      <c r="F63" s="38">
        <f>+F70+F77+F84+F91+F98+F105</f>
        <v>0</v>
      </c>
      <c r="G63" s="16">
        <f>IFERROR((F63/$F$64),0)</f>
        <v>0</v>
      </c>
      <c r="H63" s="15"/>
      <c r="I63" s="16">
        <f>IFERROR((H63/$B$64),0)</f>
        <v>0</v>
      </c>
      <c r="J63" s="38">
        <f>+J70+J77+J84+J91+J98+J105</f>
        <v>0</v>
      </c>
      <c r="K63" s="16">
        <f>IFERROR((J63/$J$64),0)</f>
        <v>0</v>
      </c>
      <c r="M63" s="35"/>
      <c r="N63" s="16">
        <f>IFERROR((M63/$M$64),0)</f>
        <v>0</v>
      </c>
      <c r="O63" s="39">
        <f>+O70+O77+O84+O91+O98+O105</f>
        <v>0</v>
      </c>
      <c r="P63" s="36">
        <f>IFERROR((O63/$O$64),0)</f>
        <v>0</v>
      </c>
      <c r="R63" s="97" t="s">
        <v>121</v>
      </c>
      <c r="S63" s="357"/>
      <c r="T63" s="359"/>
      <c r="U63" s="430"/>
      <c r="V63" s="431"/>
    </row>
    <row r="64" spans="1:22" ht="15" hidden="1" outlineLevel="1" thickBot="1">
      <c r="A64" s="174" t="s">
        <v>122</v>
      </c>
      <c r="B64" s="175">
        <f t="shared" ref="B64:K64" si="7">SUM(B62:B63)</f>
        <v>0</v>
      </c>
      <c r="C64" s="176">
        <f t="shared" si="7"/>
        <v>0</v>
      </c>
      <c r="D64" s="175">
        <f t="shared" si="7"/>
        <v>0</v>
      </c>
      <c r="E64" s="177">
        <f t="shared" si="7"/>
        <v>0</v>
      </c>
      <c r="F64" s="178">
        <f t="shared" si="7"/>
        <v>0</v>
      </c>
      <c r="G64" s="177">
        <f t="shared" si="7"/>
        <v>0</v>
      </c>
      <c r="H64" s="179">
        <f t="shared" si="7"/>
        <v>0</v>
      </c>
      <c r="I64" s="177">
        <f t="shared" si="7"/>
        <v>0</v>
      </c>
      <c r="J64" s="178">
        <f t="shared" si="7"/>
        <v>0</v>
      </c>
      <c r="K64" s="177">
        <f t="shared" si="7"/>
        <v>0</v>
      </c>
      <c r="M64" s="182">
        <f>SUM(M62:M63)</f>
        <v>0</v>
      </c>
      <c r="N64" s="183">
        <f>SUM(N62:N63)</f>
        <v>0</v>
      </c>
      <c r="O64" s="184">
        <f>SUM(O62:O63)</f>
        <v>0</v>
      </c>
      <c r="P64" s="185">
        <f>SUM(P62:P63)</f>
        <v>0</v>
      </c>
      <c r="R64" s="97" t="s">
        <v>123</v>
      </c>
      <c r="S64" s="357"/>
      <c r="T64" s="359"/>
      <c r="U64" s="430"/>
      <c r="V64" s="431"/>
    </row>
    <row r="65" spans="1:22" hidden="1" outlineLevel="1">
      <c r="R65" s="98" t="s">
        <v>124</v>
      </c>
      <c r="S65" s="357"/>
      <c r="T65" s="359"/>
      <c r="U65" s="430"/>
      <c r="V65" s="431"/>
    </row>
    <row r="66" spans="1:22" ht="15" hidden="1" outlineLevel="1" thickBot="1">
      <c r="A66" s="187" t="s">
        <v>138</v>
      </c>
      <c r="D66" s="411" t="s">
        <v>104</v>
      </c>
      <c r="E66" s="411"/>
      <c r="F66" s="411"/>
      <c r="G66" s="411"/>
      <c r="H66" s="411"/>
      <c r="I66" s="411"/>
      <c r="J66" s="411"/>
      <c r="K66" s="411"/>
      <c r="R66" s="98" t="s">
        <v>126</v>
      </c>
      <c r="S66" s="357"/>
      <c r="T66" s="359"/>
      <c r="U66" s="430"/>
      <c r="V66" s="431"/>
    </row>
    <row r="67" spans="1:22" ht="15" hidden="1" customHeight="1" outlineLevel="1" thickBot="1">
      <c r="A67" s="412" t="s">
        <v>105</v>
      </c>
      <c r="B67" s="412" t="s">
        <v>106</v>
      </c>
      <c r="C67" s="171" t="s">
        <v>107</v>
      </c>
      <c r="D67" s="414" t="s">
        <v>69</v>
      </c>
      <c r="E67" s="415"/>
      <c r="F67" s="415"/>
      <c r="G67" s="416"/>
      <c r="H67" s="414" t="s">
        <v>108</v>
      </c>
      <c r="I67" s="415"/>
      <c r="J67" s="415"/>
      <c r="K67" s="416"/>
      <c r="M67" s="417" t="s">
        <v>109</v>
      </c>
      <c r="N67" s="418"/>
      <c r="O67" s="418"/>
      <c r="P67" s="419"/>
      <c r="R67" s="99" t="s">
        <v>127</v>
      </c>
      <c r="S67" s="432"/>
      <c r="T67" s="433"/>
      <c r="U67" s="434"/>
      <c r="V67" s="435"/>
    </row>
    <row r="68" spans="1:22" ht="29" hidden="1" outlineLevel="1">
      <c r="A68" s="413"/>
      <c r="B68" s="413" t="s">
        <v>106</v>
      </c>
      <c r="C68" s="172" t="s">
        <v>113</v>
      </c>
      <c r="D68" s="173" t="s">
        <v>106</v>
      </c>
      <c r="E68" s="173" t="s">
        <v>114</v>
      </c>
      <c r="F68" s="173" t="s">
        <v>115</v>
      </c>
      <c r="G68" s="173" t="s">
        <v>116</v>
      </c>
      <c r="H68" s="173" t="s">
        <v>106</v>
      </c>
      <c r="I68" s="173" t="s">
        <v>114</v>
      </c>
      <c r="J68" s="173" t="s">
        <v>115</v>
      </c>
      <c r="K68" s="173" t="s">
        <v>116</v>
      </c>
      <c r="M68" s="180" t="s">
        <v>106</v>
      </c>
      <c r="N68" s="173" t="s">
        <v>114</v>
      </c>
      <c r="O68" s="173" t="s">
        <v>115</v>
      </c>
      <c r="P68" s="181" t="s">
        <v>116</v>
      </c>
      <c r="R68" s="436"/>
      <c r="S68" s="342"/>
      <c r="T68" s="342"/>
      <c r="U68" s="342"/>
      <c r="V68" s="437"/>
    </row>
    <row r="69" spans="1:22" hidden="1" outlineLevel="1">
      <c r="A69" s="14" t="s">
        <v>118</v>
      </c>
      <c r="B69" s="15">
        <f>+D69+H69</f>
        <v>0</v>
      </c>
      <c r="C69" s="37">
        <f>IFERROR((B69/$B$71),0)</f>
        <v>0</v>
      </c>
      <c r="D69" s="15"/>
      <c r="E69" s="37">
        <f>IFERROR((D69/$B$71),0)</f>
        <v>0</v>
      </c>
      <c r="F69" s="39"/>
      <c r="G69" s="37">
        <f>IFERROR((F69/$F$71),0)</f>
        <v>0</v>
      </c>
      <c r="H69" s="15"/>
      <c r="I69" s="37">
        <f>IFERROR((H69/$B$71),0)</f>
        <v>0</v>
      </c>
      <c r="J69" s="39"/>
      <c r="K69" s="37">
        <f>IFERROR((J69/$J$71),0)</f>
        <v>0</v>
      </c>
      <c r="M69" s="35"/>
      <c r="N69" s="16">
        <f>IFERROR((M69/$M$71),0)</f>
        <v>0</v>
      </c>
      <c r="O69" s="39"/>
      <c r="P69" s="36">
        <f>IFERROR((O69/$O$71),0)</f>
        <v>0</v>
      </c>
      <c r="R69" s="96" t="s">
        <v>128</v>
      </c>
      <c r="S69" s="422">
        <f>+S70+S71+S72+S73+S74</f>
        <v>0</v>
      </c>
      <c r="T69" s="422"/>
      <c r="U69" s="422">
        <f>+U70+U71+U72+U73+U74</f>
        <v>0</v>
      </c>
      <c r="V69" s="423"/>
    </row>
    <row r="70" spans="1:22" hidden="1" outlineLevel="1">
      <c r="A70" s="14" t="s">
        <v>120</v>
      </c>
      <c r="B70" s="15">
        <f>+D70+H70</f>
        <v>0</v>
      </c>
      <c r="C70" s="37">
        <f>IFERROR((B70/$B$71),0)</f>
        <v>0</v>
      </c>
      <c r="D70" s="15"/>
      <c r="E70" s="37">
        <f>IFERROR((D70/$B$71),0)</f>
        <v>0</v>
      </c>
      <c r="F70" s="39"/>
      <c r="G70" s="37">
        <f>IFERROR((F70/$F$71),0)</f>
        <v>0</v>
      </c>
      <c r="H70" s="15"/>
      <c r="I70" s="37">
        <f>IFERROR((H70/$B$71),0)</f>
        <v>0</v>
      </c>
      <c r="J70" s="39"/>
      <c r="K70" s="37">
        <f>IFERROR((J70/$J$71),0)</f>
        <v>0</v>
      </c>
      <c r="M70" s="35"/>
      <c r="N70" s="16">
        <f>IFERROR((M70/$M$71),0)</f>
        <v>0</v>
      </c>
      <c r="O70" s="39"/>
      <c r="P70" s="36">
        <f>IFERROR((O70/$O$71),0)</f>
        <v>0</v>
      </c>
      <c r="R70" s="101" t="s">
        <v>121</v>
      </c>
      <c r="S70" s="420"/>
      <c r="T70" s="420"/>
      <c r="U70" s="424"/>
      <c r="V70" s="425"/>
    </row>
    <row r="71" spans="1:22" ht="15" hidden="1" outlineLevel="1" thickBot="1">
      <c r="A71" s="174" t="s">
        <v>122</v>
      </c>
      <c r="B71" s="175">
        <f t="shared" ref="B71:K71" si="8">SUM(B69:B70)</f>
        <v>0</v>
      </c>
      <c r="C71" s="176">
        <f t="shared" si="8"/>
        <v>0</v>
      </c>
      <c r="D71" s="175">
        <f t="shared" si="8"/>
        <v>0</v>
      </c>
      <c r="E71" s="177">
        <f t="shared" si="8"/>
        <v>0</v>
      </c>
      <c r="F71" s="178">
        <f t="shared" si="8"/>
        <v>0</v>
      </c>
      <c r="G71" s="177">
        <f t="shared" si="8"/>
        <v>0</v>
      </c>
      <c r="H71" s="179">
        <f t="shared" si="8"/>
        <v>0</v>
      </c>
      <c r="I71" s="177">
        <f t="shared" si="8"/>
        <v>0</v>
      </c>
      <c r="J71" s="178">
        <f t="shared" si="8"/>
        <v>0</v>
      </c>
      <c r="K71" s="177">
        <f t="shared" si="8"/>
        <v>0</v>
      </c>
      <c r="M71" s="182">
        <f>SUM(M69:M70)</f>
        <v>0</v>
      </c>
      <c r="N71" s="183">
        <f>SUM(N69:N70)</f>
        <v>0</v>
      </c>
      <c r="O71" s="184">
        <f>SUM(O69:O70)</f>
        <v>0</v>
      </c>
      <c r="P71" s="185">
        <f>SUM(P69:P70)</f>
        <v>0</v>
      </c>
      <c r="R71" s="98" t="s">
        <v>123</v>
      </c>
      <c r="S71" s="420"/>
      <c r="T71" s="420"/>
      <c r="U71" s="424"/>
      <c r="V71" s="425"/>
    </row>
    <row r="72" spans="1:22" hidden="1" outlineLevel="1">
      <c r="R72" s="98" t="s">
        <v>124</v>
      </c>
      <c r="S72" s="420"/>
      <c r="T72" s="420"/>
      <c r="U72" s="424"/>
      <c r="V72" s="425"/>
    </row>
    <row r="73" spans="1:22" ht="15" hidden="1" outlineLevel="1" thickBot="1">
      <c r="A73" s="187" t="s">
        <v>139</v>
      </c>
      <c r="D73" s="411" t="s">
        <v>104</v>
      </c>
      <c r="E73" s="411"/>
      <c r="F73" s="411"/>
      <c r="G73" s="411"/>
      <c r="H73" s="411"/>
      <c r="I73" s="411"/>
      <c r="J73" s="411"/>
      <c r="K73" s="411"/>
      <c r="R73" s="98" t="s">
        <v>126</v>
      </c>
      <c r="S73" s="420"/>
      <c r="T73" s="420"/>
      <c r="U73" s="424"/>
      <c r="V73" s="425"/>
    </row>
    <row r="74" spans="1:22" ht="15" hidden="1" customHeight="1" outlineLevel="1" thickBot="1">
      <c r="A74" s="412" t="s">
        <v>105</v>
      </c>
      <c r="B74" s="412" t="s">
        <v>106</v>
      </c>
      <c r="C74" s="171" t="s">
        <v>107</v>
      </c>
      <c r="D74" s="414" t="s">
        <v>69</v>
      </c>
      <c r="E74" s="415"/>
      <c r="F74" s="415"/>
      <c r="G74" s="416"/>
      <c r="H74" s="414" t="s">
        <v>108</v>
      </c>
      <c r="I74" s="415"/>
      <c r="J74" s="415"/>
      <c r="K74" s="416"/>
      <c r="M74" s="417" t="s">
        <v>109</v>
      </c>
      <c r="N74" s="418"/>
      <c r="O74" s="418"/>
      <c r="P74" s="419"/>
      <c r="R74" s="99" t="s">
        <v>127</v>
      </c>
      <c r="S74" s="421"/>
      <c r="T74" s="421"/>
      <c r="U74" s="426"/>
      <c r="V74" s="427"/>
    </row>
    <row r="75" spans="1:22" ht="29" hidden="1" outlineLevel="1">
      <c r="A75" s="413"/>
      <c r="B75" s="413" t="s">
        <v>106</v>
      </c>
      <c r="C75" s="172" t="s">
        <v>113</v>
      </c>
      <c r="D75" s="173" t="s">
        <v>106</v>
      </c>
      <c r="E75" s="173" t="s">
        <v>114</v>
      </c>
      <c r="F75" s="173" t="s">
        <v>115</v>
      </c>
      <c r="G75" s="173" t="s">
        <v>116</v>
      </c>
      <c r="H75" s="173" t="s">
        <v>106</v>
      </c>
      <c r="I75" s="173" t="s">
        <v>114</v>
      </c>
      <c r="J75" s="173" t="s">
        <v>115</v>
      </c>
      <c r="K75" s="173" t="s">
        <v>116</v>
      </c>
      <c r="M75" s="180" t="s">
        <v>106</v>
      </c>
      <c r="N75" s="173" t="s">
        <v>114</v>
      </c>
      <c r="O75" s="173" t="s">
        <v>115</v>
      </c>
      <c r="P75" s="181" t="s">
        <v>116</v>
      </c>
      <c r="R75" s="428"/>
      <c r="S75" s="358"/>
      <c r="T75" s="358"/>
      <c r="U75" s="358"/>
      <c r="V75" s="429"/>
    </row>
    <row r="76" spans="1:22" hidden="1" outlineLevel="1">
      <c r="A76" s="14" t="s">
        <v>118</v>
      </c>
      <c r="B76" s="15">
        <f>+D76+H76</f>
        <v>0</v>
      </c>
      <c r="C76" s="37">
        <f>IFERROR((B76/$B$78),0)</f>
        <v>0</v>
      </c>
      <c r="D76" s="15"/>
      <c r="E76" s="37">
        <f>IFERROR((D76/$B$78),0)</f>
        <v>0</v>
      </c>
      <c r="F76" s="39"/>
      <c r="G76" s="37">
        <f>IFERROR((F76/$F$78),0)</f>
        <v>0</v>
      </c>
      <c r="H76" s="15"/>
      <c r="I76" s="37">
        <f>IFERROR((H76/$B$78),0)</f>
        <v>0</v>
      </c>
      <c r="J76" s="39"/>
      <c r="K76" s="37">
        <f>IFERROR((J76/$J$78),0)</f>
        <v>0</v>
      </c>
      <c r="M76" s="35"/>
      <c r="N76" s="16">
        <f>IFERROR((M76/$M$78),0)</f>
        <v>0</v>
      </c>
      <c r="O76" s="39"/>
      <c r="P76" s="36">
        <f>IFERROR((O76/$O$78),0)</f>
        <v>0</v>
      </c>
      <c r="R76" s="96" t="s">
        <v>130</v>
      </c>
      <c r="S76" s="422">
        <f>+S77+S78+S79+S80+S81</f>
        <v>0</v>
      </c>
      <c r="T76" s="422"/>
      <c r="U76" s="422">
        <f>+U77+U78+U79+U80+U81</f>
        <v>0</v>
      </c>
      <c r="V76" s="423"/>
    </row>
    <row r="77" spans="1:22" hidden="1" outlineLevel="1">
      <c r="A77" s="14" t="s">
        <v>120</v>
      </c>
      <c r="B77" s="15">
        <f>+D77+H77</f>
        <v>0</v>
      </c>
      <c r="C77" s="37">
        <f>IFERROR((B77/$B$78),0)</f>
        <v>0</v>
      </c>
      <c r="D77" s="15"/>
      <c r="E77" s="37">
        <f>IFERROR((D77/$B$78),0)</f>
        <v>0</v>
      </c>
      <c r="F77" s="39"/>
      <c r="G77" s="37">
        <f>IFERROR((F77/$F$78),0)</f>
        <v>0</v>
      </c>
      <c r="H77" s="15"/>
      <c r="I77" s="37">
        <f>IFERROR((H77/$B$78),0)</f>
        <v>0</v>
      </c>
      <c r="J77" s="39"/>
      <c r="K77" s="37">
        <f>IFERROR((J77/$J$78),0)</f>
        <v>0</v>
      </c>
      <c r="M77" s="35"/>
      <c r="N77" s="16">
        <f>IFERROR((M77/$M$78),0)</f>
        <v>0</v>
      </c>
      <c r="O77" s="39"/>
      <c r="P77" s="36">
        <f>IFERROR((O77/$O$78),0)</f>
        <v>0</v>
      </c>
      <c r="R77" s="98" t="s">
        <v>121</v>
      </c>
      <c r="S77" s="357"/>
      <c r="T77" s="359"/>
      <c r="U77" s="424"/>
      <c r="V77" s="425"/>
    </row>
    <row r="78" spans="1:22" ht="15" hidden="1" outlineLevel="1" thickBot="1">
      <c r="A78" s="174" t="s">
        <v>122</v>
      </c>
      <c r="B78" s="175">
        <f t="shared" ref="B78:K78" si="9">SUM(B76:B77)</f>
        <v>0</v>
      </c>
      <c r="C78" s="176">
        <f t="shared" si="9"/>
        <v>0</v>
      </c>
      <c r="D78" s="175">
        <f t="shared" si="9"/>
        <v>0</v>
      </c>
      <c r="E78" s="177">
        <f t="shared" si="9"/>
        <v>0</v>
      </c>
      <c r="F78" s="178">
        <f t="shared" si="9"/>
        <v>0</v>
      </c>
      <c r="G78" s="177">
        <f t="shared" si="9"/>
        <v>0</v>
      </c>
      <c r="H78" s="179">
        <f t="shared" si="9"/>
        <v>0</v>
      </c>
      <c r="I78" s="177">
        <f t="shared" si="9"/>
        <v>0</v>
      </c>
      <c r="J78" s="178">
        <f t="shared" si="9"/>
        <v>0</v>
      </c>
      <c r="K78" s="177">
        <f t="shared" si="9"/>
        <v>0</v>
      </c>
      <c r="M78" s="182">
        <f>SUM(M76:M77)</f>
        <v>0</v>
      </c>
      <c r="N78" s="183">
        <f>SUM(N76:N77)</f>
        <v>0</v>
      </c>
      <c r="O78" s="184">
        <f>SUM(O76:O77)</f>
        <v>0</v>
      </c>
      <c r="P78" s="185">
        <f>SUM(P76:P77)</f>
        <v>0</v>
      </c>
      <c r="R78" s="98" t="s">
        <v>123</v>
      </c>
      <c r="S78" s="420"/>
      <c r="T78" s="420"/>
      <c r="U78" s="420"/>
      <c r="V78" s="420"/>
    </row>
    <row r="79" spans="1:22" hidden="1" outlineLevel="1">
      <c r="R79" s="98" t="s">
        <v>124</v>
      </c>
      <c r="S79" s="420"/>
      <c r="T79" s="420"/>
      <c r="U79" s="420"/>
      <c r="V79" s="420"/>
    </row>
    <row r="80" spans="1:22" ht="15" hidden="1" outlineLevel="1" thickBot="1">
      <c r="A80" s="187" t="s">
        <v>140</v>
      </c>
      <c r="D80" s="411" t="s">
        <v>104</v>
      </c>
      <c r="E80" s="411"/>
      <c r="F80" s="411"/>
      <c r="G80" s="411"/>
      <c r="H80" s="411"/>
      <c r="I80" s="411"/>
      <c r="J80" s="411"/>
      <c r="K80" s="411"/>
      <c r="R80" s="98" t="s">
        <v>126</v>
      </c>
      <c r="S80" s="420"/>
      <c r="T80" s="420"/>
      <c r="U80" s="420"/>
      <c r="V80" s="420"/>
    </row>
    <row r="81" spans="1:22" ht="15.75" hidden="1" customHeight="1" outlineLevel="1" thickBot="1">
      <c r="A81" s="412" t="s">
        <v>105</v>
      </c>
      <c r="B81" s="412" t="s">
        <v>106</v>
      </c>
      <c r="C81" s="171" t="s">
        <v>107</v>
      </c>
      <c r="D81" s="414" t="s">
        <v>69</v>
      </c>
      <c r="E81" s="415"/>
      <c r="F81" s="415"/>
      <c r="G81" s="416"/>
      <c r="H81" s="414" t="s">
        <v>108</v>
      </c>
      <c r="I81" s="415"/>
      <c r="J81" s="415"/>
      <c r="K81" s="416"/>
      <c r="M81" s="417" t="s">
        <v>109</v>
      </c>
      <c r="N81" s="418"/>
      <c r="O81" s="418"/>
      <c r="P81" s="419"/>
      <c r="R81" s="99" t="s">
        <v>127</v>
      </c>
      <c r="S81" s="421"/>
      <c r="T81" s="421"/>
      <c r="U81" s="421"/>
      <c r="V81" s="421"/>
    </row>
    <row r="82" spans="1:22" ht="29" hidden="1" outlineLevel="1">
      <c r="A82" s="413"/>
      <c r="B82" s="413" t="s">
        <v>106</v>
      </c>
      <c r="C82" s="172" t="s">
        <v>113</v>
      </c>
      <c r="D82" s="173" t="s">
        <v>106</v>
      </c>
      <c r="E82" s="173" t="s">
        <v>114</v>
      </c>
      <c r="F82" s="173" t="s">
        <v>115</v>
      </c>
      <c r="G82" s="173" t="s">
        <v>116</v>
      </c>
      <c r="H82" s="173" t="s">
        <v>106</v>
      </c>
      <c r="I82" s="173" t="s">
        <v>114</v>
      </c>
      <c r="J82" s="173" t="s">
        <v>115</v>
      </c>
      <c r="K82" s="173" t="s">
        <v>116</v>
      </c>
      <c r="M82" s="180" t="s">
        <v>106</v>
      </c>
      <c r="N82" s="173" t="s">
        <v>114</v>
      </c>
      <c r="O82" s="173" t="s">
        <v>115</v>
      </c>
      <c r="P82" s="181" t="s">
        <v>116</v>
      </c>
    </row>
    <row r="83" spans="1:22" hidden="1" outlineLevel="1">
      <c r="A83" s="14" t="s">
        <v>118</v>
      </c>
      <c r="B83" s="15">
        <f>+D83+H83</f>
        <v>0</v>
      </c>
      <c r="C83" s="37">
        <f>IFERROR((B83/$B$85),0)</f>
        <v>0</v>
      </c>
      <c r="D83" s="15"/>
      <c r="E83" s="37">
        <f>IFERROR((D83/$B$85),0)</f>
        <v>0</v>
      </c>
      <c r="F83" s="39"/>
      <c r="G83" s="37">
        <f>IFERROR((F83/$F$85),0)</f>
        <v>0</v>
      </c>
      <c r="H83" s="15"/>
      <c r="I83" s="37">
        <f>IFERROR((H83/$B$85),0)</f>
        <v>0</v>
      </c>
      <c r="J83" s="39"/>
      <c r="K83" s="37">
        <f>IFERROR((J83/$J$85),0)</f>
        <v>0</v>
      </c>
      <c r="M83" s="35"/>
      <c r="N83" s="16">
        <f>IFERROR((M83/$M$85),0)</f>
        <v>0</v>
      </c>
      <c r="O83" s="39">
        <v>0</v>
      </c>
      <c r="P83" s="36">
        <f>IFERROR((O83/$O$85),0)</f>
        <v>0</v>
      </c>
    </row>
    <row r="84" spans="1:22" hidden="1" outlineLevel="1">
      <c r="A84" s="14" t="s">
        <v>120</v>
      </c>
      <c r="B84" s="15">
        <f>+D84+H84</f>
        <v>0</v>
      </c>
      <c r="C84" s="37">
        <f>IFERROR((B84/$B$85),0)</f>
        <v>0</v>
      </c>
      <c r="D84" s="15"/>
      <c r="E84" s="37">
        <f>IFERROR((D84/$B$85),0)</f>
        <v>0</v>
      </c>
      <c r="F84" s="39"/>
      <c r="G84" s="37">
        <f>IFERROR((F84/$F$85),0)</f>
        <v>0</v>
      </c>
      <c r="H84" s="15"/>
      <c r="I84" s="37">
        <f>IFERROR((H84/$B$85),0)</f>
        <v>0</v>
      </c>
      <c r="J84" s="39"/>
      <c r="K84" s="37">
        <f>IFERROR((J84/$J$85),0)</f>
        <v>0</v>
      </c>
      <c r="M84" s="35"/>
      <c r="N84" s="16">
        <f>IFERROR((M84/$M$85),0)</f>
        <v>0</v>
      </c>
      <c r="O84" s="39"/>
      <c r="P84" s="36">
        <f>IFERROR((O84/$O$85),0)</f>
        <v>0</v>
      </c>
    </row>
    <row r="85" spans="1:22" ht="15" hidden="1" outlineLevel="1" thickBot="1">
      <c r="A85" s="174" t="s">
        <v>122</v>
      </c>
      <c r="B85" s="175">
        <f t="shared" ref="B85:K85" si="10">SUM(B83:B84)</f>
        <v>0</v>
      </c>
      <c r="C85" s="176">
        <f t="shared" si="10"/>
        <v>0</v>
      </c>
      <c r="D85" s="175">
        <f t="shared" si="10"/>
        <v>0</v>
      </c>
      <c r="E85" s="177">
        <f t="shared" si="10"/>
        <v>0</v>
      </c>
      <c r="F85" s="178">
        <f t="shared" si="10"/>
        <v>0</v>
      </c>
      <c r="G85" s="177">
        <f t="shared" si="10"/>
        <v>0</v>
      </c>
      <c r="H85" s="179">
        <f t="shared" si="10"/>
        <v>0</v>
      </c>
      <c r="I85" s="177">
        <f t="shared" si="10"/>
        <v>0</v>
      </c>
      <c r="J85" s="178">
        <f t="shared" si="10"/>
        <v>0</v>
      </c>
      <c r="K85" s="177">
        <f t="shared" si="10"/>
        <v>0</v>
      </c>
      <c r="M85" s="182">
        <f>SUM(M83:M84)</f>
        <v>0</v>
      </c>
      <c r="N85" s="183">
        <f>SUM(N83:N84)</f>
        <v>0</v>
      </c>
      <c r="O85" s="184">
        <f>SUM(O83:O84)</f>
        <v>0</v>
      </c>
      <c r="P85" s="185">
        <f>SUM(P83:P84)</f>
        <v>0</v>
      </c>
    </row>
    <row r="86" spans="1:22" hidden="1" outlineLevel="1"/>
    <row r="87" spans="1:22" ht="15" hidden="1" outlineLevel="1" thickBot="1">
      <c r="A87" s="187" t="s">
        <v>141</v>
      </c>
      <c r="D87" s="411" t="s">
        <v>104</v>
      </c>
      <c r="E87" s="411"/>
      <c r="F87" s="411"/>
      <c r="G87" s="411"/>
      <c r="H87" s="411"/>
      <c r="I87" s="411"/>
      <c r="J87" s="411"/>
      <c r="K87" s="411"/>
    </row>
    <row r="88" spans="1:22" ht="15" hidden="1" customHeight="1" outlineLevel="1">
      <c r="A88" s="412" t="s">
        <v>105</v>
      </c>
      <c r="B88" s="412" t="s">
        <v>106</v>
      </c>
      <c r="C88" s="171" t="s">
        <v>107</v>
      </c>
      <c r="D88" s="414" t="s">
        <v>69</v>
      </c>
      <c r="E88" s="415"/>
      <c r="F88" s="415"/>
      <c r="G88" s="416"/>
      <c r="H88" s="414" t="s">
        <v>108</v>
      </c>
      <c r="I88" s="415"/>
      <c r="J88" s="415"/>
      <c r="K88" s="416"/>
      <c r="M88" s="417" t="s">
        <v>109</v>
      </c>
      <c r="N88" s="418"/>
      <c r="O88" s="418"/>
      <c r="P88" s="419"/>
    </row>
    <row r="89" spans="1:22" ht="29" hidden="1" outlineLevel="1">
      <c r="A89" s="413"/>
      <c r="B89" s="413" t="s">
        <v>106</v>
      </c>
      <c r="C89" s="172" t="s">
        <v>113</v>
      </c>
      <c r="D89" s="173" t="s">
        <v>106</v>
      </c>
      <c r="E89" s="173" t="s">
        <v>114</v>
      </c>
      <c r="F89" s="173" t="s">
        <v>115</v>
      </c>
      <c r="G89" s="173" t="s">
        <v>116</v>
      </c>
      <c r="H89" s="173" t="s">
        <v>106</v>
      </c>
      <c r="I89" s="173" t="s">
        <v>114</v>
      </c>
      <c r="J89" s="173" t="s">
        <v>115</v>
      </c>
      <c r="K89" s="173" t="s">
        <v>116</v>
      </c>
      <c r="M89" s="180" t="s">
        <v>106</v>
      </c>
      <c r="N89" s="173" t="s">
        <v>114</v>
      </c>
      <c r="O89" s="173" t="s">
        <v>115</v>
      </c>
      <c r="P89" s="181" t="s">
        <v>116</v>
      </c>
    </row>
    <row r="90" spans="1:22" hidden="1" outlineLevel="1">
      <c r="A90" s="14" t="s">
        <v>118</v>
      </c>
      <c r="B90" s="15">
        <f>+D90+H90</f>
        <v>0</v>
      </c>
      <c r="C90" s="37">
        <f>IFERROR((B90/$B$92),0)</f>
        <v>0</v>
      </c>
      <c r="D90" s="15"/>
      <c r="E90" s="37">
        <f>IFERROR((D90/$B$92),0)</f>
        <v>0</v>
      </c>
      <c r="F90" s="39"/>
      <c r="G90" s="37">
        <f>IFERROR((#REF!/$F$92),0)</f>
        <v>0</v>
      </c>
      <c r="H90" s="15"/>
      <c r="I90" s="37">
        <f>IFERROR((H90/$B$92),0)</f>
        <v>0</v>
      </c>
      <c r="J90" s="39"/>
      <c r="K90" s="37">
        <f>IFERROR((J90/$J$92),0)</f>
        <v>0</v>
      </c>
      <c r="M90" s="35"/>
      <c r="N90" s="16">
        <f>IFERROR((M90/$M$92),0)</f>
        <v>0</v>
      </c>
      <c r="O90" s="39"/>
      <c r="P90" s="36">
        <f>IFERROR((O90/$O$92),0)</f>
        <v>0</v>
      </c>
    </row>
    <row r="91" spans="1:22" hidden="1" outlineLevel="1">
      <c r="A91" s="14" t="s">
        <v>120</v>
      </c>
      <c r="B91" s="15">
        <f>+D91+H91</f>
        <v>0</v>
      </c>
      <c r="C91" s="37">
        <f>IFERROR((B91/$B$92),0)</f>
        <v>0</v>
      </c>
      <c r="D91" s="15"/>
      <c r="E91" s="37">
        <f>IFERROR((D91/$B$92),0)</f>
        <v>0</v>
      </c>
      <c r="F91" s="39"/>
      <c r="G91" s="37">
        <f>IFERROR((F90/$F$92),0)</f>
        <v>0</v>
      </c>
      <c r="H91" s="15"/>
      <c r="I91" s="37">
        <f>IFERROR((H91/$B$92),0)</f>
        <v>0</v>
      </c>
      <c r="J91" s="39"/>
      <c r="K91" s="37">
        <f>IFERROR((J91/$J$92),0)</f>
        <v>0</v>
      </c>
      <c r="M91" s="35"/>
      <c r="N91" s="16">
        <f>IFERROR((M91/$M$92),0)</f>
        <v>0</v>
      </c>
      <c r="O91" s="39"/>
      <c r="P91" s="36">
        <f>IFERROR((O91/$O$92),0)</f>
        <v>0</v>
      </c>
    </row>
    <row r="92" spans="1:22" ht="15" hidden="1" outlineLevel="1" thickBot="1">
      <c r="A92" s="174" t="s">
        <v>122</v>
      </c>
      <c r="B92" s="175">
        <f t="shared" ref="B92:K92" si="11">SUM(B90:B91)</f>
        <v>0</v>
      </c>
      <c r="C92" s="176">
        <f t="shared" si="11"/>
        <v>0</v>
      </c>
      <c r="D92" s="175">
        <f t="shared" si="11"/>
        <v>0</v>
      </c>
      <c r="E92" s="177">
        <f t="shared" si="11"/>
        <v>0</v>
      </c>
      <c r="F92" s="178">
        <f>SUM(F90:F91)</f>
        <v>0</v>
      </c>
      <c r="G92" s="177">
        <f t="shared" si="11"/>
        <v>0</v>
      </c>
      <c r="H92" s="179">
        <f t="shared" si="11"/>
        <v>0</v>
      </c>
      <c r="I92" s="177">
        <f t="shared" si="11"/>
        <v>0</v>
      </c>
      <c r="J92" s="178">
        <f t="shared" si="11"/>
        <v>0</v>
      </c>
      <c r="K92" s="177">
        <f t="shared" si="11"/>
        <v>0</v>
      </c>
      <c r="M92" s="182">
        <f>SUM(M90:M91)</f>
        <v>0</v>
      </c>
      <c r="N92" s="183">
        <f>SUM(N90:N91)</f>
        <v>0</v>
      </c>
      <c r="O92" s="184">
        <f>SUM(O90:O91)</f>
        <v>0</v>
      </c>
      <c r="P92" s="185">
        <f>SUM(P90:P91)</f>
        <v>0</v>
      </c>
    </row>
    <row r="93" spans="1:22" hidden="1" outlineLevel="1"/>
    <row r="94" spans="1:22" ht="15" hidden="1" outlineLevel="1" thickBot="1">
      <c r="A94" s="187" t="s">
        <v>142</v>
      </c>
      <c r="D94" s="411" t="s">
        <v>104</v>
      </c>
      <c r="E94" s="411"/>
      <c r="F94" s="411"/>
      <c r="G94" s="411"/>
      <c r="H94" s="411"/>
      <c r="I94" s="411"/>
      <c r="J94" s="411"/>
      <c r="K94" s="411"/>
    </row>
    <row r="95" spans="1:22" ht="15" hidden="1" customHeight="1" outlineLevel="1">
      <c r="A95" s="412" t="s">
        <v>105</v>
      </c>
      <c r="B95" s="412" t="s">
        <v>106</v>
      </c>
      <c r="C95" s="171" t="s">
        <v>107</v>
      </c>
      <c r="D95" s="414" t="s">
        <v>69</v>
      </c>
      <c r="E95" s="415"/>
      <c r="F95" s="415"/>
      <c r="G95" s="416"/>
      <c r="H95" s="414" t="s">
        <v>108</v>
      </c>
      <c r="I95" s="415"/>
      <c r="J95" s="415"/>
      <c r="K95" s="416"/>
      <c r="M95" s="417" t="s">
        <v>109</v>
      </c>
      <c r="N95" s="418"/>
      <c r="O95" s="418"/>
      <c r="P95" s="419"/>
    </row>
    <row r="96" spans="1:22" ht="29" hidden="1" outlineLevel="1">
      <c r="A96" s="413"/>
      <c r="B96" s="413" t="s">
        <v>106</v>
      </c>
      <c r="C96" s="172" t="s">
        <v>113</v>
      </c>
      <c r="D96" s="173" t="s">
        <v>106</v>
      </c>
      <c r="E96" s="173" t="s">
        <v>114</v>
      </c>
      <c r="F96" s="173" t="s">
        <v>115</v>
      </c>
      <c r="G96" s="173" t="s">
        <v>116</v>
      </c>
      <c r="H96" s="173" t="s">
        <v>106</v>
      </c>
      <c r="I96" s="173" t="s">
        <v>114</v>
      </c>
      <c r="J96" s="173" t="s">
        <v>115</v>
      </c>
      <c r="K96" s="173" t="s">
        <v>116</v>
      </c>
      <c r="M96" s="180" t="s">
        <v>106</v>
      </c>
      <c r="N96" s="173" t="s">
        <v>114</v>
      </c>
      <c r="O96" s="173" t="s">
        <v>115</v>
      </c>
      <c r="P96" s="181" t="s">
        <v>116</v>
      </c>
    </row>
    <row r="97" spans="1:16" hidden="1" outlineLevel="1">
      <c r="A97" s="14" t="s">
        <v>118</v>
      </c>
      <c r="B97" s="15">
        <f>+D97+H97</f>
        <v>0</v>
      </c>
      <c r="C97" s="37">
        <f>IFERROR((B97/$B$99),0)</f>
        <v>0</v>
      </c>
      <c r="D97" s="15"/>
      <c r="E97" s="37">
        <f>IFERROR((D97/$B$99),0)</f>
        <v>0</v>
      </c>
      <c r="F97" s="39"/>
      <c r="G97" s="37">
        <f>IFERROR((F97/$F$99),0)</f>
        <v>0</v>
      </c>
      <c r="H97" s="15"/>
      <c r="I97" s="37">
        <f>IFERROR((H97/$B$99),0)</f>
        <v>0</v>
      </c>
      <c r="J97" s="39"/>
      <c r="K97" s="37">
        <f>IFERROR((J97/$J$99),0)</f>
        <v>0</v>
      </c>
      <c r="M97" s="35"/>
      <c r="N97" s="16">
        <f>IFERROR((M97/$M$99),0)</f>
        <v>0</v>
      </c>
      <c r="O97" s="39"/>
      <c r="P97" s="36">
        <f>IFERROR((O97/$O$99),0)</f>
        <v>0</v>
      </c>
    </row>
    <row r="98" spans="1:16" hidden="1" outlineLevel="1">
      <c r="A98" s="14" t="s">
        <v>120</v>
      </c>
      <c r="B98" s="15">
        <f>+D98+H98</f>
        <v>0</v>
      </c>
      <c r="C98" s="37">
        <f>IFERROR((B98/$B$99),0)</f>
        <v>0</v>
      </c>
      <c r="D98" s="15"/>
      <c r="E98" s="37">
        <f>IFERROR((D98/$B$99),0)</f>
        <v>0</v>
      </c>
      <c r="F98" s="39"/>
      <c r="G98" s="37">
        <f>IFERROR((F98/$F$99),0)</f>
        <v>0</v>
      </c>
      <c r="H98" s="15"/>
      <c r="I98" s="37">
        <f>IFERROR((H98/$B$99),0)</f>
        <v>0</v>
      </c>
      <c r="J98" s="39"/>
      <c r="K98" s="37">
        <f>IFERROR((J98/$J$99),0)</f>
        <v>0</v>
      </c>
      <c r="M98" s="35"/>
      <c r="N98" s="16">
        <f>IFERROR((M98/$M$99),0)</f>
        <v>0</v>
      </c>
      <c r="O98" s="39"/>
      <c r="P98" s="36">
        <f>IFERROR((O98/$O$99),0)</f>
        <v>0</v>
      </c>
    </row>
    <row r="99" spans="1:16" ht="15" hidden="1" outlineLevel="1" thickBot="1">
      <c r="A99" s="174" t="s">
        <v>122</v>
      </c>
      <c r="B99" s="175">
        <f t="shared" ref="B99:K99" si="12">SUM(B97:B98)</f>
        <v>0</v>
      </c>
      <c r="C99" s="176">
        <f t="shared" si="12"/>
        <v>0</v>
      </c>
      <c r="D99" s="175">
        <f t="shared" si="12"/>
        <v>0</v>
      </c>
      <c r="E99" s="177">
        <f t="shared" si="12"/>
        <v>0</v>
      </c>
      <c r="F99" s="178">
        <f t="shared" si="12"/>
        <v>0</v>
      </c>
      <c r="G99" s="177">
        <f t="shared" si="12"/>
        <v>0</v>
      </c>
      <c r="H99" s="179">
        <f t="shared" si="12"/>
        <v>0</v>
      </c>
      <c r="I99" s="177">
        <f t="shared" si="12"/>
        <v>0</v>
      </c>
      <c r="J99" s="178">
        <f t="shared" si="12"/>
        <v>0</v>
      </c>
      <c r="K99" s="177">
        <f t="shared" si="12"/>
        <v>0</v>
      </c>
      <c r="M99" s="182">
        <f>SUM(M97:M98)</f>
        <v>0</v>
      </c>
      <c r="N99" s="183">
        <f>SUM(N97:N98)</f>
        <v>0</v>
      </c>
      <c r="O99" s="184">
        <f>SUM(O97:O98)</f>
        <v>0</v>
      </c>
      <c r="P99" s="185">
        <f>SUM(P97:P98)</f>
        <v>0</v>
      </c>
    </row>
    <row r="100" spans="1:16" hidden="1" outlineLevel="1"/>
    <row r="101" spans="1:16" ht="15" hidden="1" outlineLevel="1" thickBot="1">
      <c r="A101" s="187" t="s">
        <v>143</v>
      </c>
      <c r="D101" s="411" t="s">
        <v>104</v>
      </c>
      <c r="E101" s="411"/>
      <c r="F101" s="411"/>
      <c r="G101" s="411"/>
      <c r="H101" s="411"/>
      <c r="I101" s="411"/>
      <c r="J101" s="411"/>
      <c r="K101" s="411"/>
    </row>
    <row r="102" spans="1:16" ht="15" hidden="1" customHeight="1" outlineLevel="1">
      <c r="A102" s="412" t="s">
        <v>105</v>
      </c>
      <c r="B102" s="412" t="s">
        <v>106</v>
      </c>
      <c r="C102" s="171" t="s">
        <v>107</v>
      </c>
      <c r="D102" s="414" t="s">
        <v>69</v>
      </c>
      <c r="E102" s="415"/>
      <c r="F102" s="415"/>
      <c r="G102" s="416"/>
      <c r="H102" s="414" t="s">
        <v>108</v>
      </c>
      <c r="I102" s="415"/>
      <c r="J102" s="415"/>
      <c r="K102" s="416"/>
      <c r="M102" s="417" t="s">
        <v>109</v>
      </c>
      <c r="N102" s="418"/>
      <c r="O102" s="418"/>
      <c r="P102" s="419"/>
    </row>
    <row r="103" spans="1:16" ht="29" hidden="1" outlineLevel="1">
      <c r="A103" s="413"/>
      <c r="B103" s="413" t="s">
        <v>106</v>
      </c>
      <c r="C103" s="172" t="s">
        <v>113</v>
      </c>
      <c r="D103" s="173" t="s">
        <v>106</v>
      </c>
      <c r="E103" s="173" t="s">
        <v>114</v>
      </c>
      <c r="F103" s="173" t="s">
        <v>115</v>
      </c>
      <c r="G103" s="173" t="s">
        <v>116</v>
      </c>
      <c r="H103" s="173" t="s">
        <v>106</v>
      </c>
      <c r="I103" s="173" t="s">
        <v>114</v>
      </c>
      <c r="J103" s="173" t="s">
        <v>115</v>
      </c>
      <c r="K103" s="173" t="s">
        <v>116</v>
      </c>
      <c r="M103" s="180" t="s">
        <v>106</v>
      </c>
      <c r="N103" s="173" t="s">
        <v>114</v>
      </c>
      <c r="O103" s="173" t="s">
        <v>115</v>
      </c>
      <c r="P103" s="181" t="s">
        <v>116</v>
      </c>
    </row>
    <row r="104" spans="1:16" hidden="1" outlineLevel="1">
      <c r="A104" s="14" t="s">
        <v>118</v>
      </c>
      <c r="B104" s="15">
        <f>+D104+H104</f>
        <v>0</v>
      </c>
      <c r="C104" s="37">
        <f>IFERROR((B104/$B$106),0)</f>
        <v>0</v>
      </c>
      <c r="D104" s="15"/>
      <c r="E104" s="37">
        <f>IFERROR((D104/$B$106),0)</f>
        <v>0</v>
      </c>
      <c r="F104" s="39"/>
      <c r="G104" s="37">
        <f>IFERROR((F104/$F$106),0)</f>
        <v>0</v>
      </c>
      <c r="H104" s="15"/>
      <c r="I104" s="37">
        <f>IFERROR((H104/$B$106),0)</f>
        <v>0</v>
      </c>
      <c r="J104" s="39"/>
      <c r="K104" s="37">
        <f>IFERROR((J104/$J$106),0)</f>
        <v>0</v>
      </c>
      <c r="M104" s="35"/>
      <c r="N104" s="16">
        <f>IFERROR((M104/$M$106),0)</f>
        <v>0</v>
      </c>
      <c r="O104" s="39"/>
      <c r="P104" s="36">
        <f>IFERROR((O104/$O$106),0)</f>
        <v>0</v>
      </c>
    </row>
    <row r="105" spans="1:16" hidden="1" outlineLevel="1">
      <c r="A105" s="14" t="s">
        <v>120</v>
      </c>
      <c r="B105" s="15">
        <f>+D105+H105</f>
        <v>0</v>
      </c>
      <c r="C105" s="37">
        <f>IFERROR((B105/$B$106),0)</f>
        <v>0</v>
      </c>
      <c r="D105" s="15"/>
      <c r="E105" s="37">
        <f>IFERROR((D105/$B$106),0)</f>
        <v>0</v>
      </c>
      <c r="F105" s="39"/>
      <c r="G105" s="37">
        <f>IFERROR((F105/$F$106),0)</f>
        <v>0</v>
      </c>
      <c r="H105" s="15"/>
      <c r="I105" s="37">
        <f>IFERROR((H105/$B$106),0)</f>
        <v>0</v>
      </c>
      <c r="J105" s="39"/>
      <c r="K105" s="37">
        <f>IFERROR((J105/$J$106),0)</f>
        <v>0</v>
      </c>
      <c r="M105" s="35"/>
      <c r="N105" s="16">
        <f>IFERROR((M105/$M$106),0)</f>
        <v>0</v>
      </c>
      <c r="O105" s="39"/>
      <c r="P105" s="36">
        <f>IFERROR((O105/$O$106),0)</f>
        <v>0</v>
      </c>
    </row>
    <row r="106" spans="1:16" ht="15" hidden="1" outlineLevel="1" thickBot="1">
      <c r="A106" s="174" t="s">
        <v>122</v>
      </c>
      <c r="B106" s="175">
        <f t="shared" ref="B106:K106" si="13">SUM(B104:B105)</f>
        <v>0</v>
      </c>
      <c r="C106" s="176">
        <f t="shared" si="13"/>
        <v>0</v>
      </c>
      <c r="D106" s="175">
        <f t="shared" si="13"/>
        <v>0</v>
      </c>
      <c r="E106" s="177">
        <f t="shared" si="13"/>
        <v>0</v>
      </c>
      <c r="F106" s="178">
        <f t="shared" si="13"/>
        <v>0</v>
      </c>
      <c r="G106" s="177">
        <f t="shared" si="13"/>
        <v>0</v>
      </c>
      <c r="H106" s="179">
        <f t="shared" si="13"/>
        <v>0</v>
      </c>
      <c r="I106" s="177">
        <f t="shared" si="13"/>
        <v>0</v>
      </c>
      <c r="J106" s="178">
        <f t="shared" si="13"/>
        <v>0</v>
      </c>
      <c r="K106" s="177">
        <f t="shared" si="13"/>
        <v>0</v>
      </c>
      <c r="M106" s="182">
        <f>SUM(M104:M105)</f>
        <v>0</v>
      </c>
      <c r="N106" s="183">
        <f>SUM(N104:N105)</f>
        <v>0</v>
      </c>
      <c r="O106" s="184">
        <f>SUM(O104:O105)</f>
        <v>0</v>
      </c>
      <c r="P106" s="185">
        <f>SUM(P104:P105)</f>
        <v>0</v>
      </c>
    </row>
    <row r="107" spans="1:16" collapsed="1"/>
  </sheetData>
  <mergeCells count="178">
    <mergeCell ref="B53:B54"/>
    <mergeCell ref="D53:G53"/>
    <mergeCell ref="H53:K53"/>
    <mergeCell ref="D45:K45"/>
    <mergeCell ref="A46:A47"/>
    <mergeCell ref="B46:B47"/>
    <mergeCell ref="D46:G46"/>
    <mergeCell ref="H46:K46"/>
    <mergeCell ref="A39:A40"/>
    <mergeCell ref="B39:B40"/>
    <mergeCell ref="D39:G39"/>
    <mergeCell ref="H39:K39"/>
    <mergeCell ref="U21:V21"/>
    <mergeCell ref="S23:T23"/>
    <mergeCell ref="S24:T24"/>
    <mergeCell ref="S25:T25"/>
    <mergeCell ref="S27:T27"/>
    <mergeCell ref="U22:V22"/>
    <mergeCell ref="U23:V23"/>
    <mergeCell ref="U24:V24"/>
    <mergeCell ref="U25:V25"/>
    <mergeCell ref="R26:V26"/>
    <mergeCell ref="S32:T32"/>
    <mergeCell ref="U31:V31"/>
    <mergeCell ref="U32:V32"/>
    <mergeCell ref="S28:T28"/>
    <mergeCell ref="S29:T29"/>
    <mergeCell ref="S30:T30"/>
    <mergeCell ref="S31:T31"/>
    <mergeCell ref="U27:V27"/>
    <mergeCell ref="U28:V28"/>
    <mergeCell ref="U29:V29"/>
    <mergeCell ref="U30:V30"/>
    <mergeCell ref="U11:V11"/>
    <mergeCell ref="U12:V12"/>
    <mergeCell ref="U13:V13"/>
    <mergeCell ref="U20:V20"/>
    <mergeCell ref="S14:T14"/>
    <mergeCell ref="U14:V14"/>
    <mergeCell ref="S15:T15"/>
    <mergeCell ref="S16:T16"/>
    <mergeCell ref="S17:T17"/>
    <mergeCell ref="S18:T18"/>
    <mergeCell ref="R19:V19"/>
    <mergeCell ref="U18:V18"/>
    <mergeCell ref="U15:V15"/>
    <mergeCell ref="U16:V16"/>
    <mergeCell ref="S12:T12"/>
    <mergeCell ref="S13:T13"/>
    <mergeCell ref="S20:T20"/>
    <mergeCell ref="U17:V17"/>
    <mergeCell ref="B32:B33"/>
    <mergeCell ref="D32:G32"/>
    <mergeCell ref="H32:K32"/>
    <mergeCell ref="M32:P32"/>
    <mergeCell ref="A18:A19"/>
    <mergeCell ref="B18:B19"/>
    <mergeCell ref="D18:G18"/>
    <mergeCell ref="H18:K18"/>
    <mergeCell ref="M18:P18"/>
    <mergeCell ref="A25:A26"/>
    <mergeCell ref="B25:B26"/>
    <mergeCell ref="D25:G25"/>
    <mergeCell ref="H25:K25"/>
    <mergeCell ref="M25:P25"/>
    <mergeCell ref="D24:K24"/>
    <mergeCell ref="D31:K31"/>
    <mergeCell ref="A32:A33"/>
    <mergeCell ref="A11:A12"/>
    <mergeCell ref="S21:T21"/>
    <mergeCell ref="S22:T22"/>
    <mergeCell ref="D11:G11"/>
    <mergeCell ref="H11:K11"/>
    <mergeCell ref="A10:C10"/>
    <mergeCell ref="D10:K10"/>
    <mergeCell ref="A6:F6"/>
    <mergeCell ref="A7:F7"/>
    <mergeCell ref="A8:F8"/>
    <mergeCell ref="S11:T11"/>
    <mergeCell ref="M11:P11"/>
    <mergeCell ref="B11:B12"/>
    <mergeCell ref="C11:C12"/>
    <mergeCell ref="D17:K17"/>
    <mergeCell ref="A59:C59"/>
    <mergeCell ref="D59:K59"/>
    <mergeCell ref="D38:K38"/>
    <mergeCell ref="S62:T62"/>
    <mergeCell ref="U62:V62"/>
    <mergeCell ref="S63:T63"/>
    <mergeCell ref="U63:V63"/>
    <mergeCell ref="S64:T64"/>
    <mergeCell ref="U64:V64"/>
    <mergeCell ref="A60:A61"/>
    <mergeCell ref="B60:B61"/>
    <mergeCell ref="C60:C61"/>
    <mergeCell ref="D60:G60"/>
    <mergeCell ref="H60:K60"/>
    <mergeCell ref="M60:P60"/>
    <mergeCell ref="S60:T60"/>
    <mergeCell ref="U60:V60"/>
    <mergeCell ref="S61:T61"/>
    <mergeCell ref="U61:V61"/>
    <mergeCell ref="M39:P39"/>
    <mergeCell ref="M46:P46"/>
    <mergeCell ref="M53:P53"/>
    <mergeCell ref="D52:K52"/>
    <mergeCell ref="A53:A54"/>
    <mergeCell ref="S65:T65"/>
    <mergeCell ref="U65:V65"/>
    <mergeCell ref="D66:K66"/>
    <mergeCell ref="S66:T66"/>
    <mergeCell ref="U66:V66"/>
    <mergeCell ref="A67:A68"/>
    <mergeCell ref="B67:B68"/>
    <mergeCell ref="D67:G67"/>
    <mergeCell ref="H67:K67"/>
    <mergeCell ref="M67:P67"/>
    <mergeCell ref="S67:T67"/>
    <mergeCell ref="U67:V67"/>
    <mergeCell ref="R68:V68"/>
    <mergeCell ref="A74:A75"/>
    <mergeCell ref="B74:B75"/>
    <mergeCell ref="D74:G74"/>
    <mergeCell ref="H74:K74"/>
    <mergeCell ref="M74:P74"/>
    <mergeCell ref="S74:T74"/>
    <mergeCell ref="U74:V74"/>
    <mergeCell ref="R75:V75"/>
    <mergeCell ref="S69:T69"/>
    <mergeCell ref="U69:V69"/>
    <mergeCell ref="S70:T70"/>
    <mergeCell ref="U70:V70"/>
    <mergeCell ref="S71:T71"/>
    <mergeCell ref="U71:V71"/>
    <mergeCell ref="S76:T76"/>
    <mergeCell ref="U76:V76"/>
    <mergeCell ref="S77:T77"/>
    <mergeCell ref="U77:V77"/>
    <mergeCell ref="S78:T78"/>
    <mergeCell ref="U78:V78"/>
    <mergeCell ref="S72:T72"/>
    <mergeCell ref="U72:V72"/>
    <mergeCell ref="D73:K73"/>
    <mergeCell ref="S73:T73"/>
    <mergeCell ref="U73:V73"/>
    <mergeCell ref="S80:T80"/>
    <mergeCell ref="U80:V80"/>
    <mergeCell ref="A81:A82"/>
    <mergeCell ref="B81:B82"/>
    <mergeCell ref="D81:G81"/>
    <mergeCell ref="H81:K81"/>
    <mergeCell ref="M81:P81"/>
    <mergeCell ref="S81:T81"/>
    <mergeCell ref="U81:V81"/>
    <mergeCell ref="A2:W2"/>
    <mergeCell ref="A1:W1"/>
    <mergeCell ref="A4:W4"/>
    <mergeCell ref="D101:K101"/>
    <mergeCell ref="A102:A103"/>
    <mergeCell ref="B102:B103"/>
    <mergeCell ref="D102:G102"/>
    <mergeCell ref="H102:K102"/>
    <mergeCell ref="M102:P102"/>
    <mergeCell ref="D87:K87"/>
    <mergeCell ref="A88:A89"/>
    <mergeCell ref="B88:B89"/>
    <mergeCell ref="D88:G88"/>
    <mergeCell ref="H88:K88"/>
    <mergeCell ref="M88:P88"/>
    <mergeCell ref="D94:K94"/>
    <mergeCell ref="A95:A96"/>
    <mergeCell ref="B95:B96"/>
    <mergeCell ref="D95:G95"/>
    <mergeCell ref="H95:K95"/>
    <mergeCell ref="M95:P95"/>
    <mergeCell ref="S79:T79"/>
    <mergeCell ref="U79:V79"/>
    <mergeCell ref="D80:K80"/>
  </mergeCells>
  <pageMargins left="0.7" right="0.7" top="0.75" bottom="0.75" header="0.3" footer="0.3"/>
  <pageSetup orientation="portrait" r:id="rId1"/>
  <ignoredErrors>
    <ignoredError sqref="I13:I14 G13"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Q166"/>
  <sheetViews>
    <sheetView showGridLines="0" topLeftCell="A66" workbookViewId="0">
      <selection activeCell="M91" sqref="M91"/>
    </sheetView>
  </sheetViews>
  <sheetFormatPr baseColWidth="10" defaultColWidth="11.453125" defaultRowHeight="14.5" outlineLevelRow="1"/>
  <cols>
    <col min="1" max="1" width="2.81640625" customWidth="1"/>
    <col min="2" max="2" width="8.7265625" customWidth="1"/>
    <col min="3" max="3" width="41.81640625" bestFit="1" customWidth="1"/>
    <col min="4" max="4" width="11.453125" customWidth="1"/>
    <col min="5" max="5" width="19.81640625" customWidth="1"/>
    <col min="6" max="6" width="11.453125" customWidth="1"/>
    <col min="8" max="8" width="12.1796875" bestFit="1" customWidth="1"/>
    <col min="9" max="9" width="11.26953125" customWidth="1"/>
  </cols>
  <sheetData>
    <row r="2" spans="2:17" ht="25.5" customHeight="1">
      <c r="B2" s="330" t="s">
        <v>217</v>
      </c>
      <c r="C2" s="330"/>
      <c r="D2" s="330"/>
      <c r="E2" s="330"/>
      <c r="F2" s="330"/>
      <c r="G2" s="330"/>
      <c r="H2" s="330"/>
      <c r="I2" s="330"/>
      <c r="J2" s="330"/>
      <c r="K2" s="2"/>
      <c r="L2" s="2"/>
      <c r="M2" s="2"/>
      <c r="N2" s="2"/>
      <c r="O2" s="2"/>
      <c r="P2" s="2"/>
      <c r="Q2" s="2"/>
    </row>
    <row r="3" spans="2:17" ht="85.5" customHeight="1">
      <c r="B3" s="334" t="s">
        <v>144</v>
      </c>
      <c r="C3" s="334"/>
      <c r="D3" s="334"/>
      <c r="E3" s="334"/>
      <c r="F3" s="334"/>
      <c r="G3" s="334"/>
      <c r="H3" s="334"/>
      <c r="I3" s="334"/>
      <c r="J3" s="62"/>
      <c r="K3" s="62"/>
      <c r="L3" s="62"/>
      <c r="M3" s="62"/>
      <c r="N3" s="62"/>
      <c r="O3" s="62"/>
      <c r="P3" s="62"/>
      <c r="Q3" s="62"/>
    </row>
    <row r="4" spans="2:17" ht="9.75" customHeight="1">
      <c r="B4" s="74"/>
      <c r="C4" s="74"/>
      <c r="D4" s="74"/>
      <c r="E4" s="74"/>
      <c r="F4" s="74"/>
      <c r="G4" s="74"/>
      <c r="H4" s="74"/>
      <c r="I4" s="74"/>
      <c r="J4" s="74"/>
      <c r="K4" s="74"/>
      <c r="L4" s="74"/>
      <c r="M4" s="74"/>
      <c r="N4" s="74"/>
      <c r="O4" s="74"/>
      <c r="P4" s="74"/>
      <c r="Q4" s="74"/>
    </row>
    <row r="5" spans="2:17" ht="20.25" customHeight="1">
      <c r="B5" s="330" t="s">
        <v>219</v>
      </c>
      <c r="C5" s="330"/>
      <c r="D5" s="330"/>
      <c r="E5" s="330"/>
      <c r="F5" s="330"/>
      <c r="G5" s="330"/>
      <c r="H5" s="330"/>
      <c r="I5" s="330"/>
      <c r="J5" s="2"/>
      <c r="K5" s="2"/>
      <c r="L5" s="2"/>
      <c r="M5" s="2"/>
      <c r="N5" s="2"/>
      <c r="O5" s="2"/>
      <c r="P5" s="2"/>
      <c r="Q5" s="2"/>
    </row>
    <row r="6" spans="2:17">
      <c r="B6" s="54"/>
      <c r="C6" s="54"/>
      <c r="D6" s="54"/>
      <c r="E6" s="54"/>
      <c r="F6" s="54"/>
      <c r="G6" s="53"/>
    </row>
    <row r="7" spans="2:17" ht="15.5">
      <c r="B7" s="351" t="s">
        <v>0</v>
      </c>
      <c r="C7" s="352"/>
      <c r="D7" s="352"/>
      <c r="E7" s="353"/>
      <c r="H7" s="170" t="s">
        <v>1</v>
      </c>
      <c r="I7" s="133">
        <v>21</v>
      </c>
    </row>
    <row r="8" spans="2:17" ht="16.5" customHeight="1">
      <c r="B8" s="335" t="s">
        <v>2</v>
      </c>
      <c r="C8" s="336"/>
      <c r="D8" s="336"/>
      <c r="E8" s="337"/>
      <c r="H8" s="4" t="s">
        <v>3</v>
      </c>
      <c r="I8" s="5">
        <v>10</v>
      </c>
    </row>
    <row r="9" spans="2:17" ht="18" customHeight="1">
      <c r="B9" s="455" t="s">
        <v>101</v>
      </c>
      <c r="C9" s="456"/>
      <c r="D9" s="456"/>
      <c r="E9" s="457"/>
      <c r="H9" s="4" t="s">
        <v>4</v>
      </c>
      <c r="I9" s="46" t="s">
        <v>102</v>
      </c>
    </row>
    <row r="10" spans="2:17" ht="15" customHeight="1"/>
    <row r="11" spans="2:17" ht="15.5">
      <c r="B11" s="458" t="s">
        <v>221</v>
      </c>
      <c r="C11" s="459"/>
      <c r="D11" s="459"/>
      <c r="E11" s="459"/>
      <c r="F11" s="459"/>
      <c r="G11" s="459"/>
      <c r="H11" s="459"/>
      <c r="I11" s="460"/>
    </row>
    <row r="12" spans="2:17" ht="60">
      <c r="B12" s="134" t="s">
        <v>67</v>
      </c>
      <c r="C12" s="125" t="s">
        <v>145</v>
      </c>
      <c r="D12" s="125" t="s">
        <v>146</v>
      </c>
      <c r="E12" s="125" t="s">
        <v>147</v>
      </c>
      <c r="F12" s="127" t="s">
        <v>148</v>
      </c>
      <c r="G12" s="135" t="s">
        <v>149</v>
      </c>
      <c r="H12" s="127" t="s">
        <v>150</v>
      </c>
      <c r="I12" s="127" t="s">
        <v>151</v>
      </c>
    </row>
    <row r="13" spans="2:17" outlineLevel="1">
      <c r="B13" s="9">
        <v>1</v>
      </c>
      <c r="C13" s="64" t="s">
        <v>758</v>
      </c>
      <c r="D13" s="57">
        <v>211001</v>
      </c>
      <c r="E13" s="57">
        <v>2101002</v>
      </c>
      <c r="F13" s="9">
        <v>6</v>
      </c>
      <c r="G13" s="279">
        <v>2910644</v>
      </c>
      <c r="H13" s="55" t="s">
        <v>108</v>
      </c>
      <c r="I13" s="9">
        <v>2</v>
      </c>
    </row>
    <row r="14" spans="2:17" outlineLevel="1">
      <c r="B14" s="9">
        <v>2</v>
      </c>
      <c r="C14" s="64" t="s">
        <v>759</v>
      </c>
      <c r="D14" s="57">
        <v>211001</v>
      </c>
      <c r="E14" s="57">
        <v>2101002</v>
      </c>
      <c r="F14" s="9">
        <v>6</v>
      </c>
      <c r="G14" s="279">
        <v>2717846</v>
      </c>
      <c r="H14" s="55" t="s">
        <v>108</v>
      </c>
      <c r="I14" s="9">
        <v>4</v>
      </c>
    </row>
    <row r="15" spans="2:17" ht="15" customHeight="1" outlineLevel="1">
      <c r="B15" s="9">
        <v>3</v>
      </c>
      <c r="C15" s="280" t="s">
        <v>760</v>
      </c>
      <c r="D15" s="57">
        <v>211001</v>
      </c>
      <c r="E15" s="57">
        <v>2101002</v>
      </c>
      <c r="F15" s="9">
        <v>6</v>
      </c>
      <c r="G15" s="279">
        <v>2945782</v>
      </c>
      <c r="H15" s="55" t="s">
        <v>108</v>
      </c>
      <c r="I15" s="9">
        <v>4</v>
      </c>
    </row>
    <row r="16" spans="2:17" outlineLevel="1">
      <c r="B16" s="9">
        <v>4</v>
      </c>
      <c r="C16" s="281" t="s">
        <v>761</v>
      </c>
      <c r="D16" s="57">
        <v>211001</v>
      </c>
      <c r="E16" s="57">
        <v>2101001</v>
      </c>
      <c r="F16" s="9">
        <v>6</v>
      </c>
      <c r="G16" s="279">
        <v>6835971</v>
      </c>
      <c r="H16" s="55" t="s">
        <v>69</v>
      </c>
      <c r="I16" s="9">
        <v>3</v>
      </c>
    </row>
    <row r="17" spans="2:9" outlineLevel="1">
      <c r="B17" s="9">
        <v>5</v>
      </c>
      <c r="C17" s="11" t="s">
        <v>762</v>
      </c>
      <c r="D17" s="57">
        <v>211001</v>
      </c>
      <c r="E17" s="57">
        <v>2101002</v>
      </c>
      <c r="F17" s="9">
        <v>6</v>
      </c>
      <c r="G17" s="279">
        <v>3555824</v>
      </c>
      <c r="H17" s="55" t="s">
        <v>108</v>
      </c>
      <c r="I17" s="9">
        <v>8</v>
      </c>
    </row>
    <row r="18" spans="2:9" outlineLevel="1">
      <c r="B18" s="9">
        <v>6</v>
      </c>
      <c r="C18" s="11" t="s">
        <v>763</v>
      </c>
      <c r="D18" s="282">
        <v>211002</v>
      </c>
      <c r="E18" s="57">
        <v>2101002</v>
      </c>
      <c r="F18" s="9">
        <v>6</v>
      </c>
      <c r="G18" s="279">
        <v>2765584</v>
      </c>
      <c r="H18" s="55" t="s">
        <v>108</v>
      </c>
      <c r="I18" s="9">
        <v>1</v>
      </c>
    </row>
    <row r="19" spans="2:9" outlineLevel="1">
      <c r="B19" s="9">
        <v>7</v>
      </c>
      <c r="C19" s="11" t="s">
        <v>764</v>
      </c>
      <c r="D19" s="57">
        <v>211001</v>
      </c>
      <c r="E19" s="57">
        <v>2101002</v>
      </c>
      <c r="F19" s="9">
        <v>6</v>
      </c>
      <c r="G19" s="279">
        <v>2269992</v>
      </c>
      <c r="H19" s="55" t="s">
        <v>108</v>
      </c>
      <c r="I19" s="9">
        <v>3</v>
      </c>
    </row>
    <row r="20" spans="2:9" outlineLevel="1">
      <c r="B20" s="9">
        <v>8</v>
      </c>
      <c r="C20" s="11" t="s">
        <v>765</v>
      </c>
      <c r="D20" s="282">
        <v>211001</v>
      </c>
      <c r="E20" s="57">
        <v>2101002</v>
      </c>
      <c r="F20" s="9">
        <v>6</v>
      </c>
      <c r="G20" s="279">
        <v>2334752</v>
      </c>
      <c r="H20" s="55" t="s">
        <v>108</v>
      </c>
      <c r="I20" s="9">
        <v>1</v>
      </c>
    </row>
    <row r="21" spans="2:9" outlineLevel="1">
      <c r="B21" s="9">
        <v>9</v>
      </c>
      <c r="C21" s="11" t="s">
        <v>766</v>
      </c>
      <c r="D21" s="282">
        <v>211001</v>
      </c>
      <c r="E21" s="57">
        <v>2101002</v>
      </c>
      <c r="F21" s="9">
        <v>6</v>
      </c>
      <c r="G21" s="279">
        <v>2765584</v>
      </c>
      <c r="H21" s="55" t="s">
        <v>108</v>
      </c>
      <c r="I21" s="9">
        <v>1</v>
      </c>
    </row>
    <row r="22" spans="2:9" outlineLevel="1">
      <c r="B22" s="9">
        <v>10</v>
      </c>
      <c r="C22" s="11" t="s">
        <v>767</v>
      </c>
      <c r="D22" s="57">
        <v>211001</v>
      </c>
      <c r="E22" s="57">
        <v>2101002</v>
      </c>
      <c r="F22" s="9">
        <v>6</v>
      </c>
      <c r="G22" s="279">
        <v>2266149</v>
      </c>
      <c r="H22" s="55" t="s">
        <v>108</v>
      </c>
      <c r="I22" s="9">
        <v>2</v>
      </c>
    </row>
    <row r="23" spans="2:9" outlineLevel="1">
      <c r="B23" s="9">
        <v>11</v>
      </c>
      <c r="C23" s="11" t="s">
        <v>768</v>
      </c>
      <c r="D23" s="57">
        <v>211001</v>
      </c>
      <c r="E23" s="57">
        <v>2101002</v>
      </c>
      <c r="F23" s="9">
        <v>6</v>
      </c>
      <c r="G23" s="279">
        <v>2958192</v>
      </c>
      <c r="H23" s="55" t="s">
        <v>108</v>
      </c>
      <c r="I23" s="9">
        <v>3</v>
      </c>
    </row>
    <row r="24" spans="2:9" outlineLevel="1">
      <c r="B24" s="9">
        <v>12</v>
      </c>
      <c r="C24" s="11" t="s">
        <v>769</v>
      </c>
      <c r="D24" s="57">
        <v>211001</v>
      </c>
      <c r="E24" s="57">
        <v>2101002</v>
      </c>
      <c r="F24" s="9">
        <v>6</v>
      </c>
      <c r="G24" s="279">
        <v>2269992</v>
      </c>
      <c r="H24" s="55" t="s">
        <v>108</v>
      </c>
      <c r="I24" s="9">
        <v>3</v>
      </c>
    </row>
    <row r="25" spans="2:9" outlineLevel="1">
      <c r="B25" s="9">
        <v>13</v>
      </c>
      <c r="C25" s="11" t="s">
        <v>770</v>
      </c>
      <c r="D25" s="57">
        <v>211001</v>
      </c>
      <c r="E25" s="57">
        <v>2101002</v>
      </c>
      <c r="F25" s="9">
        <v>6</v>
      </c>
      <c r="G25" s="279">
        <v>3497925</v>
      </c>
      <c r="H25" s="55" t="s">
        <v>108</v>
      </c>
      <c r="I25" s="9">
        <v>3</v>
      </c>
    </row>
    <row r="26" spans="2:9" outlineLevel="1">
      <c r="B26" s="9">
        <v>14</v>
      </c>
      <c r="C26" s="11" t="s">
        <v>771</v>
      </c>
      <c r="D26" s="57">
        <v>211001</v>
      </c>
      <c r="E26" s="57">
        <v>2101002</v>
      </c>
      <c r="F26" s="9">
        <v>6</v>
      </c>
      <c r="G26" s="279">
        <v>3497925</v>
      </c>
      <c r="H26" s="55" t="s">
        <v>108</v>
      </c>
      <c r="I26" s="9">
        <v>5</v>
      </c>
    </row>
    <row r="27" spans="2:9" outlineLevel="1">
      <c r="B27" s="9">
        <v>15</v>
      </c>
      <c r="C27" s="11" t="s">
        <v>772</v>
      </c>
      <c r="D27" s="282">
        <v>211001</v>
      </c>
      <c r="E27" s="57">
        <v>2101002</v>
      </c>
      <c r="F27" s="9">
        <v>6</v>
      </c>
      <c r="G27" s="279">
        <v>2586681</v>
      </c>
      <c r="H27" s="55" t="s">
        <v>108</v>
      </c>
      <c r="I27" s="9">
        <v>6</v>
      </c>
    </row>
    <row r="28" spans="2:9" outlineLevel="1">
      <c r="B28" s="9">
        <v>16</v>
      </c>
      <c r="C28" s="11" t="s">
        <v>773</v>
      </c>
      <c r="D28" s="57">
        <v>211001</v>
      </c>
      <c r="E28" s="57">
        <v>2101002</v>
      </c>
      <c r="F28" s="9">
        <v>6</v>
      </c>
      <c r="G28" s="279">
        <v>3793512</v>
      </c>
      <c r="H28" s="55" t="s">
        <v>108</v>
      </c>
      <c r="I28" s="9">
        <v>3</v>
      </c>
    </row>
    <row r="29" spans="2:9" outlineLevel="1">
      <c r="B29" s="9">
        <v>17</v>
      </c>
      <c r="C29" s="11" t="s">
        <v>774</v>
      </c>
      <c r="D29" s="57">
        <v>211001</v>
      </c>
      <c r="E29" s="57">
        <v>2101001</v>
      </c>
      <c r="F29" s="9">
        <v>6</v>
      </c>
      <c r="G29" s="279">
        <v>6835971</v>
      </c>
      <c r="H29" s="55" t="s">
        <v>69</v>
      </c>
      <c r="I29" s="9">
        <v>3</v>
      </c>
    </row>
    <row r="30" spans="2:9" outlineLevel="1">
      <c r="B30" s="9">
        <v>18</v>
      </c>
      <c r="C30" s="11" t="s">
        <v>775</v>
      </c>
      <c r="D30" s="57">
        <v>211001</v>
      </c>
      <c r="E30" s="57">
        <v>2101002</v>
      </c>
      <c r="F30" s="9">
        <v>5</v>
      </c>
      <c r="G30" s="279">
        <v>2927050</v>
      </c>
      <c r="H30" s="55" t="s">
        <v>108</v>
      </c>
      <c r="I30" s="9">
        <v>3</v>
      </c>
    </row>
    <row r="31" spans="2:9" outlineLevel="1">
      <c r="B31" s="9">
        <v>19</v>
      </c>
      <c r="C31" s="11" t="s">
        <v>776</v>
      </c>
      <c r="D31" s="282">
        <v>211001</v>
      </c>
      <c r="E31" s="57">
        <v>2101002</v>
      </c>
      <c r="F31" s="9">
        <v>4</v>
      </c>
      <c r="G31" s="279">
        <v>2765584</v>
      </c>
      <c r="H31" s="55" t="s">
        <v>108</v>
      </c>
      <c r="I31" s="9">
        <v>1</v>
      </c>
    </row>
    <row r="32" spans="2:9" outlineLevel="1">
      <c r="B32" s="9">
        <v>20</v>
      </c>
      <c r="C32" s="11" t="s">
        <v>777</v>
      </c>
      <c r="D32" s="57">
        <v>211001</v>
      </c>
      <c r="E32" s="57">
        <v>2101002</v>
      </c>
      <c r="F32" s="9">
        <v>6</v>
      </c>
      <c r="G32" s="279">
        <v>2717846</v>
      </c>
      <c r="H32" s="55" t="s">
        <v>108</v>
      </c>
      <c r="I32" s="9">
        <v>3</v>
      </c>
    </row>
    <row r="33" spans="2:9" outlineLevel="1">
      <c r="B33" s="9">
        <v>21</v>
      </c>
      <c r="C33" s="11" t="s">
        <v>778</v>
      </c>
      <c r="D33" s="57">
        <v>211001</v>
      </c>
      <c r="E33" s="57">
        <v>2101002</v>
      </c>
      <c r="F33" s="9">
        <v>6</v>
      </c>
      <c r="G33" s="279">
        <v>4008729</v>
      </c>
      <c r="H33" s="55" t="s">
        <v>108</v>
      </c>
      <c r="I33" s="9">
        <v>2</v>
      </c>
    </row>
    <row r="34" spans="2:9" outlineLevel="1">
      <c r="B34" s="9">
        <v>22</v>
      </c>
      <c r="C34" s="11" t="s">
        <v>779</v>
      </c>
      <c r="D34" s="57">
        <v>211001</v>
      </c>
      <c r="E34" s="57">
        <v>2101002</v>
      </c>
      <c r="F34" s="9">
        <v>6</v>
      </c>
      <c r="G34" s="279">
        <v>2486492</v>
      </c>
      <c r="H34" s="55" t="s">
        <v>108</v>
      </c>
      <c r="I34" s="9">
        <v>3</v>
      </c>
    </row>
    <row r="35" spans="2:9" outlineLevel="1">
      <c r="B35" s="9">
        <v>23</v>
      </c>
      <c r="C35" s="11" t="s">
        <v>780</v>
      </c>
      <c r="D35" s="57">
        <v>211001</v>
      </c>
      <c r="E35" s="57">
        <v>2101002</v>
      </c>
      <c r="F35" s="9">
        <v>6</v>
      </c>
      <c r="G35" s="279">
        <v>2945782</v>
      </c>
      <c r="H35" s="55" t="s">
        <v>108</v>
      </c>
      <c r="I35" s="9">
        <v>4</v>
      </c>
    </row>
    <row r="36" spans="2:9" outlineLevel="1">
      <c r="B36" s="9">
        <v>24</v>
      </c>
      <c r="C36" s="11" t="s">
        <v>781</v>
      </c>
      <c r="D36" s="57">
        <v>211001</v>
      </c>
      <c r="E36" s="57">
        <v>2101002</v>
      </c>
      <c r="F36" s="9">
        <v>6</v>
      </c>
      <c r="G36" s="279">
        <v>3147606</v>
      </c>
      <c r="H36" s="55" t="s">
        <v>108</v>
      </c>
      <c r="I36" s="9">
        <v>2</v>
      </c>
    </row>
    <row r="37" spans="2:9" outlineLevel="1">
      <c r="B37" s="9">
        <v>25</v>
      </c>
      <c r="C37" s="11" t="s">
        <v>782</v>
      </c>
      <c r="D37" s="57">
        <v>211001</v>
      </c>
      <c r="E37" s="57">
        <v>2101002</v>
      </c>
      <c r="F37" s="9">
        <v>6</v>
      </c>
      <c r="G37" s="279">
        <v>2890596</v>
      </c>
      <c r="H37" s="55" t="s">
        <v>108</v>
      </c>
      <c r="I37" s="9">
        <v>2</v>
      </c>
    </row>
    <row r="38" spans="2:9" outlineLevel="1">
      <c r="B38" s="9">
        <v>26</v>
      </c>
      <c r="C38" s="11" t="s">
        <v>783</v>
      </c>
      <c r="D38" s="57">
        <v>211001</v>
      </c>
      <c r="E38" s="57">
        <v>2101002</v>
      </c>
      <c r="F38" s="9">
        <v>6</v>
      </c>
      <c r="G38" s="279">
        <v>3226205</v>
      </c>
      <c r="H38" s="55" t="s">
        <v>108</v>
      </c>
      <c r="I38" s="9">
        <v>4</v>
      </c>
    </row>
    <row r="39" spans="2:9" outlineLevel="1">
      <c r="B39" s="9">
        <v>27</v>
      </c>
      <c r="C39" s="11" t="s">
        <v>784</v>
      </c>
      <c r="D39" s="282">
        <v>211001</v>
      </c>
      <c r="E39" s="57">
        <v>2101002</v>
      </c>
      <c r="F39" s="9">
        <v>6</v>
      </c>
      <c r="G39" s="279">
        <v>4187237</v>
      </c>
      <c r="H39" s="55" t="s">
        <v>108</v>
      </c>
      <c r="I39" s="9">
        <v>1</v>
      </c>
    </row>
    <row r="40" spans="2:9" outlineLevel="1">
      <c r="B40" s="9">
        <v>28</v>
      </c>
      <c r="C40" s="11" t="s">
        <v>785</v>
      </c>
      <c r="D40" s="282">
        <v>211001</v>
      </c>
      <c r="E40" s="57">
        <v>2101002</v>
      </c>
      <c r="F40" s="9">
        <v>5</v>
      </c>
      <c r="G40" s="279">
        <v>2765584</v>
      </c>
      <c r="H40" s="55" t="s">
        <v>108</v>
      </c>
      <c r="I40" s="9">
        <v>1</v>
      </c>
    </row>
    <row r="41" spans="2:9" outlineLevel="1">
      <c r="B41" s="9">
        <v>29</v>
      </c>
      <c r="C41" s="11" t="s">
        <v>786</v>
      </c>
      <c r="D41" s="57">
        <v>211001</v>
      </c>
      <c r="E41" s="57">
        <v>2101002</v>
      </c>
      <c r="F41" s="9">
        <v>6</v>
      </c>
      <c r="G41" s="279">
        <v>2717846</v>
      </c>
      <c r="H41" s="55" t="s">
        <v>108</v>
      </c>
      <c r="I41" s="9">
        <v>3</v>
      </c>
    </row>
    <row r="42" spans="2:9" outlineLevel="1">
      <c r="B42" s="9">
        <v>30</v>
      </c>
      <c r="C42" s="11" t="s">
        <v>787</v>
      </c>
      <c r="D42" s="57">
        <v>211001</v>
      </c>
      <c r="E42" s="57">
        <v>2101002</v>
      </c>
      <c r="F42" s="9">
        <v>6</v>
      </c>
      <c r="G42" s="279">
        <v>4443092</v>
      </c>
      <c r="H42" s="55" t="s">
        <v>108</v>
      </c>
      <c r="I42" s="9">
        <v>4</v>
      </c>
    </row>
    <row r="43" spans="2:9" outlineLevel="1">
      <c r="B43" s="9">
        <v>31</v>
      </c>
      <c r="C43" s="11" t="s">
        <v>788</v>
      </c>
      <c r="D43" s="57">
        <v>211001</v>
      </c>
      <c r="E43" s="57">
        <v>2101002</v>
      </c>
      <c r="F43" s="9">
        <v>6</v>
      </c>
      <c r="G43" s="279">
        <v>2486492</v>
      </c>
      <c r="H43" s="55" t="s">
        <v>108</v>
      </c>
      <c r="I43" s="9">
        <v>3</v>
      </c>
    </row>
    <row r="44" spans="2:9" outlineLevel="1">
      <c r="B44" s="9">
        <v>32</v>
      </c>
      <c r="C44" s="11" t="s">
        <v>789</v>
      </c>
      <c r="D44" s="57">
        <v>211001</v>
      </c>
      <c r="E44" s="57">
        <v>2101002</v>
      </c>
      <c r="F44" s="9">
        <v>6</v>
      </c>
      <c r="G44" s="279">
        <v>3497925</v>
      </c>
      <c r="H44" s="55" t="s">
        <v>108</v>
      </c>
      <c r="I44" s="9">
        <v>5</v>
      </c>
    </row>
    <row r="45" spans="2:9" outlineLevel="1">
      <c r="B45" s="9">
        <v>33</v>
      </c>
      <c r="C45" s="11" t="s">
        <v>790</v>
      </c>
      <c r="D45" s="282">
        <v>211001</v>
      </c>
      <c r="E45" s="57">
        <v>2101002</v>
      </c>
      <c r="F45" s="9">
        <v>6</v>
      </c>
      <c r="G45" s="279">
        <v>3015980</v>
      </c>
      <c r="H45" s="55" t="s">
        <v>108</v>
      </c>
      <c r="I45" s="9">
        <v>1</v>
      </c>
    </row>
    <row r="46" spans="2:9" outlineLevel="1">
      <c r="B46" s="9">
        <v>34</v>
      </c>
      <c r="C46" s="11" t="s">
        <v>791</v>
      </c>
      <c r="D46" s="57">
        <v>211001</v>
      </c>
      <c r="E46" s="57">
        <v>2101002</v>
      </c>
      <c r="F46" s="9">
        <v>6</v>
      </c>
      <c r="G46" s="279">
        <v>2958192</v>
      </c>
      <c r="H46" s="55" t="s">
        <v>108</v>
      </c>
      <c r="I46" s="9">
        <v>5</v>
      </c>
    </row>
    <row r="47" spans="2:9" outlineLevel="1">
      <c r="B47" s="9">
        <v>35</v>
      </c>
      <c r="C47" s="11" t="s">
        <v>792</v>
      </c>
      <c r="D47" s="282">
        <v>211001</v>
      </c>
      <c r="E47" s="57">
        <v>2101002</v>
      </c>
      <c r="F47" s="9">
        <v>3</v>
      </c>
      <c r="G47" s="279">
        <v>2541002</v>
      </c>
      <c r="H47" s="55" t="s">
        <v>108</v>
      </c>
      <c r="I47" s="9">
        <v>1</v>
      </c>
    </row>
    <row r="48" spans="2:9" outlineLevel="1">
      <c r="B48" s="9">
        <v>36</v>
      </c>
      <c r="C48" s="11" t="s">
        <v>793</v>
      </c>
      <c r="D48" s="282">
        <v>211001</v>
      </c>
      <c r="E48" s="57">
        <v>2101002</v>
      </c>
      <c r="F48" s="9">
        <v>6</v>
      </c>
      <c r="G48" s="279">
        <v>2776846</v>
      </c>
      <c r="H48" s="55" t="s">
        <v>108</v>
      </c>
      <c r="I48" s="9">
        <v>2</v>
      </c>
    </row>
    <row r="49" spans="2:9" outlineLevel="1">
      <c r="B49" s="9">
        <v>37</v>
      </c>
      <c r="C49" s="11" t="s">
        <v>794</v>
      </c>
      <c r="D49" s="282">
        <v>211001</v>
      </c>
      <c r="E49" s="57">
        <v>2101002</v>
      </c>
      <c r="F49" s="9">
        <v>1</v>
      </c>
      <c r="G49" s="279">
        <v>549518</v>
      </c>
      <c r="H49" s="55" t="s">
        <v>108</v>
      </c>
      <c r="I49" s="9">
        <v>1</v>
      </c>
    </row>
    <row r="50" spans="2:9" outlineLevel="1">
      <c r="B50" s="9">
        <v>38</v>
      </c>
      <c r="C50" s="11" t="s">
        <v>795</v>
      </c>
      <c r="D50" s="57">
        <v>211001</v>
      </c>
      <c r="E50" s="57">
        <v>2101002</v>
      </c>
      <c r="F50" s="9">
        <v>6</v>
      </c>
      <c r="G50" s="279">
        <v>1535057</v>
      </c>
      <c r="H50" s="55" t="s">
        <v>108</v>
      </c>
      <c r="I50" s="9">
        <v>8</v>
      </c>
    </row>
    <row r="51" spans="2:9" outlineLevel="1">
      <c r="B51" s="9">
        <v>39</v>
      </c>
      <c r="C51" s="17" t="s">
        <v>796</v>
      </c>
      <c r="D51" s="57">
        <v>211001</v>
      </c>
      <c r="E51" s="57">
        <v>2101002</v>
      </c>
      <c r="F51" s="9">
        <v>6</v>
      </c>
      <c r="G51" s="279">
        <v>1522647</v>
      </c>
      <c r="H51" s="55" t="s">
        <v>108</v>
      </c>
      <c r="I51" s="9">
        <v>7</v>
      </c>
    </row>
    <row r="52" spans="2:9" outlineLevel="1">
      <c r="B52" s="9">
        <v>40</v>
      </c>
      <c r="C52" s="11" t="s">
        <v>797</v>
      </c>
      <c r="D52" s="57">
        <v>211001</v>
      </c>
      <c r="E52" s="57">
        <v>2101002</v>
      </c>
      <c r="F52" s="9">
        <v>6</v>
      </c>
      <c r="G52" s="279">
        <v>3253008</v>
      </c>
      <c r="H52" s="55" t="s">
        <v>108</v>
      </c>
      <c r="I52" s="9">
        <v>8</v>
      </c>
    </row>
    <row r="53" spans="2:9" outlineLevel="1">
      <c r="B53" s="9">
        <v>41</v>
      </c>
      <c r="C53" s="11" t="s">
        <v>798</v>
      </c>
      <c r="D53" s="57">
        <v>211001</v>
      </c>
      <c r="E53" s="57">
        <v>2101002</v>
      </c>
      <c r="F53" s="9">
        <v>6</v>
      </c>
      <c r="G53" s="279">
        <v>2958192</v>
      </c>
      <c r="H53" s="55" t="s">
        <v>108</v>
      </c>
      <c r="I53" s="9">
        <v>4</v>
      </c>
    </row>
    <row r="54" spans="2:9" outlineLevel="1">
      <c r="B54" s="9">
        <v>42</v>
      </c>
      <c r="C54" s="11" t="s">
        <v>799</v>
      </c>
      <c r="D54" s="283">
        <v>211001</v>
      </c>
      <c r="E54" s="57">
        <v>2101001</v>
      </c>
      <c r="F54" s="9">
        <v>6</v>
      </c>
      <c r="G54" s="279">
        <v>4969603</v>
      </c>
      <c r="H54" s="55" t="s">
        <v>69</v>
      </c>
      <c r="I54" s="9">
        <v>3</v>
      </c>
    </row>
    <row r="55" spans="2:9" outlineLevel="1">
      <c r="B55" s="9">
        <v>43</v>
      </c>
      <c r="C55" s="11" t="s">
        <v>800</v>
      </c>
      <c r="D55" s="282">
        <v>211001</v>
      </c>
      <c r="E55" s="57">
        <v>2101002</v>
      </c>
      <c r="F55" s="9">
        <v>6</v>
      </c>
      <c r="G55" s="279">
        <v>2568699</v>
      </c>
      <c r="H55" s="55" t="s">
        <v>108</v>
      </c>
      <c r="I55" s="9">
        <v>2</v>
      </c>
    </row>
    <row r="56" spans="2:9" outlineLevel="1">
      <c r="B56" s="9">
        <v>44</v>
      </c>
      <c r="C56" s="11" t="s">
        <v>801</v>
      </c>
      <c r="D56" s="283">
        <v>211001</v>
      </c>
      <c r="E56" s="57">
        <v>2101002</v>
      </c>
      <c r="F56" s="9">
        <v>6</v>
      </c>
      <c r="G56" s="279">
        <v>6826649</v>
      </c>
      <c r="H56" s="55" t="s">
        <v>108</v>
      </c>
      <c r="I56" s="9">
        <v>3</v>
      </c>
    </row>
    <row r="57" spans="2:9" outlineLevel="1">
      <c r="B57" s="9">
        <v>45</v>
      </c>
      <c r="C57" s="17" t="s">
        <v>802</v>
      </c>
      <c r="D57" s="283">
        <v>211001</v>
      </c>
      <c r="E57" s="57">
        <v>2101002</v>
      </c>
      <c r="F57" s="9">
        <v>6</v>
      </c>
      <c r="G57" s="279">
        <v>3212804</v>
      </c>
      <c r="H57" s="55" t="s">
        <v>108</v>
      </c>
      <c r="I57" s="9">
        <v>3</v>
      </c>
    </row>
    <row r="58" spans="2:9" outlineLevel="1">
      <c r="B58" s="9">
        <v>46</v>
      </c>
      <c r="C58" s="11" t="s">
        <v>803</v>
      </c>
      <c r="D58" s="102">
        <v>211001</v>
      </c>
      <c r="E58" s="57">
        <v>2101002</v>
      </c>
      <c r="F58" s="9">
        <v>6</v>
      </c>
      <c r="G58" s="279">
        <v>1234599</v>
      </c>
      <c r="H58" s="55" t="s">
        <v>108</v>
      </c>
      <c r="I58" s="9">
        <v>2</v>
      </c>
    </row>
    <row r="59" spans="2:9" outlineLevel="1">
      <c r="B59" s="9">
        <v>47</v>
      </c>
      <c r="C59" s="11" t="s">
        <v>804</v>
      </c>
      <c r="D59" s="57">
        <v>211001</v>
      </c>
      <c r="E59" s="57">
        <v>2101002</v>
      </c>
      <c r="F59" s="9">
        <v>6</v>
      </c>
      <c r="G59" s="279">
        <v>3855657</v>
      </c>
      <c r="H59" s="55" t="s">
        <v>108</v>
      </c>
      <c r="I59" s="9">
        <v>8</v>
      </c>
    </row>
    <row r="60" spans="2:9" outlineLevel="1">
      <c r="B60" s="9">
        <v>48</v>
      </c>
      <c r="C60" s="11" t="s">
        <v>805</v>
      </c>
      <c r="D60" s="57">
        <v>211001</v>
      </c>
      <c r="E60" s="57">
        <v>2101002</v>
      </c>
      <c r="F60" s="9">
        <v>6</v>
      </c>
      <c r="G60" s="279">
        <v>3497925</v>
      </c>
      <c r="H60" s="55" t="s">
        <v>108</v>
      </c>
      <c r="I60" s="9">
        <v>3</v>
      </c>
    </row>
    <row r="61" spans="2:9" outlineLevel="1">
      <c r="B61" s="9">
        <v>49</v>
      </c>
      <c r="C61" s="11" t="s">
        <v>806</v>
      </c>
      <c r="D61" s="282">
        <v>211001</v>
      </c>
      <c r="E61" s="57">
        <v>2101002</v>
      </c>
      <c r="F61" s="9">
        <v>2</v>
      </c>
      <c r="G61" s="279">
        <v>2765584</v>
      </c>
      <c r="H61" s="55" t="s">
        <v>108</v>
      </c>
      <c r="I61" s="9">
        <v>1</v>
      </c>
    </row>
    <row r="62" spans="2:9" outlineLevel="1">
      <c r="B62" s="9">
        <v>50</v>
      </c>
      <c r="C62" s="11" t="s">
        <v>807</v>
      </c>
      <c r="D62" s="283">
        <v>211001</v>
      </c>
      <c r="E62" s="57">
        <v>2101002</v>
      </c>
      <c r="F62" s="9">
        <v>6</v>
      </c>
      <c r="G62" s="279">
        <v>4536623</v>
      </c>
      <c r="H62" s="55" t="s">
        <v>108</v>
      </c>
      <c r="I62" s="9">
        <v>8</v>
      </c>
    </row>
    <row r="63" spans="2:9" outlineLevel="1">
      <c r="B63" s="9">
        <v>51</v>
      </c>
      <c r="C63" s="11" t="s">
        <v>808</v>
      </c>
      <c r="D63" s="102">
        <v>211001</v>
      </c>
      <c r="E63" s="57">
        <v>2101002</v>
      </c>
      <c r="F63" s="9">
        <v>6</v>
      </c>
      <c r="G63" s="279">
        <v>2188774</v>
      </c>
      <c r="H63" s="55" t="s">
        <v>108</v>
      </c>
      <c r="I63" s="9">
        <v>2</v>
      </c>
    </row>
    <row r="64" spans="2:9" outlineLevel="1">
      <c r="B64" s="9">
        <v>52</v>
      </c>
      <c r="C64" s="17" t="s">
        <v>809</v>
      </c>
      <c r="D64" s="283">
        <v>211001</v>
      </c>
      <c r="E64" s="57">
        <v>2101002</v>
      </c>
      <c r="F64" s="9">
        <v>6</v>
      </c>
      <c r="G64" s="279">
        <v>2945782</v>
      </c>
      <c r="H64" s="55" t="s">
        <v>108</v>
      </c>
      <c r="I64" s="9">
        <v>3</v>
      </c>
    </row>
    <row r="65" spans="2:9" outlineLevel="1">
      <c r="B65" s="9">
        <v>53</v>
      </c>
      <c r="C65" s="17" t="s">
        <v>810</v>
      </c>
      <c r="D65" s="283">
        <v>211001</v>
      </c>
      <c r="E65" s="57">
        <v>2101002</v>
      </c>
      <c r="F65" s="9">
        <v>6</v>
      </c>
      <c r="G65" s="279">
        <v>3497925</v>
      </c>
      <c r="H65" s="55" t="s">
        <v>108</v>
      </c>
      <c r="I65" s="103">
        <v>3</v>
      </c>
    </row>
    <row r="66" spans="2:9" outlineLevel="1">
      <c r="B66" s="9">
        <v>54</v>
      </c>
      <c r="C66" s="284" t="s">
        <v>811</v>
      </c>
      <c r="D66" s="283">
        <v>211001</v>
      </c>
      <c r="E66" s="57">
        <v>2101001</v>
      </c>
      <c r="F66" s="9">
        <v>6</v>
      </c>
      <c r="G66" s="279">
        <v>6688037</v>
      </c>
      <c r="H66" s="55" t="s">
        <v>69</v>
      </c>
      <c r="I66" s="9">
        <v>3</v>
      </c>
    </row>
    <row r="67" spans="2:9" outlineLevel="1">
      <c r="B67" s="9">
        <v>55</v>
      </c>
      <c r="C67" s="55" t="s">
        <v>812</v>
      </c>
      <c r="D67" s="283">
        <v>211001</v>
      </c>
      <c r="E67" s="57">
        <v>2101002</v>
      </c>
      <c r="F67" s="9">
        <v>6</v>
      </c>
      <c r="G67" s="279">
        <v>2706355</v>
      </c>
      <c r="H67" s="55" t="s">
        <v>108</v>
      </c>
      <c r="I67" s="9">
        <v>3</v>
      </c>
    </row>
    <row r="68" spans="2:9" outlineLevel="1">
      <c r="B68" s="9">
        <v>56</v>
      </c>
      <c r="C68" s="11" t="s">
        <v>813</v>
      </c>
      <c r="D68" s="102">
        <v>211001</v>
      </c>
      <c r="E68" s="57">
        <v>2101002</v>
      </c>
      <c r="F68" s="9">
        <v>4</v>
      </c>
      <c r="G68" s="279">
        <v>2765584</v>
      </c>
      <c r="H68" s="55" t="s">
        <v>108</v>
      </c>
      <c r="I68" s="9">
        <v>1</v>
      </c>
    </row>
    <row r="69" spans="2:9" outlineLevel="1">
      <c r="B69" s="9">
        <v>57</v>
      </c>
      <c r="C69" s="17" t="s">
        <v>814</v>
      </c>
      <c r="D69" s="102">
        <v>211001</v>
      </c>
      <c r="E69" s="57">
        <v>2101002</v>
      </c>
      <c r="F69" s="9">
        <v>6</v>
      </c>
      <c r="G69" s="279">
        <v>3226205</v>
      </c>
      <c r="H69" s="55" t="s">
        <v>108</v>
      </c>
      <c r="I69" s="9">
        <v>5</v>
      </c>
    </row>
    <row r="70" spans="2:9" outlineLevel="1">
      <c r="B70" s="9">
        <v>58</v>
      </c>
      <c r="C70" s="11" t="s">
        <v>815</v>
      </c>
      <c r="D70" s="283">
        <v>211001</v>
      </c>
      <c r="E70" s="57">
        <v>2101002</v>
      </c>
      <c r="F70" s="9">
        <v>6</v>
      </c>
      <c r="G70" s="279">
        <v>4744379</v>
      </c>
      <c r="H70" s="55" t="s">
        <v>108</v>
      </c>
      <c r="I70" s="103">
        <v>2</v>
      </c>
    </row>
    <row r="71" spans="2:9" outlineLevel="1">
      <c r="B71" s="9">
        <v>59</v>
      </c>
      <c r="C71" s="11" t="s">
        <v>816</v>
      </c>
      <c r="D71" s="102">
        <v>211001</v>
      </c>
      <c r="E71" s="57">
        <v>2101002</v>
      </c>
      <c r="F71" s="9">
        <v>6</v>
      </c>
      <c r="G71" s="279">
        <v>3047226</v>
      </c>
      <c r="H71" s="55" t="s">
        <v>108</v>
      </c>
      <c r="I71" s="9">
        <v>2</v>
      </c>
    </row>
    <row r="72" spans="2:9" outlineLevel="1">
      <c r="B72" s="9">
        <v>60</v>
      </c>
      <c r="C72" s="11" t="s">
        <v>817</v>
      </c>
      <c r="D72" s="102">
        <v>211001</v>
      </c>
      <c r="E72" s="57">
        <v>2101002</v>
      </c>
      <c r="F72" s="9">
        <v>6</v>
      </c>
      <c r="G72" s="279">
        <v>2765584</v>
      </c>
      <c r="H72" s="55" t="s">
        <v>108</v>
      </c>
      <c r="I72" s="9">
        <v>1</v>
      </c>
    </row>
    <row r="73" spans="2:9" outlineLevel="1">
      <c r="B73" s="9">
        <v>61</v>
      </c>
      <c r="C73" s="17" t="s">
        <v>818</v>
      </c>
      <c r="D73" s="102">
        <v>211001</v>
      </c>
      <c r="E73" s="57">
        <v>2101002</v>
      </c>
      <c r="F73" s="9">
        <v>6</v>
      </c>
      <c r="G73" s="279">
        <v>2518411</v>
      </c>
      <c r="H73" s="55" t="s">
        <v>108</v>
      </c>
      <c r="I73" s="9">
        <v>8</v>
      </c>
    </row>
    <row r="74" spans="2:9" outlineLevel="1">
      <c r="B74" s="9">
        <v>62</v>
      </c>
      <c r="C74" s="17" t="s">
        <v>819</v>
      </c>
      <c r="D74" s="102">
        <v>211001</v>
      </c>
      <c r="E74" s="57">
        <v>2101002</v>
      </c>
      <c r="F74" s="9">
        <v>6</v>
      </c>
      <c r="G74" s="279">
        <v>3584313</v>
      </c>
      <c r="H74" s="55" t="s">
        <v>108</v>
      </c>
      <c r="I74" s="103">
        <v>8</v>
      </c>
    </row>
    <row r="75" spans="2:9" outlineLevel="1">
      <c r="B75" s="9">
        <v>63</v>
      </c>
      <c r="C75" s="11" t="s">
        <v>820</v>
      </c>
      <c r="D75" s="102">
        <v>211002</v>
      </c>
      <c r="E75" s="57">
        <v>2403986</v>
      </c>
      <c r="F75" s="9">
        <v>6</v>
      </c>
      <c r="G75" s="279">
        <v>1865580</v>
      </c>
      <c r="H75" s="55" t="s">
        <v>821</v>
      </c>
      <c r="I75" s="9">
        <v>2</v>
      </c>
    </row>
    <row r="76" spans="2:9" outlineLevel="1">
      <c r="B76" s="9">
        <v>64</v>
      </c>
      <c r="C76" s="17" t="s">
        <v>822</v>
      </c>
      <c r="D76" s="102">
        <v>211001</v>
      </c>
      <c r="E76" s="57">
        <v>2101002</v>
      </c>
      <c r="F76" s="9">
        <v>6</v>
      </c>
      <c r="G76" s="279">
        <v>4280186</v>
      </c>
      <c r="H76" s="55" t="s">
        <v>108</v>
      </c>
      <c r="I76" s="103">
        <v>3</v>
      </c>
    </row>
    <row r="77" spans="2:9" outlineLevel="1">
      <c r="B77" s="9">
        <v>65</v>
      </c>
      <c r="C77" s="11" t="s">
        <v>823</v>
      </c>
      <c r="D77" s="283">
        <v>211001</v>
      </c>
      <c r="E77" s="57">
        <v>2101002</v>
      </c>
      <c r="F77" s="9">
        <v>6</v>
      </c>
      <c r="G77" s="279">
        <v>3497925</v>
      </c>
      <c r="H77" s="55" t="s">
        <v>108</v>
      </c>
      <c r="I77" s="9">
        <v>3</v>
      </c>
    </row>
    <row r="78" spans="2:9" outlineLevel="1">
      <c r="B78" s="9">
        <v>66</v>
      </c>
      <c r="C78" s="11" t="s">
        <v>824</v>
      </c>
      <c r="D78" s="283">
        <v>211001</v>
      </c>
      <c r="E78" s="57">
        <v>2101002</v>
      </c>
      <c r="F78" s="9">
        <v>6</v>
      </c>
      <c r="G78" s="279">
        <v>2945782</v>
      </c>
      <c r="H78" s="55" t="s">
        <v>108</v>
      </c>
      <c r="I78" s="9">
        <v>5</v>
      </c>
    </row>
    <row r="79" spans="2:9" outlineLevel="1">
      <c r="B79" s="9">
        <v>67</v>
      </c>
      <c r="C79" s="11" t="s">
        <v>825</v>
      </c>
      <c r="D79" s="102">
        <v>211002</v>
      </c>
      <c r="E79" s="57">
        <v>2101002</v>
      </c>
      <c r="F79" s="9">
        <v>6</v>
      </c>
      <c r="G79" s="279">
        <v>3283378</v>
      </c>
      <c r="H79" s="55" t="s">
        <v>108</v>
      </c>
      <c r="I79" s="9">
        <v>1</v>
      </c>
    </row>
    <row r="80" spans="2:9" outlineLevel="1">
      <c r="B80" s="9">
        <v>68</v>
      </c>
      <c r="C80" s="284" t="s">
        <v>826</v>
      </c>
      <c r="D80" s="285">
        <v>211001</v>
      </c>
      <c r="E80" s="123">
        <v>2101001</v>
      </c>
      <c r="F80" s="9">
        <v>6</v>
      </c>
      <c r="G80" s="279">
        <v>8145146</v>
      </c>
      <c r="H80" s="55" t="s">
        <v>69</v>
      </c>
      <c r="I80" s="9">
        <v>3</v>
      </c>
    </row>
    <row r="81" spans="2:9" outlineLevel="1">
      <c r="B81" s="9">
        <v>69</v>
      </c>
      <c r="C81" s="11" t="s">
        <v>827</v>
      </c>
      <c r="D81" s="102">
        <v>211001</v>
      </c>
      <c r="E81" s="57">
        <v>2101002</v>
      </c>
      <c r="F81" s="9">
        <v>6</v>
      </c>
      <c r="G81" s="279">
        <v>3805941</v>
      </c>
      <c r="H81" s="55" t="s">
        <v>108</v>
      </c>
      <c r="I81" s="9">
        <v>7</v>
      </c>
    </row>
    <row r="82" spans="2:9" outlineLevel="1">
      <c r="B82" s="9">
        <v>70</v>
      </c>
      <c r="C82" s="11" t="s">
        <v>828</v>
      </c>
      <c r="D82" s="102">
        <v>211001</v>
      </c>
      <c r="E82" s="57">
        <v>2101002</v>
      </c>
      <c r="F82" s="9">
        <v>6</v>
      </c>
      <c r="G82" s="279">
        <v>4280186</v>
      </c>
      <c r="H82" s="55" t="s">
        <v>108</v>
      </c>
      <c r="I82" s="9">
        <v>3</v>
      </c>
    </row>
    <row r="83" spans="2:9" outlineLevel="1">
      <c r="B83" s="9">
        <v>71</v>
      </c>
      <c r="C83" s="11" t="s">
        <v>829</v>
      </c>
      <c r="D83" s="102">
        <v>211001</v>
      </c>
      <c r="E83" s="57">
        <v>2101002</v>
      </c>
      <c r="F83" s="9">
        <v>6</v>
      </c>
      <c r="G83" s="279">
        <v>2958192</v>
      </c>
      <c r="H83" s="55" t="s">
        <v>108</v>
      </c>
      <c r="I83" s="9">
        <v>3</v>
      </c>
    </row>
    <row r="84" spans="2:9" outlineLevel="1">
      <c r="B84" s="9">
        <v>72</v>
      </c>
      <c r="C84" s="11" t="s">
        <v>830</v>
      </c>
      <c r="D84" s="102">
        <v>211002</v>
      </c>
      <c r="E84" s="57">
        <v>2403113</v>
      </c>
      <c r="F84" s="9">
        <v>6</v>
      </c>
      <c r="G84" s="279">
        <v>2028578</v>
      </c>
      <c r="H84" s="55" t="s">
        <v>821</v>
      </c>
      <c r="I84" s="9">
        <v>1</v>
      </c>
    </row>
    <row r="85" spans="2:9" outlineLevel="1">
      <c r="B85" s="9">
        <v>73</v>
      </c>
      <c r="C85" s="11" t="s">
        <v>831</v>
      </c>
      <c r="D85" s="102">
        <v>211001</v>
      </c>
      <c r="E85" s="57">
        <v>2101002</v>
      </c>
      <c r="F85" s="9">
        <v>5</v>
      </c>
      <c r="G85" s="279">
        <v>4067477</v>
      </c>
      <c r="H85" s="55" t="s">
        <v>108</v>
      </c>
      <c r="I85" s="9">
        <v>1</v>
      </c>
    </row>
    <row r="86" spans="2:9" outlineLevel="1">
      <c r="B86" s="9">
        <v>74</v>
      </c>
      <c r="C86" s="11" t="s">
        <v>832</v>
      </c>
      <c r="D86" s="102">
        <v>211001</v>
      </c>
      <c r="E86" s="57">
        <v>2101002</v>
      </c>
      <c r="F86" s="9">
        <v>6</v>
      </c>
      <c r="G86" s="279">
        <v>3512400</v>
      </c>
      <c r="H86" s="55" t="s">
        <v>108</v>
      </c>
      <c r="I86" s="9">
        <v>3</v>
      </c>
    </row>
    <row r="87" spans="2:9" outlineLevel="1">
      <c r="B87" s="9">
        <v>75</v>
      </c>
      <c r="C87" s="11" t="s">
        <v>833</v>
      </c>
      <c r="D87" s="102">
        <v>211001</v>
      </c>
      <c r="E87" s="57">
        <v>2101002</v>
      </c>
      <c r="F87" s="9">
        <v>6</v>
      </c>
      <c r="G87" s="279">
        <v>4111995</v>
      </c>
      <c r="H87" s="55" t="s">
        <v>108</v>
      </c>
      <c r="I87" s="9">
        <v>7</v>
      </c>
    </row>
    <row r="88" spans="2:9" outlineLevel="1">
      <c r="B88" s="9">
        <v>76</v>
      </c>
      <c r="C88" s="11" t="s">
        <v>834</v>
      </c>
      <c r="D88" s="102">
        <v>211001</v>
      </c>
      <c r="E88" s="57">
        <v>2101002</v>
      </c>
      <c r="F88" s="9">
        <v>6</v>
      </c>
      <c r="G88" s="286">
        <v>3555824</v>
      </c>
      <c r="H88" s="55" t="s">
        <v>108</v>
      </c>
      <c r="I88" s="9">
        <v>7</v>
      </c>
    </row>
    <row r="89" spans="2:9" ht="15" outlineLevel="1" thickBot="1">
      <c r="B89" s="9">
        <v>77</v>
      </c>
      <c r="C89" s="11" t="s">
        <v>835</v>
      </c>
      <c r="D89" s="102">
        <v>211001</v>
      </c>
      <c r="E89" s="57">
        <v>2101002</v>
      </c>
      <c r="F89" s="9">
        <v>6</v>
      </c>
      <c r="G89" s="286">
        <v>2518411</v>
      </c>
      <c r="H89" s="55" t="s">
        <v>108</v>
      </c>
      <c r="I89" s="9">
        <v>7</v>
      </c>
    </row>
    <row r="90" spans="2:9" ht="16" thickBot="1">
      <c r="B90" s="452" t="s">
        <v>220</v>
      </c>
      <c r="C90" s="453"/>
      <c r="D90" s="453"/>
      <c r="E90" s="453"/>
      <c r="F90" s="453"/>
      <c r="G90" s="453"/>
      <c r="H90" s="453"/>
      <c r="I90" s="454"/>
    </row>
    <row r="91" spans="2:9" ht="60">
      <c r="B91" s="269" t="s">
        <v>67</v>
      </c>
      <c r="C91" s="269" t="s">
        <v>145</v>
      </c>
      <c r="D91" s="269" t="s">
        <v>146</v>
      </c>
      <c r="E91" s="269" t="s">
        <v>147</v>
      </c>
      <c r="F91" s="270" t="s">
        <v>148</v>
      </c>
      <c r="G91" s="271" t="s">
        <v>149</v>
      </c>
      <c r="H91" s="270" t="s">
        <v>150</v>
      </c>
      <c r="I91" s="270" t="s">
        <v>151</v>
      </c>
    </row>
    <row r="92" spans="2:9" hidden="1" outlineLevel="1">
      <c r="B92" s="215">
        <v>1</v>
      </c>
      <c r="C92" s="220"/>
      <c r="D92" s="216"/>
      <c r="E92" s="216"/>
      <c r="F92" s="215"/>
      <c r="G92" s="217"/>
      <c r="H92" s="216"/>
      <c r="I92" s="215"/>
    </row>
    <row r="93" spans="2:9" hidden="1" outlineLevel="1">
      <c r="B93" s="215">
        <v>2</v>
      </c>
      <c r="C93" s="220"/>
      <c r="D93" s="216"/>
      <c r="E93" s="216"/>
      <c r="F93" s="215"/>
      <c r="G93" s="217"/>
      <c r="H93" s="216"/>
      <c r="I93" s="215"/>
    </row>
    <row r="94" spans="2:9" hidden="1" outlineLevel="1">
      <c r="B94" s="215">
        <v>3</v>
      </c>
      <c r="C94" s="220"/>
      <c r="D94" s="216"/>
      <c r="E94" s="216"/>
      <c r="F94" s="215"/>
      <c r="G94" s="217"/>
      <c r="H94" s="216"/>
      <c r="I94" s="215"/>
    </row>
    <row r="95" spans="2:9" hidden="1" outlineLevel="1">
      <c r="B95" s="215">
        <v>4</v>
      </c>
      <c r="C95" s="220"/>
      <c r="D95" s="216"/>
      <c r="E95" s="216"/>
      <c r="F95" s="215"/>
      <c r="G95" s="217"/>
      <c r="H95" s="216"/>
      <c r="I95" s="215"/>
    </row>
    <row r="96" spans="2:9" hidden="1" outlineLevel="1">
      <c r="B96" s="215">
        <v>5</v>
      </c>
      <c r="C96" s="220"/>
      <c r="D96" s="216"/>
      <c r="E96" s="216"/>
      <c r="F96" s="215"/>
      <c r="G96" s="217"/>
      <c r="H96" s="216"/>
      <c r="I96" s="215"/>
    </row>
    <row r="97" spans="2:9" hidden="1" outlineLevel="1">
      <c r="B97" s="215">
        <v>6</v>
      </c>
      <c r="C97" s="221"/>
      <c r="D97" s="216"/>
      <c r="E97" s="216"/>
      <c r="F97" s="215"/>
      <c r="G97" s="217"/>
      <c r="H97" s="216"/>
      <c r="I97" s="215"/>
    </row>
    <row r="98" spans="2:9" hidden="1" outlineLevel="1">
      <c r="B98" s="215">
        <v>7</v>
      </c>
      <c r="C98" s="221"/>
      <c r="D98" s="216"/>
      <c r="E98" s="216"/>
      <c r="F98" s="215"/>
      <c r="G98" s="217"/>
      <c r="H98" s="216"/>
      <c r="I98" s="215"/>
    </row>
    <row r="99" spans="2:9" hidden="1" outlineLevel="1">
      <c r="B99" s="215">
        <v>8</v>
      </c>
      <c r="C99" s="221"/>
      <c r="D99" s="216"/>
      <c r="E99" s="216"/>
      <c r="F99" s="215"/>
      <c r="G99" s="217"/>
      <c r="H99" s="216"/>
      <c r="I99" s="215"/>
    </row>
    <row r="100" spans="2:9" hidden="1" outlineLevel="1">
      <c r="B100" s="215">
        <v>9</v>
      </c>
      <c r="C100" s="221"/>
      <c r="D100" s="216"/>
      <c r="E100" s="216"/>
      <c r="F100" s="215"/>
      <c r="G100" s="217"/>
      <c r="H100" s="216"/>
      <c r="I100" s="215"/>
    </row>
    <row r="101" spans="2:9" hidden="1" outlineLevel="1">
      <c r="B101" s="215">
        <v>10</v>
      </c>
      <c r="C101" s="221"/>
      <c r="D101" s="216"/>
      <c r="E101" s="216"/>
      <c r="F101" s="215"/>
      <c r="G101" s="217"/>
      <c r="H101" s="216"/>
      <c r="I101" s="215"/>
    </row>
    <row r="102" spans="2:9" hidden="1" outlineLevel="1">
      <c r="B102" s="215">
        <v>11</v>
      </c>
      <c r="C102" s="221"/>
      <c r="D102" s="216"/>
      <c r="E102" s="216"/>
      <c r="F102" s="215"/>
      <c r="G102" s="217"/>
      <c r="H102" s="216"/>
      <c r="I102" s="215"/>
    </row>
    <row r="103" spans="2:9" hidden="1" outlineLevel="1">
      <c r="B103" s="215">
        <v>12</v>
      </c>
      <c r="C103" s="221"/>
      <c r="D103" s="216"/>
      <c r="E103" s="216"/>
      <c r="F103" s="215"/>
      <c r="G103" s="217"/>
      <c r="H103" s="216"/>
      <c r="I103" s="215"/>
    </row>
    <row r="104" spans="2:9" hidden="1" outlineLevel="1">
      <c r="B104" s="215">
        <v>13</v>
      </c>
      <c r="C104" s="221"/>
      <c r="D104" s="216"/>
      <c r="E104" s="216"/>
      <c r="F104" s="215"/>
      <c r="G104" s="217"/>
      <c r="H104" s="216"/>
      <c r="I104" s="215"/>
    </row>
    <row r="105" spans="2:9" hidden="1" outlineLevel="1">
      <c r="B105" s="215">
        <v>14</v>
      </c>
      <c r="C105" s="221"/>
      <c r="D105" s="216"/>
      <c r="E105" s="216"/>
      <c r="F105" s="215"/>
      <c r="G105" s="217"/>
      <c r="H105" s="216"/>
      <c r="I105" s="215"/>
    </row>
    <row r="106" spans="2:9" hidden="1" outlineLevel="1">
      <c r="B106" s="215">
        <v>15</v>
      </c>
      <c r="C106" s="221"/>
      <c r="D106" s="216"/>
      <c r="E106" s="216"/>
      <c r="F106" s="215"/>
      <c r="G106" s="217"/>
      <c r="H106" s="216"/>
      <c r="I106" s="215"/>
    </row>
    <row r="107" spans="2:9" hidden="1" outlineLevel="1">
      <c r="B107" s="215">
        <v>16</v>
      </c>
      <c r="C107" s="221"/>
      <c r="D107" s="216"/>
      <c r="E107" s="216"/>
      <c r="F107" s="215"/>
      <c r="G107" s="217"/>
      <c r="H107" s="216"/>
      <c r="I107" s="215"/>
    </row>
    <row r="108" spans="2:9" hidden="1" outlineLevel="1">
      <c r="B108" s="215">
        <v>17</v>
      </c>
      <c r="C108" s="221"/>
      <c r="D108" s="216"/>
      <c r="E108" s="216"/>
      <c r="F108" s="215"/>
      <c r="G108" s="217"/>
      <c r="H108" s="216"/>
      <c r="I108" s="215"/>
    </row>
    <row r="109" spans="2:9" hidden="1" outlineLevel="1">
      <c r="B109" s="215">
        <v>18</v>
      </c>
      <c r="C109" s="221"/>
      <c r="D109" s="216"/>
      <c r="E109" s="216"/>
      <c r="F109" s="215"/>
      <c r="G109" s="217"/>
      <c r="H109" s="216"/>
      <c r="I109" s="215"/>
    </row>
    <row r="110" spans="2:9" hidden="1" outlineLevel="1">
      <c r="B110" s="215">
        <v>19</v>
      </c>
      <c r="C110" s="221"/>
      <c r="D110" s="216"/>
      <c r="E110" s="216"/>
      <c r="F110" s="215"/>
      <c r="G110" s="217"/>
      <c r="H110" s="216"/>
      <c r="I110" s="215"/>
    </row>
    <row r="111" spans="2:9" hidden="1" outlineLevel="1">
      <c r="B111" s="215">
        <v>20</v>
      </c>
      <c r="C111" s="221"/>
      <c r="D111" s="216"/>
      <c r="E111" s="216"/>
      <c r="F111" s="215"/>
      <c r="G111" s="217"/>
      <c r="H111" s="216"/>
      <c r="I111" s="215"/>
    </row>
    <row r="112" spans="2:9" hidden="1" outlineLevel="1">
      <c r="B112" s="215">
        <v>21</v>
      </c>
      <c r="C112" s="221"/>
      <c r="D112" s="216"/>
      <c r="E112" s="216"/>
      <c r="F112" s="215"/>
      <c r="G112" s="217"/>
      <c r="H112" s="216"/>
      <c r="I112" s="215"/>
    </row>
    <row r="113" spans="2:9" hidden="1" outlineLevel="1">
      <c r="B113" s="215">
        <v>22</v>
      </c>
      <c r="C113" s="221"/>
      <c r="D113" s="216"/>
      <c r="E113" s="216"/>
      <c r="F113" s="215"/>
      <c r="G113" s="217"/>
      <c r="H113" s="216"/>
      <c r="I113" s="215"/>
    </row>
    <row r="114" spans="2:9" hidden="1" outlineLevel="1">
      <c r="B114" s="215">
        <v>23</v>
      </c>
      <c r="C114" s="221"/>
      <c r="D114" s="216"/>
      <c r="E114" s="216"/>
      <c r="F114" s="215"/>
      <c r="G114" s="217"/>
      <c r="H114" s="216"/>
      <c r="I114" s="215"/>
    </row>
    <row r="115" spans="2:9" hidden="1" outlineLevel="1">
      <c r="B115" s="215">
        <v>24</v>
      </c>
      <c r="C115" s="221"/>
      <c r="D115" s="216"/>
      <c r="E115" s="216"/>
      <c r="F115" s="215"/>
      <c r="G115" s="217"/>
      <c r="H115" s="216"/>
      <c r="I115" s="215"/>
    </row>
    <row r="116" spans="2:9" hidden="1" outlineLevel="1">
      <c r="B116" s="215">
        <v>25</v>
      </c>
      <c r="C116" s="221"/>
      <c r="D116" s="216"/>
      <c r="E116" s="216"/>
      <c r="F116" s="215"/>
      <c r="G116" s="217"/>
      <c r="H116" s="216"/>
      <c r="I116" s="215"/>
    </row>
    <row r="117" spans="2:9" hidden="1" outlineLevel="1">
      <c r="B117" s="215">
        <v>26</v>
      </c>
      <c r="C117" s="221"/>
      <c r="D117" s="216"/>
      <c r="E117" s="216"/>
      <c r="F117" s="215"/>
      <c r="G117" s="217"/>
      <c r="H117" s="216"/>
      <c r="I117" s="215"/>
    </row>
    <row r="118" spans="2:9" hidden="1" outlineLevel="1">
      <c r="B118" s="215">
        <v>27</v>
      </c>
      <c r="C118" s="221"/>
      <c r="D118" s="216"/>
      <c r="E118" s="216"/>
      <c r="F118" s="215"/>
      <c r="G118" s="217"/>
      <c r="H118" s="216"/>
      <c r="I118" s="215"/>
    </row>
    <row r="119" spans="2:9" hidden="1" outlineLevel="1">
      <c r="B119" s="215">
        <v>28</v>
      </c>
      <c r="C119" s="221"/>
      <c r="D119" s="216"/>
      <c r="E119" s="216"/>
      <c r="F119" s="215"/>
      <c r="G119" s="217"/>
      <c r="H119" s="216"/>
      <c r="I119" s="215"/>
    </row>
    <row r="120" spans="2:9" hidden="1" outlineLevel="1">
      <c r="B120" s="215">
        <v>29</v>
      </c>
      <c r="C120" s="221"/>
      <c r="D120" s="216"/>
      <c r="E120" s="216"/>
      <c r="F120" s="215"/>
      <c r="G120" s="217"/>
      <c r="H120" s="216"/>
      <c r="I120" s="215"/>
    </row>
    <row r="121" spans="2:9" hidden="1" outlineLevel="1">
      <c r="B121" s="215">
        <v>30</v>
      </c>
      <c r="C121" s="221"/>
      <c r="D121" s="216"/>
      <c r="E121" s="216"/>
      <c r="F121" s="229"/>
      <c r="G121" s="217"/>
      <c r="H121" s="216"/>
      <c r="I121" s="215"/>
    </row>
    <row r="122" spans="2:9" hidden="1" outlineLevel="1">
      <c r="B122" s="215">
        <v>31</v>
      </c>
      <c r="C122" s="221"/>
      <c r="D122" s="216"/>
      <c r="E122" s="216"/>
      <c r="F122" s="215"/>
      <c r="G122" s="217"/>
      <c r="H122" s="216"/>
      <c r="I122" s="215"/>
    </row>
    <row r="123" spans="2:9" hidden="1" outlineLevel="1">
      <c r="B123" s="215">
        <v>32</v>
      </c>
      <c r="C123" s="221"/>
      <c r="D123" s="216"/>
      <c r="E123" s="216"/>
      <c r="F123" s="215"/>
      <c r="G123" s="217"/>
      <c r="H123" s="216"/>
      <c r="I123" s="215"/>
    </row>
    <row r="124" spans="2:9" hidden="1" outlineLevel="1">
      <c r="B124" s="215">
        <v>33</v>
      </c>
      <c r="C124" s="222"/>
      <c r="D124" s="216"/>
      <c r="E124" s="216"/>
      <c r="F124" s="215"/>
      <c r="G124" s="217"/>
      <c r="H124" s="216"/>
      <c r="I124" s="215"/>
    </row>
    <row r="125" spans="2:9" hidden="1" outlineLevel="1">
      <c r="B125" s="215">
        <v>34</v>
      </c>
      <c r="C125" s="221"/>
      <c r="D125" s="216"/>
      <c r="E125" s="216"/>
      <c r="F125" s="215"/>
      <c r="G125" s="217"/>
      <c r="H125" s="216"/>
      <c r="I125" s="215"/>
    </row>
    <row r="126" spans="2:9" hidden="1" outlineLevel="1">
      <c r="B126" s="215">
        <v>35</v>
      </c>
      <c r="C126" s="221"/>
      <c r="D126" s="216"/>
      <c r="E126" s="216"/>
      <c r="F126" s="215"/>
      <c r="G126" s="217"/>
      <c r="H126" s="216"/>
      <c r="I126" s="215"/>
    </row>
    <row r="127" spans="2:9" hidden="1" outlineLevel="1">
      <c r="B127" s="215">
        <v>36</v>
      </c>
      <c r="C127" s="221"/>
      <c r="D127" s="216"/>
      <c r="E127" s="216"/>
      <c r="F127" s="215"/>
      <c r="G127" s="217"/>
      <c r="H127" s="216"/>
      <c r="I127" s="215"/>
    </row>
    <row r="128" spans="2:9" hidden="1" outlineLevel="1">
      <c r="B128" s="215">
        <v>37</v>
      </c>
      <c r="C128" s="222"/>
      <c r="D128" s="216"/>
      <c r="E128" s="216"/>
      <c r="F128" s="215"/>
      <c r="G128" s="217"/>
      <c r="H128" s="216"/>
      <c r="I128" s="215"/>
    </row>
    <row r="129" spans="2:9" hidden="1" outlineLevel="1">
      <c r="B129" s="215">
        <v>38</v>
      </c>
      <c r="C129" s="221"/>
      <c r="D129" s="216"/>
      <c r="E129" s="216"/>
      <c r="F129" s="215"/>
      <c r="G129" s="217"/>
      <c r="H129" s="216"/>
      <c r="I129" s="215"/>
    </row>
    <row r="130" spans="2:9" hidden="1" outlineLevel="1">
      <c r="B130" s="215">
        <v>39</v>
      </c>
      <c r="C130" s="221"/>
      <c r="D130" s="216"/>
      <c r="E130" s="216"/>
      <c r="F130" s="215"/>
      <c r="G130" s="217"/>
      <c r="H130" s="216"/>
      <c r="I130" s="215"/>
    </row>
    <row r="131" spans="2:9" hidden="1" outlineLevel="1">
      <c r="B131" s="215">
        <v>40</v>
      </c>
      <c r="C131" s="221"/>
      <c r="D131" s="216"/>
      <c r="E131" s="216"/>
      <c r="F131" s="215"/>
      <c r="G131" s="217"/>
      <c r="H131" s="216"/>
      <c r="I131" s="215"/>
    </row>
    <row r="132" spans="2:9" hidden="1" outlineLevel="1">
      <c r="B132" s="215">
        <v>41</v>
      </c>
      <c r="C132" s="221"/>
      <c r="D132" s="216"/>
      <c r="E132" s="216"/>
      <c r="F132" s="215"/>
      <c r="G132" s="217"/>
      <c r="H132" s="216"/>
      <c r="I132" s="215"/>
    </row>
    <row r="133" spans="2:9" hidden="1" outlineLevel="1">
      <c r="B133" s="215">
        <v>42</v>
      </c>
      <c r="C133" s="221"/>
      <c r="D133" s="216"/>
      <c r="E133" s="216"/>
      <c r="F133" s="215"/>
      <c r="G133" s="217"/>
      <c r="H133" s="216"/>
      <c r="I133" s="215"/>
    </row>
    <row r="134" spans="2:9" hidden="1" outlineLevel="1">
      <c r="B134" s="215">
        <v>43</v>
      </c>
      <c r="C134" s="222"/>
      <c r="D134" s="216"/>
      <c r="E134" s="216"/>
      <c r="F134" s="215"/>
      <c r="G134" s="217"/>
      <c r="H134" s="216"/>
      <c r="I134" s="215"/>
    </row>
    <row r="135" spans="2:9" hidden="1" outlineLevel="1">
      <c r="B135" s="215">
        <v>44</v>
      </c>
      <c r="C135" s="222"/>
      <c r="D135" s="216"/>
      <c r="E135" s="216"/>
      <c r="F135" s="215"/>
      <c r="G135" s="217"/>
      <c r="H135" s="216"/>
      <c r="I135" s="215"/>
    </row>
    <row r="136" spans="2:9" hidden="1" outlineLevel="1">
      <c r="B136" s="215">
        <v>45</v>
      </c>
      <c r="C136" s="221"/>
      <c r="D136" s="216"/>
      <c r="E136" s="216"/>
      <c r="F136" s="215"/>
      <c r="G136" s="217"/>
      <c r="H136" s="216"/>
      <c r="I136" s="215"/>
    </row>
    <row r="137" spans="2:9" hidden="1" outlineLevel="1">
      <c r="B137" s="215">
        <v>46</v>
      </c>
      <c r="C137" s="221"/>
      <c r="D137" s="216"/>
      <c r="E137" s="216"/>
      <c r="F137" s="215"/>
      <c r="G137" s="217"/>
      <c r="H137" s="216"/>
      <c r="I137" s="215"/>
    </row>
    <row r="138" spans="2:9" hidden="1" outlineLevel="1">
      <c r="B138" s="215">
        <v>47</v>
      </c>
      <c r="C138" s="222"/>
      <c r="D138" s="216"/>
      <c r="E138" s="216"/>
      <c r="F138" s="215"/>
      <c r="G138" s="217"/>
      <c r="H138" s="216"/>
      <c r="I138" s="215"/>
    </row>
    <row r="139" spans="2:9" hidden="1" outlineLevel="1">
      <c r="B139" s="215">
        <v>48</v>
      </c>
      <c r="C139" s="222"/>
      <c r="D139" s="216"/>
      <c r="E139" s="216"/>
      <c r="F139" s="218"/>
      <c r="G139" s="217"/>
      <c r="H139" s="216"/>
      <c r="I139" s="219"/>
    </row>
    <row r="140" spans="2:9" hidden="1" outlineLevel="1">
      <c r="B140" s="215">
        <v>49</v>
      </c>
      <c r="C140" s="221"/>
      <c r="D140" s="216"/>
      <c r="E140" s="216"/>
      <c r="F140" s="218"/>
      <c r="G140" s="217"/>
      <c r="H140" s="216"/>
      <c r="I140" s="219"/>
    </row>
    <row r="141" spans="2:9" hidden="1" outlineLevel="1">
      <c r="B141" s="215">
        <v>50</v>
      </c>
      <c r="C141" s="223"/>
      <c r="D141" s="216"/>
      <c r="E141" s="216"/>
      <c r="F141" s="215"/>
      <c r="G141" s="217"/>
      <c r="H141" s="216"/>
      <c r="I141" s="215"/>
    </row>
    <row r="142" spans="2:9" hidden="1" outlineLevel="1">
      <c r="B142" s="215">
        <v>51</v>
      </c>
      <c r="C142" s="222"/>
      <c r="D142" s="215"/>
      <c r="E142" s="216"/>
      <c r="F142" s="215"/>
      <c r="G142" s="217"/>
      <c r="H142" s="216"/>
      <c r="I142" s="215"/>
    </row>
    <row r="143" spans="2:9" hidden="1" outlineLevel="1">
      <c r="B143" s="215">
        <v>52</v>
      </c>
      <c r="C143" s="221"/>
      <c r="D143" s="216"/>
      <c r="E143" s="216"/>
      <c r="F143" s="218"/>
      <c r="G143" s="217"/>
      <c r="H143" s="216"/>
      <c r="I143" s="219"/>
    </row>
    <row r="144" spans="2:9" hidden="1" outlineLevel="1">
      <c r="B144" s="215">
        <v>53</v>
      </c>
      <c r="C144" s="222"/>
      <c r="D144" s="215"/>
      <c r="E144" s="216"/>
      <c r="F144" s="215"/>
      <c r="G144" s="217"/>
      <c r="H144" s="216"/>
      <c r="I144" s="215"/>
    </row>
    <row r="145" spans="2:9" hidden="1" outlineLevel="1">
      <c r="B145" s="215">
        <v>54</v>
      </c>
      <c r="C145" s="222"/>
      <c r="D145" s="215"/>
      <c r="E145" s="216"/>
      <c r="F145" s="218"/>
      <c r="G145" s="217"/>
      <c r="H145" s="216"/>
      <c r="I145" s="219"/>
    </row>
    <row r="146" spans="2:9" hidden="1" outlineLevel="1">
      <c r="B146" s="215">
        <v>55</v>
      </c>
      <c r="C146" s="222"/>
      <c r="D146" s="215"/>
      <c r="E146" s="216"/>
      <c r="F146" s="215"/>
      <c r="G146" s="217"/>
      <c r="H146" s="216"/>
      <c r="I146" s="219"/>
    </row>
    <row r="147" spans="2:9" hidden="1" outlineLevel="1">
      <c r="B147" s="215">
        <v>56</v>
      </c>
      <c r="C147" s="221"/>
      <c r="D147" s="216"/>
      <c r="E147" s="216"/>
      <c r="F147" s="215"/>
      <c r="G147" s="217"/>
      <c r="H147" s="216"/>
      <c r="I147" s="219"/>
    </row>
    <row r="148" spans="2:9" hidden="1" outlineLevel="1">
      <c r="B148" s="215">
        <v>57</v>
      </c>
      <c r="C148" s="221"/>
      <c r="D148" s="216"/>
      <c r="E148" s="216"/>
      <c r="F148" s="215"/>
      <c r="G148" s="217"/>
      <c r="H148" s="216"/>
      <c r="I148" s="215"/>
    </row>
    <row r="149" spans="2:9" hidden="1" outlineLevel="1">
      <c r="B149" s="215">
        <v>58</v>
      </c>
      <c r="C149" s="221"/>
      <c r="D149" s="216"/>
      <c r="E149" s="216"/>
      <c r="F149" s="215"/>
      <c r="G149" s="217"/>
      <c r="H149" s="216"/>
      <c r="I149" s="215"/>
    </row>
    <row r="150" spans="2:9" hidden="1" outlineLevel="1">
      <c r="B150" s="215">
        <v>59</v>
      </c>
      <c r="C150" s="221"/>
      <c r="D150" s="215"/>
      <c r="E150" s="216"/>
      <c r="F150" s="215"/>
      <c r="G150" s="217"/>
      <c r="H150" s="216"/>
      <c r="I150" s="215"/>
    </row>
    <row r="151" spans="2:9" hidden="1" outlineLevel="1">
      <c r="B151" s="215">
        <v>60</v>
      </c>
      <c r="C151" s="221"/>
      <c r="D151" s="215"/>
      <c r="E151" s="216"/>
      <c r="F151" s="215"/>
      <c r="G151" s="217"/>
      <c r="H151" s="216"/>
      <c r="I151" s="215"/>
    </row>
    <row r="152" spans="2:9" hidden="1" outlineLevel="1">
      <c r="B152" s="215">
        <v>61</v>
      </c>
      <c r="C152" s="221"/>
      <c r="D152" s="215"/>
      <c r="E152" s="216"/>
      <c r="F152" s="215"/>
      <c r="G152" s="217"/>
      <c r="H152" s="216"/>
      <c r="I152" s="215"/>
    </row>
    <row r="153" spans="2:9" hidden="1" outlineLevel="1">
      <c r="B153" s="215">
        <v>62</v>
      </c>
      <c r="C153" s="221"/>
      <c r="D153" s="215"/>
      <c r="E153" s="216"/>
      <c r="F153" s="215"/>
      <c r="G153" s="217"/>
      <c r="H153" s="216"/>
      <c r="I153" s="215"/>
    </row>
    <row r="154" spans="2:9" hidden="1" outlineLevel="1">
      <c r="B154" s="215">
        <v>63</v>
      </c>
      <c r="C154" s="221"/>
      <c r="D154" s="215"/>
      <c r="E154" s="216"/>
      <c r="F154" s="215"/>
      <c r="G154" s="217"/>
      <c r="H154" s="216"/>
      <c r="I154" s="215"/>
    </row>
    <row r="155" spans="2:9" hidden="1" outlineLevel="1">
      <c r="B155" s="215">
        <v>64</v>
      </c>
      <c r="C155" s="221"/>
      <c r="D155" s="215"/>
      <c r="E155" s="216"/>
      <c r="F155" s="215"/>
      <c r="G155" s="217"/>
      <c r="H155" s="216"/>
      <c r="I155" s="215"/>
    </row>
    <row r="156" spans="2:9" hidden="1" outlineLevel="1">
      <c r="B156" s="215">
        <v>65</v>
      </c>
      <c r="C156" s="221"/>
      <c r="D156" s="215"/>
      <c r="E156" s="216"/>
      <c r="F156" s="215"/>
      <c r="G156" s="217"/>
      <c r="H156" s="216"/>
      <c r="I156" s="215"/>
    </row>
    <row r="157" spans="2:9" hidden="1" outlineLevel="1">
      <c r="B157" s="215">
        <v>66</v>
      </c>
      <c r="C157" s="221"/>
      <c r="D157" s="215"/>
      <c r="E157" s="216"/>
      <c r="F157" s="215"/>
      <c r="G157" s="217"/>
      <c r="H157" s="216"/>
      <c r="I157" s="215"/>
    </row>
    <row r="158" spans="2:9" hidden="1" outlineLevel="1">
      <c r="B158" s="215">
        <v>67</v>
      </c>
      <c r="C158" s="221"/>
      <c r="D158" s="215"/>
      <c r="E158" s="216"/>
      <c r="F158" s="215"/>
      <c r="G158" s="217"/>
      <c r="H158" s="216"/>
      <c r="I158" s="215"/>
    </row>
    <row r="159" spans="2:9" hidden="1" outlineLevel="1">
      <c r="B159" s="216">
        <v>68</v>
      </c>
      <c r="C159" s="223"/>
      <c r="D159" s="216"/>
      <c r="E159" s="216"/>
      <c r="F159" s="216"/>
      <c r="G159" s="217"/>
      <c r="H159" s="216"/>
      <c r="I159" s="216"/>
    </row>
    <row r="160" spans="2:9" hidden="1" outlineLevel="1">
      <c r="B160" s="216">
        <v>69</v>
      </c>
      <c r="C160" s="223"/>
      <c r="D160" s="216"/>
      <c r="E160" s="216"/>
      <c r="F160" s="216"/>
      <c r="G160" s="217"/>
      <c r="H160" s="216"/>
      <c r="I160" s="216"/>
    </row>
    <row r="161" spans="2:9" hidden="1" outlineLevel="1">
      <c r="B161" s="216">
        <v>70</v>
      </c>
      <c r="C161" s="223"/>
      <c r="D161" s="216"/>
      <c r="E161" s="216"/>
      <c r="F161" s="216"/>
      <c r="G161" s="217"/>
      <c r="H161" s="216"/>
      <c r="I161" s="216"/>
    </row>
    <row r="162" spans="2:9" hidden="1" outlineLevel="1">
      <c r="B162" s="216">
        <v>71</v>
      </c>
      <c r="C162" s="223"/>
      <c r="D162" s="216"/>
      <c r="E162" s="216"/>
      <c r="F162" s="216"/>
      <c r="G162" s="217"/>
      <c r="H162" s="216"/>
      <c r="I162" s="216"/>
    </row>
    <row r="163" spans="2:9" hidden="1" outlineLevel="1">
      <c r="B163" s="216">
        <v>72</v>
      </c>
      <c r="C163" s="223"/>
      <c r="D163" s="216"/>
      <c r="E163" s="216"/>
      <c r="F163" s="216"/>
      <c r="G163" s="217"/>
      <c r="H163" s="216"/>
      <c r="I163" s="216"/>
    </row>
    <row r="164" spans="2:9" hidden="1" outlineLevel="1">
      <c r="B164" s="216">
        <v>73</v>
      </c>
      <c r="C164" s="223"/>
      <c r="D164" s="216"/>
      <c r="E164" s="216"/>
      <c r="F164" s="216"/>
      <c r="G164" s="217"/>
      <c r="H164" s="216"/>
      <c r="I164" s="216"/>
    </row>
    <row r="165" spans="2:9" hidden="1" outlineLevel="1">
      <c r="B165" s="216">
        <v>74</v>
      </c>
      <c r="C165" s="223"/>
      <c r="D165" s="216"/>
      <c r="E165" s="216"/>
      <c r="F165" s="216"/>
      <c r="G165" s="217"/>
      <c r="H165" s="216"/>
      <c r="I165" s="216"/>
    </row>
    <row r="166" spans="2:9" collapsed="1"/>
  </sheetData>
  <sortState xmlns:xlrd2="http://schemas.microsoft.com/office/spreadsheetml/2017/richdata2" ref="B13:I67">
    <sortCondition ref="C13:C67"/>
  </sortState>
  <mergeCells count="8">
    <mergeCell ref="B90:I90"/>
    <mergeCell ref="B9:E9"/>
    <mergeCell ref="B11:I11"/>
    <mergeCell ref="B3:I3"/>
    <mergeCell ref="B2:J2"/>
    <mergeCell ref="B5:I5"/>
    <mergeCell ref="B7:E7"/>
    <mergeCell ref="B8:E8"/>
  </mergeCells>
  <phoneticPr fontId="20" type="noConversion"/>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9736bc0-f12a-444d-adfa-6d78baa8290a">
      <Terms xmlns="http://schemas.microsoft.com/office/infopath/2007/PartnerControls"/>
    </lcf76f155ced4ddcb4097134ff3c332f>
    <TaxCatchAll xmlns="c39be96c-87fe-4ca5-bac1-d25709693f5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6D8853CAE77594EA7F4E593A71E979B" ma:contentTypeVersion="20" ma:contentTypeDescription="Crear nuevo documento." ma:contentTypeScope="" ma:versionID="eabcf0912a5a67eb1154438db0fa3a04">
  <xsd:schema xmlns:xsd="http://www.w3.org/2001/XMLSchema" xmlns:xs="http://www.w3.org/2001/XMLSchema" xmlns:p="http://schemas.microsoft.com/office/2006/metadata/properties" xmlns:ns2="29736bc0-f12a-444d-adfa-6d78baa8290a" xmlns:ns3="c39be96c-87fe-4ca5-bac1-d25709693f5a" targetNamespace="http://schemas.microsoft.com/office/2006/metadata/properties" ma:root="true" ma:fieldsID="db9d37affa671176eb519115d830eabd" ns2:_="" ns3:_="">
    <xsd:import namespace="29736bc0-f12a-444d-adfa-6d78baa8290a"/>
    <xsd:import namespace="c39be96c-87fe-4ca5-bac1-d25709693f5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736bc0-f12a-444d-adfa-6d78baa829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020985b5-8665-4c93-9aaf-643e67beb34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39be96c-87fe-4ca5-bac1-d25709693f5a"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c98a1e64-3c73-492f-9c05-c1008b652e9a}" ma:internalName="TaxCatchAll" ma:showField="CatchAllData" ma:web="c39be96c-87fe-4ca5-bac1-d25709693f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74F225-444F-4BE2-99DF-2B9B99E85A0A}">
  <ds:schemaRefs>
    <ds:schemaRef ds:uri="http://www.w3.org/XML/1998/namespace"/>
    <ds:schemaRef ds:uri="http://schemas.microsoft.com/office/2006/documentManagement/types"/>
    <ds:schemaRef ds:uri="http://schemas.microsoft.com/office/2006/metadata/properties"/>
    <ds:schemaRef ds:uri="c39be96c-87fe-4ca5-bac1-d25709693f5a"/>
    <ds:schemaRef ds:uri="http://purl.org/dc/dcmitype/"/>
    <ds:schemaRef ds:uri="29736bc0-f12a-444d-adfa-6d78baa8290a"/>
    <ds:schemaRef ds:uri="http://schemas.microsoft.com/office/infopath/2007/PartnerControls"/>
    <ds:schemaRef ds:uri="http://schemas.openxmlformats.org/package/2006/metadata/core-properties"/>
    <ds:schemaRef ds:uri="http://purl.org/dc/terms/"/>
    <ds:schemaRef ds:uri="http://purl.org/dc/elements/1.1/"/>
  </ds:schemaRefs>
</ds:datastoreItem>
</file>

<file path=customXml/itemProps2.xml><?xml version="1.0" encoding="utf-8"?>
<ds:datastoreItem xmlns:ds="http://schemas.openxmlformats.org/officeDocument/2006/customXml" ds:itemID="{5355A806-7219-45D6-891F-AE1CA4574E7F}">
  <ds:schemaRefs>
    <ds:schemaRef ds:uri="http://schemas.microsoft.com/sharepoint/v3/contenttype/forms"/>
  </ds:schemaRefs>
</ds:datastoreItem>
</file>

<file path=customXml/itemProps3.xml><?xml version="1.0" encoding="utf-8"?>
<ds:datastoreItem xmlns:ds="http://schemas.openxmlformats.org/officeDocument/2006/customXml" ds:itemID="{E84B5C7F-7032-479D-A01C-63ED41BC515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7</vt:i4>
      </vt:variant>
    </vt:vector>
  </HeadingPairs>
  <TitlesOfParts>
    <vt:vector size="22" baseType="lpstr">
      <vt:lpstr>Glosa N°04</vt:lpstr>
      <vt:lpstr>Art. 14 N°03</vt:lpstr>
      <vt:lpstr>Art. 14 N°06</vt:lpstr>
      <vt:lpstr>Art. 14 N°07 Viaticos Nac</vt:lpstr>
      <vt:lpstr>Art. 14 N°07 Viaticos Ext.</vt:lpstr>
      <vt:lpstr>Art. 14 N°08</vt:lpstr>
      <vt:lpstr>Art. 14 N°09</vt:lpstr>
      <vt:lpstr>Art. 14 N°10 Gasto Personal</vt:lpstr>
      <vt:lpstr>Art. 14 N°10 Dotación</vt:lpstr>
      <vt:lpstr>Art. 14 N°11 Of. Circ. N°23</vt:lpstr>
      <vt:lpstr>Art. 14 N°11</vt:lpstr>
      <vt:lpstr>Art. 14 N°12</vt:lpstr>
      <vt:lpstr>Art. 14 N°19</vt:lpstr>
      <vt:lpstr>Art. 14 Letra A</vt:lpstr>
      <vt:lpstr>Art. 14 Letra B</vt:lpstr>
      <vt:lpstr>'Art. 14 N°06'!Área_de_impresión</vt:lpstr>
      <vt:lpstr>'Art. 14 N°07 Viaticos Ext.'!Área_de_impresión</vt:lpstr>
      <vt:lpstr>'Art. 14 N°07 Viaticos Nac'!Área_de_impresión</vt:lpstr>
      <vt:lpstr>'Art. 14 N°08'!Área_de_impresión</vt:lpstr>
      <vt:lpstr>'Art. 14 N°09'!Área_de_impresión</vt:lpstr>
      <vt:lpstr>'Art. 14 N°12'!Área_de_impresión</vt:lpstr>
      <vt:lpstr>'Glosa N°04'!Área_de_impresión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 Martínez</dc:creator>
  <cp:keywords/>
  <dc:description/>
  <cp:lastModifiedBy>Constanza Valentina Farias Erazo</cp:lastModifiedBy>
  <cp:revision/>
  <dcterms:created xsi:type="dcterms:W3CDTF">2019-03-07T20:41:29Z</dcterms:created>
  <dcterms:modified xsi:type="dcterms:W3CDTF">2025-10-28T20:21:12Z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0x010100F6D8853CAE77594EA7F4E593A71E979B</vt:lpwstr>
  </property>
  <property fmtid="{D5CDD505-2E9C-101B-9397-08002B2CF9AE}" pid="3" name="MediaServiceImageTags">
    <vt:lpwstr/>
  </property>
</Properties>
</file>