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24226"/>
  <mc:AlternateContent xmlns:mc="http://schemas.openxmlformats.org/markup-compatibility/2006">
    <mc:Choice Requires="x15">
      <x15ac:absPath xmlns:x15ac="http://schemas.microsoft.com/office/spreadsheetml/2010/11/ac" url="https://colaboramds.sharepoint.com/sites/DAF2022/Documentos compartidos/Presupuesto/2024 - PRESUPUESTO/Glosas Presupuestarias 2024/Glosas Ministeriales y Articulado de la Ley de Presupuesto/Cuarto Trimestre/"/>
    </mc:Choice>
  </mc:AlternateContent>
  <xr:revisionPtr revIDLastSave="968" documentId="13_ncr:1_{A8B3A53C-647E-4745-927A-A28B2167CD88}" xr6:coauthVersionLast="47" xr6:coauthVersionMax="47" xr10:uidLastSave="{D0726880-0C01-4241-A2EE-E72B5E53CA90}"/>
  <bookViews>
    <workbookView xWindow="19090" yWindow="2920" windowWidth="19420" windowHeight="10300" tabRatio="836" xr2:uid="{00000000-000D-0000-FFFF-FFFF00000000}"/>
  </bookViews>
  <sheets>
    <sheet name="Glosa N°04" sheetId="19" r:id="rId1"/>
    <sheet name="Art. 14 N°03" sheetId="45" r:id="rId2"/>
    <sheet name="Art. 14 N°06" sheetId="1" r:id="rId3"/>
    <sheet name="Art. 14 N°07 Viaticos Nac" sheetId="21" r:id="rId4"/>
    <sheet name="Art. 14 N°07 Viaticos Ext." sheetId="16" r:id="rId5"/>
    <sheet name="Art. 14 N°08" sheetId="42" r:id="rId6"/>
    <sheet name="Art. 14 N°09" sheetId="3" r:id="rId7"/>
    <sheet name="Art. 14 N°10 Gasto Personal" sheetId="35" r:id="rId8"/>
    <sheet name="Art. 14 N°10 Dotación" sheetId="40" r:id="rId9"/>
    <sheet name="Art. 14 N°11" sheetId="38" r:id="rId10"/>
    <sheet name="Art. 14 N°12" sheetId="12" r:id="rId11"/>
    <sheet name="Art. 14 Letra A" sheetId="46" r:id="rId12"/>
    <sheet name="Art. 14 Letra B" sheetId="44" r:id="rId13"/>
  </sheets>
  <externalReferences>
    <externalReference r:id="rId14"/>
    <externalReference r:id="rId15"/>
    <externalReference r:id="rId16"/>
    <externalReference r:id="rId17"/>
    <externalReference r:id="rId18"/>
    <externalReference r:id="rId19"/>
    <externalReference r:id="rId20"/>
  </externalReferences>
  <definedNames>
    <definedName name="_xlnm._FilterDatabase" localSheetId="11" hidden="1">'Art. 14 Letra A'!#REF!</definedName>
    <definedName name="_xlnm._FilterDatabase" localSheetId="12" hidden="1">'Art. 14 Letra B'!$B$12:$D$39</definedName>
    <definedName name="_xlnm._FilterDatabase" localSheetId="1" hidden="1">'Art. 14 N°03'!$B$12:$D$13</definedName>
    <definedName name="_xlnm._FilterDatabase" localSheetId="3" hidden="1">'Art. 14 N°07 Viaticos Nac'!$9:$219</definedName>
    <definedName name="_xlnm._FilterDatabase" localSheetId="6" hidden="1">'Art. 14 N°09'!$B$117:$K$435</definedName>
    <definedName name="_xlnm._FilterDatabase" localSheetId="8" hidden="1">'Art. 14 N°10 Dotación'!$B$84:$Q$151</definedName>
    <definedName name="_xlnm._FilterDatabase" localSheetId="0" hidden="1">'Glosa N°04'!$B$10:$K$15</definedName>
    <definedName name="_xlnm.Print_Area" localSheetId="2">'Art. 14 N°06'!$B$1:$O$45</definedName>
    <definedName name="_xlnm.Print_Area" localSheetId="4">'Art. 14 N°07 Viaticos Ext.'!$B$2:$R$24</definedName>
    <definedName name="_xlnm.Print_Area" localSheetId="3">'Art. 14 N°07 Viaticos Nac'!$A$2:$R$174</definedName>
    <definedName name="_xlnm.Print_Area" localSheetId="5">'Art. 14 N°08'!$B$2:$F$33</definedName>
    <definedName name="_xlnm.Print_Area" localSheetId="6">'Art. 14 N°09'!$B$2:$K$432</definedName>
    <definedName name="_xlnm.Print_Area" localSheetId="10">'Art. 14 N°12'!$B$1:$V$15</definedName>
    <definedName name="_xlnm.Print_Area" localSheetId="0">'Glosa N°04'!$B$1:$G$34</definedName>
    <definedName name="CHCC_G15_01A">'[1]TD CTAS 2013'!$A$3:$J$19</definedName>
    <definedName name="CHCC_G15_01A1">'[2]TD CTAS 2013'!$A$3:$J$19</definedName>
    <definedName name="CHCC_G15_02A">'[1]TD CTAS 2013'!$N$3:$W$19</definedName>
    <definedName name="CHCC_G15_03A">'[1]TD CTAS 2013'!$AA$3:$AJ$19</definedName>
    <definedName name="CHCC_G15_04A">'[1]TD CTAS 2013'!$AN$3:$AW$19</definedName>
    <definedName name="CHCC_G15_05A">'[3]CHCC G'!$BA$3:$BJ$19</definedName>
    <definedName name="CHCC_G15_06A">'[3]CHCC G'!$BN$3:$BW$19</definedName>
    <definedName name="CHCC_G15_07A">'[3]CHCC G'!$CA$3:$CJ$20</definedName>
    <definedName name="CHCC_G15_08A">'[3]CHCC G'!$CN$4:$CW$19</definedName>
    <definedName name="CHCC_G15_09A">'[3]CHCC G'!$DA$4:$DJ$19</definedName>
    <definedName name="CHCC_G15_10A">'[3]CHCC G'!$DN$3:$DV$200</definedName>
    <definedName name="CHCC_G15_11A">'[3]CHCC G'!$EA$1:$EJ$27</definedName>
    <definedName name="CHCC_G16_01A">'[3]CHCC G'!$A$3:$J$22</definedName>
    <definedName name="CHCC_G16_02A">'[3]CHCC G'!$N$3:$W$21</definedName>
    <definedName name="CHCC_G16_03A">'[3]CHCC G'!$AA$3:$AJ$26</definedName>
    <definedName name="CHCC_G16_04A">'[3]CHCC G'!$AN$4:$AW$21</definedName>
    <definedName name="CHCC_G16_05A">'[3]CHCC G'!$BA$3:$BJ$22</definedName>
    <definedName name="CHCC_I15_01A">'[1]TD CTAS 2013'!$A$3:$H$13</definedName>
    <definedName name="CHCC_I15_02A">'[1]TD CTAS 2013'!$L$3:$S$13</definedName>
    <definedName name="CHCC_I15_03A">'[1]TD CTAS 2013'!$W$3:$AD$13</definedName>
    <definedName name="CHCC_I15_04A">'[1]TD CTAS 2013'!$AH$3:$AO$14</definedName>
    <definedName name="CHCC_I15_05A">'[3]CHCC I'!$AS$3:$AZ$14</definedName>
    <definedName name="CHCC_I15_06A">'[3]CHCC I'!$BD$3:$BK$14</definedName>
    <definedName name="CHCC_I15_07A">'[3]CHCC I'!$BO$4:$BV$14</definedName>
    <definedName name="CHCC_I15_08A">'[3]CHCC I'!$BZ$4:$CG$14</definedName>
    <definedName name="CHCC_I15_09A">'[3]CHCC I'!$CK$4:$CR$14</definedName>
    <definedName name="CHCC_I15_10A">'[3]CHCC I'!$CV$3:$DC$56</definedName>
    <definedName name="CHCC_I15_11A">'[3]CHCC I'!$DG$1:$DN$18</definedName>
    <definedName name="CHCC_I16_01A">'[3]CHCC I'!$A$3:$H$13</definedName>
    <definedName name="CHCC_I16_02A">'[3]CHCC I'!$L$3:$S$13</definedName>
    <definedName name="CHCC_I16_03A">'[3]CHCC I'!$W$3:$AD$17</definedName>
    <definedName name="CHCC_I16_04A">'[3]CHCC I'!$AH$4:$AO$14</definedName>
    <definedName name="CHCC_I16_05A">'[3]CHCC I'!$AS$3:$AZ$15</definedName>
    <definedName name="CHISOL_G15_01A">'[1]TD CTAS 2013'!$A$3:$J$38</definedName>
    <definedName name="CHISOL_G15_02A">'[1]TD CTAS 2013'!$N$3:$W$38</definedName>
    <definedName name="CHISOL_G15_03A">'[1]TD CTAS 2013'!$AA$3:$AJ$38</definedName>
    <definedName name="CHISOL_G15_04A">'[1]TD CTAS 2013'!$AN$3:$AW$38</definedName>
    <definedName name="CHISOL_G15_05A">'[3]CHISOL G'!$BA$3:$BJ$38</definedName>
    <definedName name="CHISOL_G15_06A">'[3]CHISOL G'!$BN$3:$BW$38</definedName>
    <definedName name="CHISOL_G15_07A">'[3]CHISOL G'!$CA$3:$CJ$40</definedName>
    <definedName name="CHISOL_G15_08A">'[3]CHISOL G'!$CN$4:$CW$50</definedName>
    <definedName name="CHISOL_G15_09A">'[3]CHISOL G'!$DA$4:$DJ$38</definedName>
    <definedName name="CHISOL_G15_10A">'[3]CHISOL G'!$DN$3:$DW$200</definedName>
    <definedName name="CHISOL_G15_11A">'[3]CHISOL G'!$EA$1:$EJ$165</definedName>
    <definedName name="CHISOL_G16_01A">'[3]CHISOL G'!$A$3:$J$38</definedName>
    <definedName name="CHISOL_G16_02A">'[3]CHISOL G'!$N$3:$W$38</definedName>
    <definedName name="CHISOL_G16_03A">'[3]CHISOL G'!$AA$3:$AJ$40</definedName>
    <definedName name="CHISOL_G16_04A">'[3]CHISOL G'!$AN$4:$AW$38</definedName>
    <definedName name="CHISOL_G16_05A">'[3]CHISOL G'!$BA$3:$BJ$40</definedName>
    <definedName name="CHISOL_I15_01A">'[1]TD CTAS 2013'!$A$3:$H$13</definedName>
    <definedName name="CHISOL_I15_02A">'[1]TD CTAS 2013'!$L$3:$S$13</definedName>
    <definedName name="CHISOL_I15_03A">'[1]TD CTAS 2013'!$W$3:$AD$13</definedName>
    <definedName name="CHISOL_I15_04A">'[1]TD CTAS 2013'!$AH$3:$AO$14</definedName>
    <definedName name="CHISOL_I15_05A">'[3]CHISOL I'!$AS$3:$BA$14</definedName>
    <definedName name="CHISOL_I15_06A">'[3]CHISOL I'!$BD$3:$BK$14</definedName>
    <definedName name="CHISOL_I15_07A">'[3]CHISOL I'!$BO$3:$BV$14</definedName>
    <definedName name="CHISOL_I15_08A">'[3]CHISOL I'!$BZ$4:$CG$14</definedName>
    <definedName name="CHISOL_I15_09A">'[3]CHISOL I'!$CK$4:$CR$14</definedName>
    <definedName name="CHISOL_I15_10A">'[3]CHISOL I'!$DG$1:$DN$20</definedName>
    <definedName name="CHISOL_I15_11A">'[3]CHISOL I'!$DG$1:$DN$19</definedName>
    <definedName name="CHISOL_I16_01A">'[3]CHISOL I'!$A$3:$H$14</definedName>
    <definedName name="CHISOL_I16_02A">'[3]CHISOL I'!$L$3:$S$14</definedName>
    <definedName name="CHISOL_I16_03A">'[3]CHISOL I'!$W$3:$AD$16</definedName>
    <definedName name="CHISOL_I16_04A">'[3]CHISOL I'!$AH$4:$AO$14</definedName>
    <definedName name="CHISOL_I16_05A">'[3]CHISOL I'!$AS$3:$AZ$15</definedName>
    <definedName name="CONADI_G15_01A">'[3]CONADI G'!$A$4:$L$170</definedName>
    <definedName name="CONADI_G15_02A">'[1]TD CTAS 2013'!$A$4:$L$174</definedName>
    <definedName name="CONADI_G15_03A">'[1]TD CTAS 2013'!$N$4:$Y$174</definedName>
    <definedName name="CONADI_G15_04A">'[1]TD CTAS 2013'!$AA$4:$AL$175</definedName>
    <definedName name="CONADI_G15_05A">'[3]CONADI G'!$BA$4:$BL$180</definedName>
    <definedName name="CONADI_G15_06A">'[3]CONADI G'!$BN$4:$BY$181</definedName>
    <definedName name="CONADI_G15_07A">'[3]CONADI G'!$CA$4:$CL$190</definedName>
    <definedName name="CONADI_G15_08A">'[3]CONADI G'!$CN$4:$CY$189</definedName>
    <definedName name="CONADI_G15_09A">'[3]CONADI G'!$DA$4:$DL$189</definedName>
    <definedName name="CONADI_G15_10A">'[3]CONADI G'!$DN$4:$DY$200</definedName>
    <definedName name="CONADI_G15_11A">'[3]CONADI G'!$EA$4:$EL$191</definedName>
    <definedName name="CONADI_G16_01A">'[3]CONADI G'!$A$4:$L$158</definedName>
    <definedName name="CONADI_G16_02A">'[3]CONADI G'!$N$4:$Y$174</definedName>
    <definedName name="CONADI_G16_03A">'[3]CONADI G'!$AA$4:$AM$184</definedName>
    <definedName name="CONADI_G16_04A">'[3]CONADI G'!$AN$4:$AY$182</definedName>
    <definedName name="CONADI_G16_05A">'[3]CONADI G'!$BA$4:$BL$182</definedName>
    <definedName name="CONADI_I15_01A">'[3]CONADI I'!$A$4:$L$19</definedName>
    <definedName name="CONADI_I15_02A">'[1]TD CTAS 2013'!$A$4:$L$18</definedName>
    <definedName name="CONADI_I15_03A">'[1]TD CTAS 2013'!$N$4:$Y$19</definedName>
    <definedName name="CONADI_I15_04A">'[1]TD CTAS 2013'!$AA$4:$AL$20</definedName>
    <definedName name="CONADI_I15_05A">'[3]CONADI I'!$BA$4:$BL$20</definedName>
    <definedName name="CONADI_I15_06A">'[3]CONADI I'!$BN$4:$BY$20</definedName>
    <definedName name="CONADI_I15_07A">'[3]CONADI I'!$CA$4:$CL$20</definedName>
    <definedName name="CONADI_I15_08A">'[3]CONADI I'!$CN$4:$CY$20</definedName>
    <definedName name="CONADI_I15_09A">'[3]CONADI I'!$DA$4:$DL$22</definedName>
    <definedName name="CONADI_I15_10A">'[3]CONADI I'!$DN$4:$DY$42</definedName>
    <definedName name="CONADI_I15_11A">'[3]CONADI I'!$EA$4:$EL$22</definedName>
    <definedName name="CONADI_I16_01A">'[3]CONADI I'!$A$4:$L$19</definedName>
    <definedName name="CONADI_I16_02A">'[3]CONADI I'!$N$4:$Y$20</definedName>
    <definedName name="CONADI_I16_03A">'[3]CONADI I'!$AA$3:$AL$20</definedName>
    <definedName name="CONADI_I16_04A">'[3]CONADI I'!$AN$4:$AY$20</definedName>
    <definedName name="CONADI_I16_05A">'[3]CONADI I'!$BA$4:$BL$21</definedName>
    <definedName name="CtasCONADI_2015">'[1]Consolidado 2013'!$S$2:$T$3997</definedName>
    <definedName name="CtasFOSIS_2013">'[4]Consolidado 2013'!$F$611:$J$1166</definedName>
    <definedName name="CtasFOSIS_2015">'[1]Consolidado 2013'!$S$2:$T$4096</definedName>
    <definedName name="CtasINJUV_2015">'[1]Consolidado 2013'!$S$2:$T$3993</definedName>
    <definedName name="CtasSENADIS_2015">'[1]Consolidado 2013'!$S$2:$T$3992</definedName>
    <definedName name="CtasSENAMA_2015">'[1]Consolidado 2013'!$S$2:$T$3997</definedName>
    <definedName name="CtasSES_2015">'[1]Consolidado 2013'!$S$2:$T$3994</definedName>
    <definedName name="CtasSUB_2013">[5]Mencabezado!$F$3:$K$620</definedName>
    <definedName name="CtasSUB_2015">'[1]Consolidado 2013'!$S$2:$T$3990</definedName>
    <definedName name="FOSIS_G15_01A">'[1]TD CTAS 2013'!$A$3:$J$131</definedName>
    <definedName name="FOSIS_G15_02A">'[1]TD CTAS 2013'!$N$3:$W$137</definedName>
    <definedName name="FOSIS_G15_03A">'[1]TD CTAS 2013'!$AA$3:$AJ$151</definedName>
    <definedName name="FOSIS_G15_04A">'[1]TD CTAS 2013'!$AN$3:$AW$152</definedName>
    <definedName name="FOSIS_G15_05A">'[3]FOSIS G'!$BA$3:$BJ$157</definedName>
    <definedName name="FOSIS_G15_06A">'[3]FOSIS G'!$BN$3:$BW$160</definedName>
    <definedName name="FOSIS_G15_07A">'[3]FOSIS G'!$CA$3:$CJ$170</definedName>
    <definedName name="FOSIS_G15_08A">'[3]FOSIS G'!$CN$4:$CW$180</definedName>
    <definedName name="FOSIS_G15_09A">'[3]FOSIS G'!$DA$4:$DJ$167</definedName>
    <definedName name="FOSIS_G15_10A">'[3]FOSIS G'!$DN$3:$DW$799</definedName>
    <definedName name="FOSIS_G15_11A">'[3]FOSIS G'!$EA$1:$EJ$392</definedName>
    <definedName name="FOSIS_G16_01A">'[3]FOSIS G'!$A$3:$J$147</definedName>
    <definedName name="FOSIS_G16_02A">'[3]FOSIS G'!$N$3:$V$151</definedName>
    <definedName name="FOSIS_G16_03A">'[3]FOSIS G'!$AA$3:$AJ$154</definedName>
    <definedName name="FOSIS_G16_04A">'[3]FOSIS G'!$AN$4:$AW$156</definedName>
    <definedName name="FOSIS_G16_05A">'[3]FOSIS G'!$BA$3:$BJ$157</definedName>
    <definedName name="FOSIS_I15_01A">'[1]TD CTAS 2013'!$A$3:$H$30</definedName>
    <definedName name="FOSIS_I15_02A">'[1]TD CTAS 2013'!$L$3:$S$30</definedName>
    <definedName name="FOSIS_I15_03A">'[1]TD CTAS 2013'!$W$3:$AD$30</definedName>
    <definedName name="FOSIS_I15_04A">'[1]TD CTAS 2013'!$AH$3:$AO$30</definedName>
    <definedName name="FOSIS_I15_05A">'[3]FOSIS I'!$AS$3:$AZ$30</definedName>
    <definedName name="FOSIS_I15_06A">'[3]FOSIS I'!$BD$3:$BK$30</definedName>
    <definedName name="FOSIS_I15_07A">'[3]FOSIS I'!$BO$3:$BV$30</definedName>
    <definedName name="FOSIS_I15_08A">'[3]FOSIS I'!$BZ$4:$CG$32</definedName>
    <definedName name="FOSIS_I15_09A">'[3]FOSIS I'!$CK$4:$CR$32</definedName>
    <definedName name="FOSIS_I15_10A">'[3]FOSIS I'!$CV$3:$DC$57</definedName>
    <definedName name="FOSIS_I15_11A">'[3]FOSIS I'!$DG$3:$DN$35</definedName>
    <definedName name="FOSIS_I16_01A">'[3]FOSIS I'!$A$3:$H$30</definedName>
    <definedName name="FOSIS_I16_02A">'[3]FOSIS I'!$L$3:$S$30</definedName>
    <definedName name="FOSIS_I16_03A">'[3]FOSIS I'!$W$3:$AD$32</definedName>
    <definedName name="FOSIS_I16_04A">'[3]FOSIS I'!$AH$4:$AO$30</definedName>
    <definedName name="FOSIS_I16_05A">'[3]FOSIS I'!$AS$3:$AZ$31</definedName>
    <definedName name="INJUV_G15_01A">'[1]TD CTAS 2013'!$A$4:$L$140</definedName>
    <definedName name="INJUV_G15_02A">'[1]TD CTAS 2013'!$N$4:$Y$140</definedName>
    <definedName name="INJUV_G15_03A">'[1]TD CTAS 2013'!$AA$4:$AL$142</definedName>
    <definedName name="INJUV_G15_04A">'[1]TD CTAS 2013'!$AN$4:$AY$142</definedName>
    <definedName name="INJUV_G15_05A">'[3]INJUV G'!$BA$4:$BL$142</definedName>
    <definedName name="INJUV_G15_06A">'[3]INJUV G'!$BN$4:$BY$146</definedName>
    <definedName name="INJUV_G15_07A">'[3]INJUV G'!$CA$4:$CL$150</definedName>
    <definedName name="INJUV_G15_08A">'[3]INJUV G'!$CN$4:$CY$153</definedName>
    <definedName name="INJUV_G15_09A">'[3]INJUV G'!$DA$4:$DL$153</definedName>
    <definedName name="INJUV_G15_10A">'[3]INJUV G'!$DN$4:$DY$148</definedName>
    <definedName name="INJUV_G15_11A">'[3]INJUV G'!$EA$4:$EL$167</definedName>
    <definedName name="INJUV_G16_01A">'[3]INJUV G'!$A$4:$L$132</definedName>
    <definedName name="INJUV_G16_02A">'[3]INJUV G'!$N$4:$Y$136</definedName>
    <definedName name="INJUV_G16_03A">'[3]INJUV G'!$AA$4:$AL$142</definedName>
    <definedName name="INJUV_G16_04A">'[3]INJUV G'!$AN$4:$AY$140</definedName>
    <definedName name="INJUV_G16_05A">'[3]INJUV G'!$BA$4:$BL$140</definedName>
    <definedName name="INJUV_I15_01A">'[1]TD CTAS 2013'!$A$4:$L$17</definedName>
    <definedName name="INJUV_I15_02A">'[1]TD CTAS 2013'!$N$4:$Y$17</definedName>
    <definedName name="INJUV_I15_03A">'[1]TD CTAS 2013'!$AA$4:$AL$17</definedName>
    <definedName name="INJUV_I15_04A">'[1]TD CTAS 2013'!$AN$4:$AY$17</definedName>
    <definedName name="INJUV_I15_05A">'[3]INJUV I'!$BA$4:$BL$17</definedName>
    <definedName name="INJUV_I15_06A">'[3]INJUV I'!$BN$3:$BY$17</definedName>
    <definedName name="INJUV_I15_07A">'[3]INJUV I'!$CA$4:$CL$17</definedName>
    <definedName name="INJUV_I15_08A">'[3]INJUV I'!$CN$4:$CY$17</definedName>
    <definedName name="INJUV_I15_09A">'[3]INJUV I'!$DA$4:$DL$17</definedName>
    <definedName name="INJUV_I15_10A">'[3]INJUV I'!$DN$4:$DY$294</definedName>
    <definedName name="INJUV_I15_11A">'[3]INJUV I'!$EA$4:$EL$17</definedName>
    <definedName name="INJUV_I16_01A">'[3]INJUV I'!$A$4:$L$16</definedName>
    <definedName name="INJUV_I16_02A">'[3]INJUV I'!$N$4:$Y$23</definedName>
    <definedName name="INJUV_I16_03A">'[3]INJUV I'!$AA$3:$AL$21</definedName>
    <definedName name="INJUV_I16_04A">'[3]INJUV I'!$AN$4:$AY$16</definedName>
    <definedName name="INJUV_I16_05A">'[3]INJUV I'!$BA$4:$BL$18</definedName>
    <definedName name="MEncP21">[5]Mencabezado!$K$1:$M$26</definedName>
    <definedName name="Mfechas">[5]Mencabezado!$A$1:$F$13</definedName>
    <definedName name="PptoInicialSES">[6]SES!$D$1:$Q$661</definedName>
    <definedName name="SENADIS_G15_01A">'[3]SENADIS G'!$A$4:$L$92</definedName>
    <definedName name="SENADIS_G15_02A">'[1]TD CTAS 2013'!$A$4:$L$95</definedName>
    <definedName name="SENADIS_G15_03A">'[1]TD CTAS 2013'!$N$4:$Y$95</definedName>
    <definedName name="SENADIS_G15_04A">'[1]TD CTAS 2013'!$AA$4:$AL$95</definedName>
    <definedName name="SENADIS_G15_05A">'[3]SENADIS G'!$BA$4:$BL$95</definedName>
    <definedName name="SENADIS_G15_06A">'[3]SENADIS G'!$BN$4:$BY$95</definedName>
    <definedName name="SENADIS_G15_07A">'[3]SENADIS G'!$CA$4:$CL$100</definedName>
    <definedName name="SENADIS_G15_08A">'[3]SENADIS G'!$CN$4:$CY$100</definedName>
    <definedName name="SENADIS_G15_09A">'[3]SENADIS G'!$DA$4:$DL$96</definedName>
    <definedName name="SENADIS_G15_10A">'[3]SENADIS G'!$DN$4:$DY$113</definedName>
    <definedName name="SENADIS_G15_11A">'[3]SENADIS G'!$EA$4:$EL$98</definedName>
    <definedName name="SENADIS_G16_01A">'[3]SENADIS G'!$A$4:$L$79</definedName>
    <definedName name="SENADIS_G16_02A">'[3]SENADIS G'!$N$4:$Y$81</definedName>
    <definedName name="SENADIS_G16_03A">'[3]SENADIS G'!$AA$4:$AL$89</definedName>
    <definedName name="SENADIS_G16_04A">'[3]SENADIS G'!$AN$4:$AY$87</definedName>
    <definedName name="SENADIS_G16_05A">'[3]SENADIS G'!$BA$4:$BL$88</definedName>
    <definedName name="SENADIS_I15_01A">'[3]SENADIS I'!$A$4:$L$17</definedName>
    <definedName name="SENADIS_I15_02A">'[1]TD CTAS 2013'!$A$4:$L$17</definedName>
    <definedName name="SENADIS_I15_03A">'[1]TD CTAS 2013'!$N$4:$Y$17</definedName>
    <definedName name="SENADIS_I15_04A">'[1]TD CTAS 2013'!$AA$4:$AL$17</definedName>
    <definedName name="SENADIS_I15_05A">'[3]SENADIS I'!$BA$4:$BL$17</definedName>
    <definedName name="SENADIS_I15_06A">'[3]SENADIS I'!$BN$3:$BY$17</definedName>
    <definedName name="SENADIS_I15_07A">'[3]SENADIS I'!$CA$4:$CL$17</definedName>
    <definedName name="SENADIS_I15_08A">'[3]SENADIS I'!$CN$4:$CY$17</definedName>
    <definedName name="SENADIS_I15_09A">'[3]SENADIS I'!$DA$4:$DL$17</definedName>
    <definedName name="SENADIS_I15_10A">'[3]SENADIS I'!$DN$4:$DY$35</definedName>
    <definedName name="SENADIS_I15_11A">'[3]SENADIS I'!$EA$4:$EL$17</definedName>
    <definedName name="SENADIS_I16_01A">'[3]SENADIS I'!$A$4:$L$17</definedName>
    <definedName name="SENADIS_I16_02A">'[3]SENADIS I'!$N$4:$Y$17</definedName>
    <definedName name="SENADIS_I16_03A">'[3]SENADIS I'!$AA$3:$AL$20</definedName>
    <definedName name="SENADIS_I16_04A">'[3]SENADIS I'!$AN$4:$AY$18</definedName>
    <definedName name="SENADIS_I16_05A">'[3]SENADIS I'!$BA$4:$BL$18</definedName>
    <definedName name="SENAMA_G15_01A">'[3]SENAMA G'!$A$4:$L$176</definedName>
    <definedName name="SENAMA_G15_02A">'[1]TD CTAS 2013'!$A$4:$L$175</definedName>
    <definedName name="SENAMA_G15_03A">'[1]TD CTAS 2013'!$N$4:$Y$181</definedName>
    <definedName name="SENAMA_G15_04A">'[1]TD CTAS 2013'!$AA$4:$AL$182</definedName>
    <definedName name="SENAMA_G15_05A">'[3]SENAMA G'!$BA$4:$BL$183</definedName>
    <definedName name="SENAMA_G15_06A">'[3]SENAMA G'!$BN$4:$BY$188</definedName>
    <definedName name="SENAMA_G15_07A">'[3]SENAMA G'!$CA$4:$CL$200</definedName>
    <definedName name="SENAMA_G15_08A">'[3]SENAMA G'!$CN$4:$CY$195</definedName>
    <definedName name="SENAMA_G15_09A">'[3]SENAMA G'!$DA$4:$DL$190</definedName>
    <definedName name="SENAMA_G15_10A">'[3]SENAMA G'!$DN$4:$DY$193</definedName>
    <definedName name="SENAMA_G15_11A">'[3]SENAMA G'!$EA$4:$EL$196</definedName>
    <definedName name="SENAMA_G16_01A">'[7]SENAMA G'!$A$4:$L$172</definedName>
    <definedName name="SENAMA_G16_02A">'[3]SENAMA G'!$N$4:$Y$172</definedName>
    <definedName name="SENAMA_G16_03A">'[3]SENAMA G'!$AA$4:$AL$178</definedName>
    <definedName name="SENAMA_G16_04A">'[3]SENAMA G'!$AN$4:$AY$179</definedName>
    <definedName name="SENAMA_G16_05A">'[3]SENAMA G'!$BA$4:$BL$180</definedName>
    <definedName name="SENAMA_I15_01A">'[3]SENAMA I'!$A$4:$L$19</definedName>
    <definedName name="SENAMA_I15_02A">'[1]TD CTAS 2013'!$A$4:$L$17</definedName>
    <definedName name="SENAMA_I15_03A">'[1]TD CTAS 2013'!$N$4:$Y$17</definedName>
    <definedName name="SENAMA_I15_04A">'[1]TD CTAS 2013'!$AA$4:$AL$19</definedName>
    <definedName name="SENAMA_I15_05A">'[3]SENAMA I'!$BA$4:$BL$19</definedName>
    <definedName name="SENAMA_I15_06A">'[3]SENAMA I'!$BN$4:$BY$19</definedName>
    <definedName name="SENAMA_I15_07A">'[3]SENAMA I'!$CA$4:$CL$19</definedName>
    <definedName name="SENAMA_I15_08A">'[3]SENAMA I'!$CN$4:$CY$19</definedName>
    <definedName name="SENAMA_I15_09A">'[3]SENAMA I'!$DA$4:$DL$19</definedName>
    <definedName name="SENAMA_I15_10A">'[3]SENAMA I'!$DN$4:$DY$21</definedName>
    <definedName name="SENAMA_I15_11A">'[3]SENAMA I'!$EA$4:$EL$22</definedName>
    <definedName name="SENAMA_I16_01A">'[7]SENAMA I'!$A$4:$L$17</definedName>
    <definedName name="SENAMA_I16_02A">'[3]SENAMA I'!$N$4:$Y$17</definedName>
    <definedName name="SENAMA_I16_03A">'[3]SENAMA I'!$AA$3:$AL$19</definedName>
    <definedName name="SENAMA_I16_04A">'[3]SENAMA I'!$AN$4:$AY$21</definedName>
    <definedName name="SENAMA_I16_05A">'[3]SENAMA I'!$BA$4:$BL$18</definedName>
    <definedName name="SES_G15_01A">'[3]SES G'!$A$4:$L$147</definedName>
    <definedName name="SES_G15_02A">'[1]TD CTAS 2013'!$A$4:$L$147</definedName>
    <definedName name="SES_G15_03A">'[1]TD CTAS 2013'!$N$4:$Y$150</definedName>
    <definedName name="SES_G15_04A">'[1]TD CTAS 2013'!$AA$4:$AL$150</definedName>
    <definedName name="SES_G15_05A">'[3]SES G'!$BA$4:$BL$154</definedName>
    <definedName name="SES_G15_06A">'[3]SES G'!$BN$4:$BY$156</definedName>
    <definedName name="SES_G15_07A">'[3]SES G'!$CA$4:$CL$165</definedName>
    <definedName name="SES_G15_08A">'[3]SES G'!$CN$4:$CY$170</definedName>
    <definedName name="SES_G15_09A">'[3]SES G'!$DA$4:$DL$157</definedName>
    <definedName name="SES_G15_10A">'[3]SES G'!$DN$4:$DY$158</definedName>
    <definedName name="SES_G15_11A">'[3]SES G'!$EA$4:$EL$208</definedName>
    <definedName name="SES_G16_01A">'[7]SES G'!$A$4:$L$136</definedName>
    <definedName name="SES_G16_02A">'[3]SES G'!$N$4:$Y$137</definedName>
    <definedName name="SES_G16_03A">'[3]SES G'!$AA$4:$AL$143</definedName>
    <definedName name="SES_G16_04A">'[3]SES G'!$AN$4:$AY$145</definedName>
    <definedName name="SES_G16_05A">'[3]SES G'!$BA$4:$BL$143</definedName>
    <definedName name="SES_I15_02A">'[1]TD CTAS 2013'!$A$4:$L$20</definedName>
    <definedName name="SES_I15_03A">'[1]TD CTAS 2013'!$N$4:$Y$20</definedName>
    <definedName name="SES_I15_04A">'[1]TD CTAS 2013'!$AA$4:$AL$22</definedName>
    <definedName name="SES_I15_05A">'[3]SES I'!$BA$4:$BL$23</definedName>
    <definedName name="SES_I15_06A">'[3]SES I'!$BN$4:$BY$23</definedName>
    <definedName name="SES_I15_07A">'[3]SES I'!$CA$4:$CL$23</definedName>
    <definedName name="SES_I15_08A">'[3]SES I'!$CN$4:$CY$23</definedName>
    <definedName name="SES_I15_09A">'[3]SES I'!$DA$4:$DL$23</definedName>
    <definedName name="SES_I15_10A">'[3]SES I'!$DN$4:$DY$23</definedName>
    <definedName name="SES_I15_11A">'[3]SES I'!$EA$1:$EL$30</definedName>
    <definedName name="SES_I16_01A">'[7]SES I'!$A$4:$L$25</definedName>
    <definedName name="SES_I16_02A">'[3]SES I'!$N$4:$Y$25</definedName>
    <definedName name="SES_I16_03A">'[3]SES I'!$AA$3:$AL$26</definedName>
    <definedName name="SES_I16_04A">'[3]SES I'!$AN$4:$AY$26</definedName>
    <definedName name="SES_I16_05A">'[3]SES I'!$BA$4:$BL$26</definedName>
    <definedName name="SSS_G15_01A">'[1]TD CTAS 2013'!$A$4:$J$194</definedName>
    <definedName name="SSS_G15_02A">'[1]TD CTAS 2013'!$N$3:$W$195</definedName>
    <definedName name="SSS_G15_03A">'[1]TD CTAS 2013'!$AA$3:$AJ$163</definedName>
    <definedName name="SSS_G15_04A">'[1]TD CTAS 2013'!$AN$3:$AW$165</definedName>
    <definedName name="SSS_G15_05A">'[3]SSS G'!$BA$3:$BJ$200</definedName>
    <definedName name="SSS_G15_06A">'[3]SSS G'!$BN$3:$BW$169</definedName>
    <definedName name="SSS_G15_07A">'[3]SSS G'!$CA$4:$CJ$180</definedName>
    <definedName name="SSS_G15_08A">'[3]SSS G'!$CN$4:$CW$169</definedName>
    <definedName name="SSS_G15_09A">'[3]SSS G'!$DA$4:$DJ$171</definedName>
    <definedName name="SSS_G15_10A">'[3]SSS G'!$DN$3:$DW$197</definedName>
    <definedName name="SSS_G15_11A">'[3]SSS G'!$EA$1:$EJ$980</definedName>
    <definedName name="SSS_G16_01A">'[3]SSS G'!$A$3:$J$157</definedName>
    <definedName name="SSS_G16_02A">'[3]SSS G'!$N$3:$W$160</definedName>
    <definedName name="SSS_G16_03A">'[3]SSS G'!$AA$3:$AJ$175</definedName>
    <definedName name="SSS_G16_04A">'[3]SSS G'!$AN$3:$AW$173</definedName>
    <definedName name="SSS_G16_05A">'[3]SSS G'!$BA$3:$BJ$174</definedName>
    <definedName name="SSS_I15_01A">'[1]TD CTAS 2013'!$A$3:$H$23</definedName>
    <definedName name="SSS_I15_02A">'[1]TD CTAS 2013'!$L$3:$S$22</definedName>
    <definedName name="SSS_I15_03A">'[1]TD CTAS 2013'!$W$3:$AD$23</definedName>
    <definedName name="SSS_I15_04A">'[1]TD CTAS 2013'!$AH$3:$AO$27</definedName>
    <definedName name="SSS_I15_05A">'[3]SSS I'!$AS$3:$BA$27</definedName>
    <definedName name="SSS_I15_06A">'[3]SSS I'!$BD$3:$BK$29</definedName>
    <definedName name="SSS_I15_07A">'[3]SSS I'!$BO$3:$BV$29</definedName>
    <definedName name="SSS_I15_08A">'[3]SSS I'!$BZ$4:$CG$29</definedName>
    <definedName name="SSS_I15_09A">'[3]SSS I'!$CK$4:$CR$29</definedName>
    <definedName name="SSS_I15_10A">'[3]SSS I'!$CV$3:$DC$33</definedName>
    <definedName name="SSS_I15_11A">'[3]SSS I'!$DG$1:$DN$44</definedName>
    <definedName name="SSS_I16_01A">'[3]SSS I'!$A$3:$H$23</definedName>
    <definedName name="SSS_I16_02A">'[3]SSS I'!$L$3:$S$23</definedName>
    <definedName name="SSS_I16_03A">'[3]SSS I'!$W$3:$AD$27</definedName>
    <definedName name="SSS_I16_04A">'[3]SSS I'!$AH$4:$AO$27</definedName>
    <definedName name="SSS_I16_05A">'[3]SSS I'!$AS$3:$AZ$28</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2" i="19" l="1"/>
  <c r="E19" i="19"/>
  <c r="E16" i="19"/>
  <c r="E13" i="19"/>
  <c r="E45" i="1"/>
  <c r="E18" i="1"/>
  <c r="E26" i="1"/>
  <c r="E44" i="1"/>
  <c r="E38" i="1"/>
  <c r="K345" i="3"/>
  <c r="K346" i="3"/>
  <c r="K347" i="3"/>
  <c r="K348" i="3"/>
  <c r="K349" i="3"/>
  <c r="K350" i="3"/>
  <c r="K351" i="3"/>
  <c r="K287" i="3"/>
  <c r="K288" i="3"/>
  <c r="K289" i="3"/>
  <c r="K290" i="3"/>
  <c r="K284" i="3"/>
  <c r="K285" i="3"/>
  <c r="K286" i="3"/>
  <c r="K249" i="3"/>
  <c r="K250" i="3"/>
  <c r="K251" i="3"/>
  <c r="K252" i="3"/>
  <c r="K253" i="3"/>
  <c r="K254" i="3"/>
  <c r="K255" i="3"/>
  <c r="K256" i="3"/>
  <c r="K257" i="3"/>
  <c r="K258" i="3"/>
  <c r="K259" i="3"/>
  <c r="K260" i="3"/>
  <c r="K261" i="3"/>
  <c r="K262" i="3"/>
  <c r="K263" i="3"/>
  <c r="K264" i="3"/>
  <c r="K265" i="3"/>
  <c r="K266" i="3"/>
  <c r="K267" i="3"/>
  <c r="K268" i="3"/>
  <c r="K269" i="3"/>
  <c r="K270" i="3"/>
  <c r="K271" i="3"/>
  <c r="K272" i="3"/>
  <c r="K273" i="3"/>
  <c r="K274" i="3"/>
  <c r="K275" i="3"/>
  <c r="K276" i="3"/>
  <c r="K277" i="3"/>
  <c r="K278" i="3"/>
  <c r="K279" i="3"/>
  <c r="K280" i="3"/>
  <c r="K281" i="3"/>
  <c r="K282" i="3"/>
  <c r="K283" i="3"/>
  <c r="K291" i="3"/>
  <c r="K292" i="3"/>
  <c r="K293" i="3"/>
  <c r="K294" i="3"/>
  <c r="K295" i="3"/>
  <c r="K296" i="3"/>
  <c r="K297" i="3"/>
  <c r="K298" i="3"/>
  <c r="K299" i="3"/>
  <c r="K300" i="3"/>
  <c r="K301" i="3"/>
  <c r="K302" i="3"/>
  <c r="K303" i="3"/>
  <c r="K304" i="3"/>
  <c r="K305" i="3"/>
  <c r="K306" i="3"/>
  <c r="K307" i="3"/>
  <c r="K308" i="3"/>
  <c r="K309" i="3"/>
  <c r="K310" i="3"/>
  <c r="K311" i="3"/>
  <c r="K312" i="3"/>
  <c r="K313" i="3"/>
  <c r="K314" i="3"/>
  <c r="K315" i="3"/>
  <c r="K316" i="3"/>
  <c r="K317" i="3"/>
  <c r="K318" i="3"/>
  <c r="K319" i="3"/>
  <c r="K320" i="3"/>
  <c r="K321" i="3"/>
  <c r="K322" i="3"/>
  <c r="K323" i="3"/>
  <c r="K324" i="3"/>
  <c r="K325" i="3"/>
  <c r="K326" i="3"/>
  <c r="K327" i="3"/>
  <c r="K328" i="3"/>
  <c r="K329" i="3"/>
  <c r="K330" i="3"/>
  <c r="K331" i="3"/>
  <c r="K332" i="3"/>
  <c r="K333" i="3"/>
  <c r="K334" i="3"/>
  <c r="K335" i="3"/>
  <c r="K336" i="3"/>
  <c r="K337" i="3"/>
  <c r="K338" i="3"/>
  <c r="K339" i="3"/>
  <c r="K340" i="3"/>
  <c r="K341" i="3"/>
  <c r="K342" i="3"/>
  <c r="K343" i="3"/>
  <c r="K344" i="3"/>
  <c r="K352" i="3"/>
  <c r="K353" i="3"/>
  <c r="K354" i="3"/>
  <c r="K355" i="3"/>
  <c r="K356" i="3"/>
  <c r="K357" i="3"/>
  <c r="K358" i="3"/>
  <c r="K359" i="3"/>
  <c r="K360" i="3"/>
  <c r="K361" i="3"/>
  <c r="K362" i="3"/>
  <c r="K363" i="3"/>
  <c r="K364" i="3"/>
  <c r="K365" i="3"/>
  <c r="K366" i="3"/>
  <c r="K367" i="3"/>
  <c r="K368" i="3"/>
  <c r="K369" i="3"/>
  <c r="K370" i="3"/>
  <c r="K371" i="3"/>
  <c r="K372" i="3"/>
  <c r="K373" i="3"/>
  <c r="K374" i="3"/>
  <c r="K375" i="3"/>
  <c r="K376" i="3"/>
  <c r="K377" i="3"/>
  <c r="K378" i="3"/>
  <c r="K379" i="3"/>
  <c r="K380" i="3"/>
  <c r="K381" i="3"/>
  <c r="K382" i="3"/>
  <c r="K383" i="3"/>
  <c r="K384" i="3"/>
  <c r="K385" i="3"/>
  <c r="K386" i="3"/>
  <c r="K387" i="3"/>
  <c r="K388" i="3"/>
  <c r="K389" i="3"/>
  <c r="K390" i="3"/>
  <c r="K391" i="3"/>
  <c r="K392" i="3"/>
  <c r="K393" i="3"/>
  <c r="K394" i="3"/>
  <c r="K395" i="3"/>
  <c r="K396" i="3"/>
  <c r="K397" i="3"/>
  <c r="K398" i="3"/>
  <c r="K399" i="3"/>
  <c r="K400" i="3"/>
  <c r="K401" i="3"/>
  <c r="K402" i="3"/>
  <c r="K403" i="3"/>
  <c r="K404" i="3"/>
  <c r="K405" i="3"/>
  <c r="K406" i="3"/>
  <c r="K407" i="3"/>
  <c r="K408" i="3"/>
  <c r="K409" i="3"/>
  <c r="K410" i="3"/>
  <c r="K411" i="3"/>
  <c r="K412" i="3"/>
  <c r="K413" i="3"/>
  <c r="K414" i="3"/>
  <c r="K415" i="3"/>
  <c r="K416" i="3"/>
  <c r="K417" i="3"/>
  <c r="K418" i="3"/>
  <c r="K419" i="3"/>
  <c r="K420" i="3"/>
  <c r="K421" i="3"/>
  <c r="K422" i="3"/>
  <c r="K423" i="3"/>
  <c r="K424" i="3"/>
  <c r="K425" i="3"/>
  <c r="K426" i="3"/>
  <c r="K427" i="3"/>
  <c r="K428" i="3"/>
  <c r="K429" i="3"/>
  <c r="K430" i="3"/>
  <c r="K431" i="3"/>
  <c r="K432" i="3"/>
  <c r="K248" i="3"/>
  <c r="J63" i="35" l="1"/>
  <c r="J62" i="35"/>
  <c r="F63" i="35"/>
  <c r="F62" i="35"/>
  <c r="O62" i="35"/>
  <c r="O63" i="35"/>
  <c r="P168" i="21" l="1"/>
  <c r="M168" i="21" l="1"/>
  <c r="G33" i="44"/>
  <c r="K222" i="3" l="1"/>
  <c r="K223" i="3"/>
  <c r="K224" i="3"/>
  <c r="K225" i="3"/>
  <c r="K187" i="3"/>
  <c r="K186" i="3"/>
  <c r="K180" i="3"/>
  <c r="K181" i="3"/>
  <c r="K182" i="3"/>
  <c r="K183" i="3"/>
  <c r="K184" i="3"/>
  <c r="K185" i="3"/>
  <c r="K188" i="3"/>
  <c r="K189" i="3"/>
  <c r="K131" i="3"/>
  <c r="K132" i="3"/>
  <c r="K133" i="3"/>
  <c r="K134" i="3"/>
  <c r="K121" i="3"/>
  <c r="K122" i="3"/>
  <c r="K123" i="3"/>
  <c r="K124" i="3"/>
  <c r="K125" i="3"/>
  <c r="K126" i="3"/>
  <c r="K127" i="3"/>
  <c r="K128" i="3"/>
  <c r="K129" i="3"/>
  <c r="K130" i="3"/>
  <c r="K135" i="3"/>
  <c r="K136" i="3"/>
  <c r="K137" i="3"/>
  <c r="K138" i="3"/>
  <c r="K139" i="3"/>
  <c r="K140" i="3"/>
  <c r="K141" i="3"/>
  <c r="K142" i="3"/>
  <c r="K143" i="3"/>
  <c r="K144" i="3"/>
  <c r="K145" i="3"/>
  <c r="K146" i="3"/>
  <c r="K147" i="3"/>
  <c r="K148" i="3"/>
  <c r="K149" i="3"/>
  <c r="K150" i="3"/>
  <c r="K151" i="3"/>
  <c r="K152" i="3"/>
  <c r="K153" i="3"/>
  <c r="K154" i="3"/>
  <c r="K155" i="3"/>
  <c r="K156" i="3"/>
  <c r="K157" i="3"/>
  <c r="K158" i="3"/>
  <c r="K159" i="3"/>
  <c r="K160" i="3"/>
  <c r="K161" i="3"/>
  <c r="K162" i="3"/>
  <c r="K163" i="3"/>
  <c r="K164" i="3"/>
  <c r="K165" i="3"/>
  <c r="K166" i="3"/>
  <c r="K167" i="3"/>
  <c r="K168" i="3"/>
  <c r="K169" i="3"/>
  <c r="K170" i="3"/>
  <c r="K171" i="3"/>
  <c r="K172" i="3"/>
  <c r="K173" i="3"/>
  <c r="K174" i="3"/>
  <c r="K175" i="3"/>
  <c r="K176" i="3"/>
  <c r="K177" i="3"/>
  <c r="K178" i="3"/>
  <c r="K179" i="3"/>
  <c r="K190" i="3"/>
  <c r="K191" i="3"/>
  <c r="K192" i="3"/>
  <c r="K193" i="3"/>
  <c r="K194" i="3"/>
  <c r="K195" i="3"/>
  <c r="K196" i="3"/>
  <c r="K197" i="3"/>
  <c r="K198" i="3"/>
  <c r="K199" i="3"/>
  <c r="K200" i="3"/>
  <c r="K201" i="3"/>
  <c r="K202" i="3"/>
  <c r="K203" i="3"/>
  <c r="K204" i="3"/>
  <c r="K205" i="3"/>
  <c r="K206" i="3"/>
  <c r="K207" i="3"/>
  <c r="K208" i="3"/>
  <c r="K209" i="3"/>
  <c r="K210" i="3"/>
  <c r="K211" i="3"/>
  <c r="K212" i="3"/>
  <c r="K213" i="3"/>
  <c r="K214" i="3"/>
  <c r="K215" i="3"/>
  <c r="K216" i="3"/>
  <c r="K217" i="3"/>
  <c r="K218" i="3"/>
  <c r="K219" i="3"/>
  <c r="K220" i="3"/>
  <c r="K221" i="3"/>
  <c r="G38" i="44" l="1"/>
  <c r="G20" i="44"/>
  <c r="G15" i="44"/>
  <c r="U13" i="35"/>
  <c r="S13" i="35"/>
  <c r="G39" i="44" l="1"/>
  <c r="K75" i="3"/>
  <c r="K76" i="3"/>
  <c r="K77" i="3"/>
  <c r="K78" i="3"/>
  <c r="K79" i="3"/>
  <c r="K80" i="3"/>
  <c r="K81" i="3"/>
  <c r="K82" i="3"/>
  <c r="K83" i="3"/>
  <c r="K84" i="3"/>
  <c r="K85" i="3"/>
  <c r="K86" i="3"/>
  <c r="K87" i="3"/>
  <c r="K88" i="3"/>
  <c r="K89" i="3"/>
  <c r="K90" i="3"/>
  <c r="K91" i="3"/>
  <c r="K92" i="3"/>
  <c r="K93" i="3"/>
  <c r="K94" i="3"/>
  <c r="K95" i="3"/>
  <c r="K96" i="3"/>
  <c r="K97" i="3"/>
  <c r="K98" i="3"/>
  <c r="K99" i="3"/>
  <c r="K100" i="3"/>
  <c r="K101" i="3"/>
  <c r="K102" i="3"/>
  <c r="K103" i="3"/>
  <c r="K104" i="3"/>
  <c r="K105" i="3"/>
  <c r="K106" i="3"/>
  <c r="K107" i="3"/>
  <c r="K108" i="3"/>
  <c r="K109" i="3"/>
  <c r="K110" i="3"/>
  <c r="K111" i="3"/>
  <c r="K112" i="3"/>
  <c r="K113" i="3"/>
  <c r="K114" i="3"/>
  <c r="K115" i="3"/>
  <c r="E116" i="3"/>
  <c r="F116" i="3"/>
  <c r="G116" i="3"/>
  <c r="H116" i="3"/>
  <c r="I116" i="3"/>
  <c r="J116" i="3"/>
  <c r="K44" i="3"/>
  <c r="K45" i="3"/>
  <c r="K46" i="3"/>
  <c r="K47" i="3"/>
  <c r="K48" i="3"/>
  <c r="K49" i="3"/>
  <c r="K50" i="3"/>
  <c r="K51" i="3"/>
  <c r="K52" i="3"/>
  <c r="K53" i="3"/>
  <c r="K54" i="3"/>
  <c r="K55" i="3"/>
  <c r="K56" i="3"/>
  <c r="K57" i="3"/>
  <c r="K58" i="3"/>
  <c r="K59" i="3"/>
  <c r="K60" i="3"/>
  <c r="K61" i="3"/>
  <c r="K62" i="3"/>
  <c r="K63" i="3"/>
  <c r="K64" i="3"/>
  <c r="K65" i="3"/>
  <c r="K66" i="3"/>
  <c r="K67" i="3"/>
  <c r="K68" i="3"/>
  <c r="K69" i="3"/>
  <c r="K70" i="3"/>
  <c r="K71" i="3"/>
  <c r="K72" i="3"/>
  <c r="K73" i="3"/>
  <c r="K74" i="3"/>
  <c r="E226" i="3"/>
  <c r="F226" i="3"/>
  <c r="G226" i="3"/>
  <c r="H226" i="3"/>
  <c r="I226" i="3"/>
  <c r="J226" i="3"/>
  <c r="R217" i="21" l="1"/>
  <c r="R95" i="21"/>
  <c r="R53" i="21"/>
  <c r="R54" i="21" s="1"/>
  <c r="R96" i="21" l="1"/>
  <c r="R168" i="21" s="1"/>
  <c r="B20" i="35"/>
  <c r="J31" i="3" l="1"/>
  <c r="J34" i="3"/>
  <c r="H36" i="3"/>
  <c r="K22" i="3"/>
  <c r="K23" i="3"/>
  <c r="E20" i="3"/>
  <c r="K28" i="3" l="1"/>
  <c r="G19" i="19"/>
  <c r="G13" i="19"/>
  <c r="B105" i="35"/>
  <c r="B104" i="35"/>
  <c r="B98" i="35"/>
  <c r="B97" i="35"/>
  <c r="B91" i="35"/>
  <c r="B90" i="35"/>
  <c r="B84" i="35"/>
  <c r="B83" i="35"/>
  <c r="B77" i="35"/>
  <c r="B76" i="35"/>
  <c r="B70" i="35"/>
  <c r="B69" i="35"/>
  <c r="K13" i="3" l="1"/>
  <c r="K15" i="3"/>
  <c r="K14" i="3"/>
  <c r="E41" i="3"/>
  <c r="K19" i="3"/>
  <c r="K16" i="3"/>
  <c r="K20" i="3"/>
  <c r="K17" i="3"/>
  <c r="K18" i="3"/>
  <c r="K21" i="3"/>
  <c r="K24" i="3"/>
  <c r="K25" i="3"/>
  <c r="K26" i="3"/>
  <c r="K27" i="3"/>
  <c r="K29" i="3"/>
  <c r="K30" i="3"/>
  <c r="K31" i="3"/>
  <c r="K32" i="3"/>
  <c r="K33" i="3"/>
  <c r="K34" i="3"/>
  <c r="K35" i="3"/>
  <c r="K36" i="3"/>
  <c r="K37" i="3"/>
  <c r="K38" i="3"/>
  <c r="K39" i="3"/>
  <c r="K40" i="3"/>
  <c r="F41" i="3"/>
  <c r="F42" i="3" s="1"/>
  <c r="G41" i="3"/>
  <c r="I41" i="3"/>
  <c r="I42" i="3" s="1"/>
  <c r="J41" i="3"/>
  <c r="J42" i="3" s="1"/>
  <c r="K43" i="3"/>
  <c r="K118" i="3"/>
  <c r="K119" i="3"/>
  <c r="K120" i="3"/>
  <c r="K228" i="3"/>
  <c r="K229" i="3"/>
  <c r="K230" i="3"/>
  <c r="K231" i="3"/>
  <c r="K232" i="3"/>
  <c r="K233" i="3"/>
  <c r="K234" i="3"/>
  <c r="K235" i="3"/>
  <c r="K236" i="3"/>
  <c r="K237" i="3"/>
  <c r="K238" i="3"/>
  <c r="K239" i="3"/>
  <c r="K240" i="3"/>
  <c r="K241" i="3"/>
  <c r="K242" i="3"/>
  <c r="K243" i="3"/>
  <c r="K244" i="3"/>
  <c r="K245" i="3"/>
  <c r="K246" i="3"/>
  <c r="K247" i="3"/>
  <c r="E433" i="3"/>
  <c r="F433" i="3"/>
  <c r="G433" i="3"/>
  <c r="H433" i="3"/>
  <c r="I433" i="3"/>
  <c r="J433" i="3"/>
  <c r="U69" i="35"/>
  <c r="S69" i="35"/>
  <c r="U62" i="35"/>
  <c r="S62" i="35"/>
  <c r="B62" i="35"/>
  <c r="J117" i="3" l="1"/>
  <c r="J227" i="3" s="1"/>
  <c r="J434" i="3" s="1"/>
  <c r="I117" i="3"/>
  <c r="I227" i="3" s="1"/>
  <c r="I434" i="3" s="1"/>
  <c r="F117" i="3"/>
  <c r="F227" i="3" s="1"/>
  <c r="F434" i="3" s="1"/>
  <c r="K433" i="3"/>
  <c r="J435" i="3"/>
  <c r="K226" i="3"/>
  <c r="K116" i="3"/>
  <c r="G435" i="3"/>
  <c r="E42" i="3"/>
  <c r="E435" i="3"/>
  <c r="H41" i="3"/>
  <c r="K41" i="3" s="1"/>
  <c r="I435" i="3"/>
  <c r="G42" i="3"/>
  <c r="G117" i="3" s="1"/>
  <c r="F435" i="3"/>
  <c r="R169" i="21"/>
  <c r="E117" i="3" l="1"/>
  <c r="E227" i="3" s="1"/>
  <c r="E434" i="3" s="1"/>
  <c r="G227" i="3"/>
  <c r="G434" i="3" s="1"/>
  <c r="K435" i="3"/>
  <c r="H435" i="3"/>
  <c r="H42" i="3"/>
  <c r="H117" i="3" s="1"/>
  <c r="H227" i="3" l="1"/>
  <c r="H434" i="3" s="1"/>
  <c r="K42" i="3"/>
  <c r="K117" i="3" s="1"/>
  <c r="K227" i="3" s="1"/>
  <c r="K434" i="3" s="1"/>
  <c r="I13" i="45"/>
  <c r="M13" i="35"/>
  <c r="J14" i="35"/>
  <c r="J13" i="35"/>
  <c r="F14" i="35"/>
  <c r="F13" i="35"/>
  <c r="B13" i="35" l="1"/>
  <c r="B56" i="35" l="1"/>
  <c r="B55" i="35"/>
  <c r="B49" i="35"/>
  <c r="B48" i="35"/>
  <c r="B42" i="35"/>
  <c r="B41" i="35"/>
  <c r="B35" i="35" l="1"/>
  <c r="B34" i="35"/>
  <c r="B21" i="35"/>
  <c r="B14" i="35"/>
  <c r="B28" i="35"/>
  <c r="B27" i="35"/>
  <c r="M53" i="21" l="1"/>
  <c r="G24" i="38" l="1"/>
  <c r="F24" i="38"/>
  <c r="E24" i="38"/>
  <c r="G21" i="38"/>
  <c r="F21" i="38"/>
  <c r="E21" i="38"/>
  <c r="G18" i="38"/>
  <c r="F18" i="38"/>
  <c r="E18" i="38"/>
  <c r="G15" i="38"/>
  <c r="G16" i="38" s="1"/>
  <c r="F15" i="38"/>
  <c r="F16" i="38" s="1"/>
  <c r="E15" i="38"/>
  <c r="E16" i="38" s="1"/>
  <c r="J71" i="35"/>
  <c r="M14" i="35"/>
  <c r="R22" i="16"/>
  <c r="R18" i="16"/>
  <c r="R15" i="16"/>
  <c r="R11" i="16"/>
  <c r="R12" i="16" s="1"/>
  <c r="P22" i="16"/>
  <c r="P18" i="16"/>
  <c r="P15" i="16"/>
  <c r="P11" i="16"/>
  <c r="P12" i="16" s="1"/>
  <c r="M18" i="16"/>
  <c r="M15" i="16"/>
  <c r="M11" i="16"/>
  <c r="M12" i="16" s="1"/>
  <c r="P217" i="21"/>
  <c r="M217" i="21"/>
  <c r="P95" i="21"/>
  <c r="M95" i="21"/>
  <c r="P53" i="21"/>
  <c r="P54" i="21" s="1"/>
  <c r="M54" i="21"/>
  <c r="P16" i="16" l="1"/>
  <c r="R16" i="16"/>
  <c r="R19" i="16" s="1"/>
  <c r="R23" i="16" s="1"/>
  <c r="R24" i="16" s="1"/>
  <c r="M16" i="16"/>
  <c r="M19" i="16" s="1"/>
  <c r="P96" i="21"/>
  <c r="P19" i="16"/>
  <c r="P23" i="16" s="1"/>
  <c r="P24" i="16" s="1"/>
  <c r="E26" i="38"/>
  <c r="F26" i="38"/>
  <c r="G26" i="38"/>
  <c r="F19" i="38"/>
  <c r="F22" i="38" s="1"/>
  <c r="F25" i="38" s="1"/>
  <c r="E19" i="38"/>
  <c r="E22" i="38" s="1"/>
  <c r="E25" i="38" s="1"/>
  <c r="G19" i="38"/>
  <c r="G22" i="38" s="1"/>
  <c r="G25" i="38" s="1"/>
  <c r="M96" i="21"/>
  <c r="M169" i="21" s="1"/>
  <c r="G32" i="19" l="1"/>
  <c r="G16" i="19"/>
  <c r="G14" i="19"/>
  <c r="G17" i="19" l="1"/>
  <c r="U76" i="35" l="1"/>
  <c r="S76" i="35"/>
  <c r="S61" i="35" l="1"/>
  <c r="U61" i="35"/>
  <c r="F92" i="35" l="1"/>
  <c r="M22" i="16" l="1"/>
  <c r="M23" i="16" s="1"/>
  <c r="M24" i="16" s="1"/>
  <c r="M218" i="21" l="1"/>
  <c r="M219" i="21"/>
  <c r="O22" i="35" l="1"/>
  <c r="P20" i="35" s="1"/>
  <c r="M22" i="35"/>
  <c r="N21" i="35" s="1"/>
  <c r="N20" i="35" l="1"/>
  <c r="P21" i="35"/>
  <c r="O106" i="35" l="1"/>
  <c r="M106" i="35"/>
  <c r="J106" i="35"/>
  <c r="H106" i="35"/>
  <c r="F106" i="35"/>
  <c r="D106" i="35"/>
  <c r="O99" i="35"/>
  <c r="M99" i="35"/>
  <c r="J99" i="35"/>
  <c r="H99" i="35"/>
  <c r="F99" i="35"/>
  <c r="D99" i="35"/>
  <c r="O92" i="35"/>
  <c r="M92" i="35"/>
  <c r="J92" i="35"/>
  <c r="H92" i="35"/>
  <c r="D92" i="35"/>
  <c r="O85" i="35"/>
  <c r="M85" i="35"/>
  <c r="J85" i="35"/>
  <c r="H85" i="35"/>
  <c r="F85" i="35"/>
  <c r="D85" i="35"/>
  <c r="O78" i="35"/>
  <c r="M78" i="35"/>
  <c r="J78" i="35"/>
  <c r="H78" i="35"/>
  <c r="F78" i="35"/>
  <c r="D78" i="35"/>
  <c r="O71" i="35"/>
  <c r="M71" i="35"/>
  <c r="H71" i="35"/>
  <c r="F71" i="35"/>
  <c r="D71" i="35"/>
  <c r="N104" i="35" l="1"/>
  <c r="N105" i="35"/>
  <c r="K98" i="35"/>
  <c r="K97" i="35"/>
  <c r="K99" i="35" s="1"/>
  <c r="K105" i="35"/>
  <c r="K104" i="35"/>
  <c r="G98" i="35"/>
  <c r="G97" i="35"/>
  <c r="G105" i="35"/>
  <c r="G104" i="35"/>
  <c r="K84" i="35"/>
  <c r="K83" i="35"/>
  <c r="K91" i="35"/>
  <c r="K90" i="35"/>
  <c r="G84" i="35"/>
  <c r="G83" i="35"/>
  <c r="G91" i="35"/>
  <c r="G90" i="35"/>
  <c r="G92" i="35" s="1"/>
  <c r="K70" i="35"/>
  <c r="K69" i="35"/>
  <c r="K71" i="35" s="1"/>
  <c r="K77" i="35"/>
  <c r="K76" i="35"/>
  <c r="G70" i="35"/>
  <c r="G69" i="35"/>
  <c r="G77" i="35"/>
  <c r="G76" i="35"/>
  <c r="P105" i="35"/>
  <c r="P104" i="35"/>
  <c r="P106" i="35" s="1"/>
  <c r="P98" i="35"/>
  <c r="P97" i="35"/>
  <c r="P99" i="35" s="1"/>
  <c r="N98" i="35"/>
  <c r="N97" i="35"/>
  <c r="P90" i="35"/>
  <c r="P91" i="35"/>
  <c r="N90" i="35"/>
  <c r="N91" i="35"/>
  <c r="P84" i="35"/>
  <c r="P83" i="35"/>
  <c r="N83" i="35"/>
  <c r="N84" i="35"/>
  <c r="P76" i="35"/>
  <c r="P77" i="35"/>
  <c r="N77" i="35"/>
  <c r="N76" i="35"/>
  <c r="O64" i="35"/>
  <c r="P63" i="35" s="1"/>
  <c r="P70" i="35"/>
  <c r="P69" i="35"/>
  <c r="N70" i="35"/>
  <c r="N69" i="35"/>
  <c r="B92" i="35"/>
  <c r="D64" i="35"/>
  <c r="M64" i="35"/>
  <c r="N63" i="35" s="1"/>
  <c r="F64" i="35"/>
  <c r="G62" i="35" s="1"/>
  <c r="J64" i="35"/>
  <c r="K62" i="35" s="1"/>
  <c r="B71" i="35"/>
  <c r="C70" i="35" s="1"/>
  <c r="B106" i="35"/>
  <c r="C104" i="35" s="1"/>
  <c r="B63" i="35"/>
  <c r="H64" i="35"/>
  <c r="B85" i="35"/>
  <c r="B78" i="35"/>
  <c r="B99" i="35"/>
  <c r="C97" i="35" s="1"/>
  <c r="N85" i="35" l="1"/>
  <c r="G99" i="35"/>
  <c r="G71" i="35"/>
  <c r="N99" i="35"/>
  <c r="K92" i="35"/>
  <c r="N78" i="35"/>
  <c r="K85" i="35"/>
  <c r="C69" i="35"/>
  <c r="G78" i="35"/>
  <c r="G85" i="35"/>
  <c r="C71" i="35"/>
  <c r="G106" i="35"/>
  <c r="K78" i="35"/>
  <c r="K106" i="35"/>
  <c r="I97" i="35"/>
  <c r="I98" i="35"/>
  <c r="E98" i="35"/>
  <c r="E97" i="35"/>
  <c r="I105" i="35"/>
  <c r="E105" i="35"/>
  <c r="I104" i="35"/>
  <c r="E104" i="35"/>
  <c r="N106" i="35"/>
  <c r="C105" i="35"/>
  <c r="C106" i="35" s="1"/>
  <c r="C98" i="35"/>
  <c r="C99" i="35" s="1"/>
  <c r="I83" i="35"/>
  <c r="E83" i="35"/>
  <c r="I84" i="35"/>
  <c r="E84" i="35"/>
  <c r="C83" i="35"/>
  <c r="I90" i="35"/>
  <c r="E90" i="35"/>
  <c r="I91" i="35"/>
  <c r="E91" i="35"/>
  <c r="K63" i="35"/>
  <c r="K64" i="35" s="1"/>
  <c r="C84" i="35"/>
  <c r="C90" i="35"/>
  <c r="C91" i="35"/>
  <c r="I77" i="35"/>
  <c r="E77" i="35"/>
  <c r="I76" i="35"/>
  <c r="E76" i="35"/>
  <c r="P78" i="35"/>
  <c r="C76" i="35"/>
  <c r="N71" i="35"/>
  <c r="I70" i="35"/>
  <c r="E70" i="35"/>
  <c r="I69" i="35"/>
  <c r="E69" i="35"/>
  <c r="P71" i="35"/>
  <c r="G63" i="35"/>
  <c r="G64" i="35" s="1"/>
  <c r="C77" i="35"/>
  <c r="P92" i="35"/>
  <c r="N92" i="35"/>
  <c r="P85" i="35"/>
  <c r="N62" i="35"/>
  <c r="N64" i="35" s="1"/>
  <c r="P62" i="35"/>
  <c r="P64" i="35" s="1"/>
  <c r="B64" i="35"/>
  <c r="C85" i="35" l="1"/>
  <c r="I78" i="35"/>
  <c r="I85" i="35"/>
  <c r="I92" i="35"/>
  <c r="E85" i="35"/>
  <c r="I99" i="35"/>
  <c r="E106" i="35"/>
  <c r="E99" i="35"/>
  <c r="I106" i="35"/>
  <c r="C92" i="35"/>
  <c r="E92" i="35"/>
  <c r="E63" i="35"/>
  <c r="I63" i="35"/>
  <c r="I62" i="35"/>
  <c r="E62" i="35"/>
  <c r="C62" i="35"/>
  <c r="E71" i="35"/>
  <c r="C63" i="35"/>
  <c r="I71" i="35"/>
  <c r="C78" i="35"/>
  <c r="E78" i="35"/>
  <c r="I64" i="35" l="1"/>
  <c r="E64" i="35"/>
  <c r="C64" i="35"/>
  <c r="P219" i="21" l="1"/>
  <c r="P169" i="21"/>
  <c r="P218" i="21" s="1"/>
  <c r="G20" i="19" l="1"/>
  <c r="G33" i="19" l="1"/>
  <c r="G34" i="19" s="1"/>
  <c r="U27" i="35" l="1"/>
  <c r="U20" i="35"/>
  <c r="S27" i="35"/>
  <c r="S20" i="35"/>
  <c r="S12" i="35" s="1"/>
  <c r="O14" i="35"/>
  <c r="O13" i="35"/>
  <c r="O57" i="35"/>
  <c r="M57" i="35"/>
  <c r="N56" i="35" s="1"/>
  <c r="O50" i="35"/>
  <c r="M50" i="35"/>
  <c r="O43" i="35"/>
  <c r="M43" i="35"/>
  <c r="M29" i="35"/>
  <c r="J57" i="35"/>
  <c r="H57" i="35"/>
  <c r="F57" i="35"/>
  <c r="D57" i="35"/>
  <c r="J50" i="35"/>
  <c r="H50" i="35"/>
  <c r="F50" i="35"/>
  <c r="D50" i="35"/>
  <c r="J43" i="35"/>
  <c r="H43" i="35"/>
  <c r="F43" i="35"/>
  <c r="D43" i="35"/>
  <c r="U12" i="35" l="1"/>
  <c r="N41" i="35"/>
  <c r="N42" i="35"/>
  <c r="N55" i="35"/>
  <c r="P42" i="35"/>
  <c r="P41" i="35"/>
  <c r="P56" i="35"/>
  <c r="P55" i="35"/>
  <c r="N49" i="35"/>
  <c r="N48" i="35"/>
  <c r="P49" i="35"/>
  <c r="P48" i="35"/>
  <c r="N28" i="35"/>
  <c r="N27" i="35"/>
  <c r="M15" i="35"/>
  <c r="G56" i="35"/>
  <c r="G55" i="35"/>
  <c r="K56" i="35"/>
  <c r="K55" i="35"/>
  <c r="G49" i="35"/>
  <c r="G48" i="35"/>
  <c r="K49" i="35"/>
  <c r="K48" i="35"/>
  <c r="K42" i="35"/>
  <c r="K41" i="35"/>
  <c r="G42" i="35"/>
  <c r="G41" i="35"/>
  <c r="B57" i="35"/>
  <c r="C55" i="35" s="1"/>
  <c r="B43" i="35"/>
  <c r="B50" i="35"/>
  <c r="C49" i="35" l="1"/>
  <c r="E48" i="35"/>
  <c r="E49" i="35"/>
  <c r="N13" i="35"/>
  <c r="N14" i="35"/>
  <c r="C48" i="35"/>
  <c r="I55" i="35"/>
  <c r="E55" i="35"/>
  <c r="I56" i="35"/>
  <c r="E56" i="35"/>
  <c r="C56" i="35"/>
  <c r="I48" i="35"/>
  <c r="I49" i="35"/>
  <c r="E42" i="35"/>
  <c r="E41" i="35"/>
  <c r="I42" i="35"/>
  <c r="I41" i="35"/>
  <c r="C41" i="35"/>
  <c r="C42" i="35"/>
  <c r="D22" i="35" l="1"/>
  <c r="F22" i="35"/>
  <c r="G21" i="35" s="1"/>
  <c r="H22" i="35"/>
  <c r="J22" i="35"/>
  <c r="K21" i="35" s="1"/>
  <c r="D29" i="35"/>
  <c r="F29" i="35"/>
  <c r="H29" i="35"/>
  <c r="J29" i="35"/>
  <c r="K27" i="35" s="1"/>
  <c r="O29" i="35"/>
  <c r="D36" i="35"/>
  <c r="F36" i="35"/>
  <c r="H36" i="35"/>
  <c r="J36" i="35"/>
  <c r="M36" i="35"/>
  <c r="O36" i="35"/>
  <c r="N35" i="35" l="1"/>
  <c r="N34" i="35"/>
  <c r="P34" i="35"/>
  <c r="P35" i="35"/>
  <c r="P28" i="35"/>
  <c r="P27" i="35"/>
  <c r="G35" i="35"/>
  <c r="G34" i="35"/>
  <c r="G28" i="35"/>
  <c r="G27" i="35"/>
  <c r="O15" i="35"/>
  <c r="K35" i="35"/>
  <c r="B15" i="35"/>
  <c r="E13" i="35" s="1"/>
  <c r="K20" i="35"/>
  <c r="K22" i="35" s="1"/>
  <c r="K28" i="35"/>
  <c r="K29" i="35" s="1"/>
  <c r="K34" i="35"/>
  <c r="J15" i="35"/>
  <c r="K14" i="35" s="1"/>
  <c r="B22" i="35"/>
  <c r="C21" i="35" s="1"/>
  <c r="B29" i="35"/>
  <c r="I28" i="35" s="1"/>
  <c r="H15" i="35"/>
  <c r="B36" i="35"/>
  <c r="P22" i="35"/>
  <c r="G20" i="35"/>
  <c r="G22" i="35" s="1"/>
  <c r="N22" i="35"/>
  <c r="N29" i="35"/>
  <c r="D15" i="35"/>
  <c r="F15" i="35"/>
  <c r="G14" i="35" s="1"/>
  <c r="P29" i="35" l="1"/>
  <c r="G29" i="35"/>
  <c r="N36" i="35"/>
  <c r="P13" i="35"/>
  <c r="P14" i="35"/>
  <c r="P43" i="35"/>
  <c r="N57" i="35"/>
  <c r="G36" i="35"/>
  <c r="E27" i="35"/>
  <c r="I27" i="35"/>
  <c r="I29" i="35" s="1"/>
  <c r="P36" i="35"/>
  <c r="N50" i="35"/>
  <c r="I21" i="35"/>
  <c r="P50" i="35"/>
  <c r="P57" i="35"/>
  <c r="N43" i="35"/>
  <c r="N15" i="35"/>
  <c r="G50" i="35"/>
  <c r="G43" i="35"/>
  <c r="G57" i="35"/>
  <c r="K36" i="35"/>
  <c r="K50" i="35"/>
  <c r="K43" i="35"/>
  <c r="K57" i="35"/>
  <c r="E34" i="35"/>
  <c r="E57" i="35"/>
  <c r="I57" i="35"/>
  <c r="C27" i="35"/>
  <c r="C28" i="35"/>
  <c r="E20" i="35"/>
  <c r="E28" i="35"/>
  <c r="K13" i="35"/>
  <c r="K15" i="35" s="1"/>
  <c r="E35" i="35"/>
  <c r="C35" i="35"/>
  <c r="C20" i="35"/>
  <c r="C22" i="35" s="1"/>
  <c r="E21" i="35"/>
  <c r="I20" i="35"/>
  <c r="I35" i="35"/>
  <c r="I14" i="35"/>
  <c r="I13" i="35"/>
  <c r="I34" i="35"/>
  <c r="C14" i="35"/>
  <c r="C34" i="35"/>
  <c r="E14" i="35"/>
  <c r="E15" i="35" s="1"/>
  <c r="C13" i="35"/>
  <c r="G13" i="35"/>
  <c r="G15" i="35" s="1"/>
  <c r="E36" i="35" l="1"/>
  <c r="P15" i="35"/>
  <c r="I22" i="35"/>
  <c r="E29" i="35"/>
  <c r="C57" i="35"/>
  <c r="C43" i="35"/>
  <c r="I43" i="35"/>
  <c r="E43" i="35"/>
  <c r="C50" i="35"/>
  <c r="E50" i="35"/>
  <c r="I50" i="35"/>
  <c r="C29" i="35"/>
  <c r="C36" i="35"/>
  <c r="E22" i="35"/>
  <c r="I36" i="35"/>
  <c r="C15" i="35"/>
  <c r="I15" i="35"/>
  <c r="R218" i="21" l="1"/>
  <c r="R219" i="21"/>
  <c r="F15" i="12"/>
  <c r="G15" i="12"/>
  <c r="H15" i="12"/>
  <c r="J15" i="12"/>
  <c r="K15" i="12"/>
  <c r="L15" i="12"/>
  <c r="N15" i="12"/>
  <c r="O15" i="12"/>
  <c r="P15" i="12"/>
  <c r="R15" i="12"/>
  <c r="S15" i="12"/>
  <c r="T15" i="12"/>
  <c r="I13" i="12"/>
  <c r="M13" i="12" s="1"/>
  <c r="Q13" i="12" s="1"/>
  <c r="U13" i="12" s="1"/>
  <c r="I14" i="12"/>
  <c r="M14" i="12" s="1"/>
  <c r="I12" i="12"/>
  <c r="M12" i="12" s="1"/>
  <c r="Q12" i="12" s="1"/>
  <c r="U12" i="12" s="1"/>
  <c r="I15" i="12" l="1"/>
  <c r="Q14" i="12"/>
  <c r="M15" i="12"/>
  <c r="V12" i="12"/>
  <c r="V13" i="12"/>
  <c r="U14" i="12" l="1"/>
  <c r="Q15" i="12"/>
  <c r="U15" i="12" l="1"/>
  <c r="V14" i="12"/>
  <c r="V15"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Invitado</author>
  </authors>
  <commentList>
    <comment ref="H14" authorId="0" shapeId="0" xr:uid="{00000000-0006-0000-0000-000001000000}">
      <text>
        <r>
          <rPr>
            <sz val="9"/>
            <color indexed="81"/>
            <rFont val="Tahoma"/>
            <family val="2"/>
          </rPr>
          <t>Gastos asociados a información a usuarios sobre la forma de acceder a las prestaciones que otorgan</t>
        </r>
      </text>
    </comment>
  </commentList>
</comments>
</file>

<file path=xl/sharedStrings.xml><?xml version="1.0" encoding="utf-8"?>
<sst xmlns="http://schemas.openxmlformats.org/spreadsheetml/2006/main" count="10788" uniqueCount="2524">
  <si>
    <t>Ministerio de Desarrollo Social</t>
  </si>
  <si>
    <t>Partida</t>
  </si>
  <si>
    <t>Subsecretaría de la Niñez</t>
  </si>
  <si>
    <t>Capítulo</t>
  </si>
  <si>
    <t>Programa</t>
  </si>
  <si>
    <t>01</t>
  </si>
  <si>
    <t>Presupuesto vigente:</t>
  </si>
  <si>
    <t>Región / Nivel Central</t>
  </si>
  <si>
    <t>Datos de Gastos</t>
  </si>
  <si>
    <t>Datos de la compra</t>
  </si>
  <si>
    <t xml:space="preserve">Observaciones </t>
  </si>
  <si>
    <t>Descripción Gasto</t>
  </si>
  <si>
    <t>Tipo gasto (Indicar Asig. Pptaria)</t>
  </si>
  <si>
    <r>
      <t xml:space="preserve">Montos </t>
    </r>
    <r>
      <rPr>
        <b/>
        <u val="singleAccounting"/>
        <sz val="9"/>
        <rFont val="Calibri"/>
        <family val="2"/>
        <scheme val="minor"/>
      </rPr>
      <t>$</t>
    </r>
    <r>
      <rPr>
        <b/>
        <sz val="9"/>
        <rFont val="Calibri"/>
        <family val="2"/>
        <scheme val="minor"/>
      </rPr>
      <t xml:space="preserve"> devengados </t>
    </r>
  </si>
  <si>
    <t>Fecha del gasto devengado</t>
  </si>
  <si>
    <t>Gasto para el cumplimiento de funciones del Servicio</t>
  </si>
  <si>
    <t>Gasto asociado a información a usuarios</t>
  </si>
  <si>
    <t>Gasto corresponde a la naturaleza de la imputación</t>
  </si>
  <si>
    <t>Respecto a las suscripciones a revistas, diarios y servicios de información electrónicos, ¿estos son indispensables para el quehacer del Servicio?</t>
  </si>
  <si>
    <t>Nombre proveedor</t>
  </si>
  <si>
    <t>Rut proveedor</t>
  </si>
  <si>
    <t>ID Orden de Compra</t>
  </si>
  <si>
    <t>Mecanismo de adquisición</t>
  </si>
  <si>
    <t>Total devengado al 1er trimestre</t>
  </si>
  <si>
    <t>Total Primer Trimestre</t>
  </si>
  <si>
    <t>Total devengado al 2do trimestre</t>
  </si>
  <si>
    <t>Total Segundo Trimestre</t>
  </si>
  <si>
    <t>Total devengado al 3er trimestre</t>
  </si>
  <si>
    <t>Total Tercer Trimestre</t>
  </si>
  <si>
    <t>Total devengado al 4to trimestre</t>
  </si>
  <si>
    <t>Total Cuarto Trimestre</t>
  </si>
  <si>
    <t xml:space="preserve">Total Acumulado </t>
  </si>
  <si>
    <t>Ministerio de Desarrollo Social y Familia</t>
  </si>
  <si>
    <t>Total Presupuesto</t>
  </si>
  <si>
    <t>Nombre de la capacitación</t>
  </si>
  <si>
    <t>Nombre Entidad Ejecutora</t>
  </si>
  <si>
    <t xml:space="preserve">Mecanismo de adjudicación  </t>
  </si>
  <si>
    <t>Funcionarios
capacitados</t>
  </si>
  <si>
    <t>Fecha</t>
  </si>
  <si>
    <t>$ (devengado)</t>
  </si>
  <si>
    <t>Sin información que reportar al primer trimestre</t>
  </si>
  <si>
    <t>TOTAL PRIMER TRIMESTRE</t>
  </si>
  <si>
    <t>TOTAL DEVENGADO AL PRIMER TRIMESTRE</t>
  </si>
  <si>
    <t>TOTAL SEGUNDO TRIMESTRE</t>
  </si>
  <si>
    <t>TOTAL DEVENGADO AL SEGUNDO TRIMESTRE</t>
  </si>
  <si>
    <t>TOTAL TERCER TRIMESTRE</t>
  </si>
  <si>
    <t>TOTAL DEVENGADO AL TERCER TRIMESTRE</t>
  </si>
  <si>
    <t>TOTAL CUARTO TRIMESTRE</t>
  </si>
  <si>
    <t>TOTAL DEVENGADO AL CUARTO TRIMESTRE</t>
  </si>
  <si>
    <t>SALDO DISPONIBLE</t>
  </si>
  <si>
    <t>Detalle Comisiones de Servicios</t>
  </si>
  <si>
    <t>Pasajes</t>
  </si>
  <si>
    <t>Aéreo</t>
  </si>
  <si>
    <t>Terrestre</t>
  </si>
  <si>
    <t>Región</t>
  </si>
  <si>
    <t>Nombre del Funcionario</t>
  </si>
  <si>
    <t>Calidad Jurídica</t>
  </si>
  <si>
    <t>Cuenta Presupuestaria</t>
  </si>
  <si>
    <t>Grado</t>
  </si>
  <si>
    <t>Lugar</t>
  </si>
  <si>
    <t>Avión</t>
  </si>
  <si>
    <t>Motivo</t>
  </si>
  <si>
    <t>Desde:</t>
  </si>
  <si>
    <t>Hasta:</t>
  </si>
  <si>
    <t>Resolución</t>
  </si>
  <si>
    <t>N° Factura</t>
  </si>
  <si>
    <t>Monto</t>
  </si>
  <si>
    <t>ID</t>
  </si>
  <si>
    <t>Desde</t>
  </si>
  <si>
    <t>N°</t>
  </si>
  <si>
    <t>$</t>
  </si>
  <si>
    <t>PLANTA</t>
  </si>
  <si>
    <t>Total Acumulado</t>
  </si>
  <si>
    <t xml:space="preserve">PASAJES </t>
  </si>
  <si>
    <t>AEREO</t>
  </si>
  <si>
    <t>TERRESTRE</t>
  </si>
  <si>
    <t>PAÍS</t>
  </si>
  <si>
    <t>NOMBRE FUNCIONARIO</t>
  </si>
  <si>
    <t>CALIDAD JURIDICA</t>
  </si>
  <si>
    <t>GRADO</t>
  </si>
  <si>
    <t>Hasta</t>
  </si>
  <si>
    <t>N° Decreto</t>
  </si>
  <si>
    <t>Fecha Decreto</t>
  </si>
  <si>
    <t>N° FACTURA</t>
  </si>
  <si>
    <t xml:space="preserve">FECHA </t>
  </si>
  <si>
    <t>MONTO</t>
  </si>
  <si>
    <r>
      <t xml:space="preserve"> Art. 14 N°08 </t>
    </r>
    <r>
      <rPr>
        <sz val="12"/>
        <rFont val="Arial"/>
        <family val="2"/>
      </rPr>
      <t xml:space="preserve">"Las contrataciones y desvinculaciones realizadas durante cada trimestre. En ambos casos, se deberá consignar el nombre, cargo y título de educación superior si hubiera.
Tratándose de las desvinculaciones, deberá consignarse la cantidad de funcionarios y funcionarias que cesen en sus funciones en cada uno de los servicios públicos con los que se relacionen, la antigüedad en el cargo, la fecha y causal de cesación.."  </t>
    </r>
  </si>
  <si>
    <t>Nombre del funcionario/a</t>
  </si>
  <si>
    <t xml:space="preserve">Cargo </t>
  </si>
  <si>
    <t xml:space="preserve">Título de Educación </t>
  </si>
  <si>
    <t xml:space="preserve">Antigüedad en el cargo </t>
  </si>
  <si>
    <t>PRIMER TRIMESTRE</t>
  </si>
  <si>
    <t>SEGUNDO TRIMESTRE</t>
  </si>
  <si>
    <t>TERCER TRIMESTRE</t>
  </si>
  <si>
    <t>CUARTO TRIMESTRE</t>
  </si>
  <si>
    <r>
      <t xml:space="preserve">MDS - Artículo 14 N°09 </t>
    </r>
    <r>
      <rPr>
        <sz val="12"/>
        <rFont val="Arial"/>
        <family val="2"/>
      </rPr>
      <t xml:space="preserve">Los montos de dinero mensuales que son implementados directamente por la institución, aquellos que son ejecutados por medio de convenio marco, licitación pública, licitación privada o trato directo, en cada uno de los programas que constituyen la respectiva partida. Esta información se remitirá trimestralmente, dentro de los treinta días siguientes al término del respectivo trimestre e incluirá a la Comisión de Hacienda de la Cámara de Diputados  </t>
    </r>
  </si>
  <si>
    <t>Mes</t>
  </si>
  <si>
    <t>Subtitulo</t>
  </si>
  <si>
    <t>Ejecución directa</t>
  </si>
  <si>
    <t>Convenio Marco</t>
  </si>
  <si>
    <t>Licitación Publica</t>
  </si>
  <si>
    <t>Licitación Privada</t>
  </si>
  <si>
    <t>Trato Directo</t>
  </si>
  <si>
    <t xml:space="preserve">Total Ejecución </t>
  </si>
  <si>
    <t>Subsecretaría de la Niñez/Sistema de Protección Integral a la Infancia</t>
  </si>
  <si>
    <t>01-02</t>
  </si>
  <si>
    <t>Consolidado Primer Semestre</t>
  </si>
  <si>
    <t>CALIDAD JURÍDICA</t>
  </si>
  <si>
    <t>Género</t>
  </si>
  <si>
    <t>Cantidad</t>
  </si>
  <si>
    <t>% Cal. Jur.</t>
  </si>
  <si>
    <t>CONTRATA</t>
  </si>
  <si>
    <t>HONORARIOS</t>
  </si>
  <si>
    <t>Calidad Juridica</t>
  </si>
  <si>
    <t>Cantidad de contratos 1er semestre</t>
  </si>
  <si>
    <t>N° de contratos por estamento</t>
  </si>
  <si>
    <t>Porcentaje Cal. Jurídica</t>
  </si>
  <si>
    <t>% Cantidad</t>
  </si>
  <si>
    <t>Gasto $</t>
  </si>
  <si>
    <t>% Gasto</t>
  </si>
  <si>
    <t>Primer Semestre</t>
  </si>
  <si>
    <t>HOMBRE</t>
  </si>
  <si>
    <t>Honorarios</t>
  </si>
  <si>
    <t>MUJER</t>
  </si>
  <si>
    <t>Directivo</t>
  </si>
  <si>
    <t>Totales</t>
  </si>
  <si>
    <t>Profesional</t>
  </si>
  <si>
    <t>Técnico</t>
  </si>
  <si>
    <t>Enero</t>
  </si>
  <si>
    <t>Administrativo</t>
  </si>
  <si>
    <t>Auxiliar</t>
  </si>
  <si>
    <t xml:space="preserve">Contrata </t>
  </si>
  <si>
    <t>Febrero</t>
  </si>
  <si>
    <t>Planta</t>
  </si>
  <si>
    <t>Marzo</t>
  </si>
  <si>
    <t>Abril</t>
  </si>
  <si>
    <t>Mayo</t>
  </si>
  <si>
    <t>Junio</t>
  </si>
  <si>
    <t>Consolidado Segundo Semestre</t>
  </si>
  <si>
    <t>Cantidad de contratos 2do semestre</t>
  </si>
  <si>
    <t>Segundo Semestre</t>
  </si>
  <si>
    <t>Julio</t>
  </si>
  <si>
    <t>Agosto</t>
  </si>
  <si>
    <t>Septiembre</t>
  </si>
  <si>
    <t>Octubre</t>
  </si>
  <si>
    <t>Noviembre</t>
  </si>
  <si>
    <t>Diciembre</t>
  </si>
  <si>
    <r>
      <t xml:space="preserve">MDS - Artículo 14 N°10 </t>
    </r>
    <r>
      <rPr>
        <sz val="12"/>
        <rFont val="Arial"/>
        <family val="2"/>
      </rPr>
      <t>Los gastos asociados a remuneraciones de trabajadores, con indicación de la calidad jurídica de los contratos y los porcentajes de tipos de contratación en relación con el total del personal, diferenciado según género y por estamento, la duración media y promedio de cada contrato, así como el número de veces que ha sido contratado bajo esta modalidad por la entidad pública referida. Esta información se remitirá semestralmente e incluirá a la Comisión de Hacienda de la Cámara de Diputados</t>
    </r>
  </si>
  <si>
    <t>Identificación del funcionario</t>
  </si>
  <si>
    <t>Programa Presupuestario</t>
  </si>
  <si>
    <t>Asig. Presupuestaria</t>
  </si>
  <si>
    <t>Duración media (en meses)</t>
  </si>
  <si>
    <t>Promedio $</t>
  </si>
  <si>
    <t>Calidad 
Jurídica</t>
  </si>
  <si>
    <t>N° de veces que ha sido contratado bajo esta modalidad</t>
  </si>
  <si>
    <r>
      <rPr>
        <b/>
        <sz val="11"/>
        <color theme="1"/>
        <rFont val="Calibri"/>
        <family val="2"/>
        <scheme val="minor"/>
      </rPr>
      <t>Asignación Presupuestaria:</t>
    </r>
    <r>
      <rPr>
        <sz val="11"/>
        <color theme="1"/>
        <rFont val="Calibri"/>
        <family val="2"/>
        <scheme val="minor"/>
      </rPr>
      <t xml:space="preserve"> 08-01-001 Reembolso Art. 4° Ley N° 19.345 y Ley N° 19.117 Art. Único</t>
    </r>
  </si>
  <si>
    <t>Genero M / F</t>
  </si>
  <si>
    <t xml:space="preserve">Licencias médicas </t>
  </si>
  <si>
    <t>Días de ausentismo</t>
  </si>
  <si>
    <t>Monto devengado</t>
  </si>
  <si>
    <t>Monto percibido</t>
  </si>
  <si>
    <t>Totales Primer Trimestre</t>
  </si>
  <si>
    <t>Totales Segundo Trimestre</t>
  </si>
  <si>
    <t>Totales Tercer Trimestre</t>
  </si>
  <si>
    <t>Totales Cuarto Trimestre</t>
  </si>
  <si>
    <r>
      <t xml:space="preserve">MDS - Glosa Art. 14 N°12: </t>
    </r>
    <r>
      <rPr>
        <sz val="12"/>
        <rFont val="Arial"/>
        <family val="2"/>
      </rPr>
      <t xml:space="preserve">"Los gastos asociados al arriendo de terrenos u otros bienes inmuebles que sirvan de dependencias para las actividades propias del ministerio; que se informará trimestralmente, treinta días después del término del trimestre respectivo, e incluirá a la Comisión de Vivienda y Urbanismo del Senado, y a la Comisión de Vivienda, Desarrollo Urbano y Bienes Nacionales de la Cámara de Diputados."  </t>
    </r>
  </si>
  <si>
    <r>
      <rPr>
        <b/>
        <sz val="11"/>
        <color theme="1"/>
        <rFont val="Calibri"/>
        <family val="2"/>
        <scheme val="minor"/>
      </rPr>
      <t>Asignación Presupuestaria:</t>
    </r>
    <r>
      <rPr>
        <sz val="11"/>
        <color theme="1"/>
        <rFont val="Calibri"/>
        <family val="2"/>
        <scheme val="minor"/>
      </rPr>
      <t xml:space="preserve"> 22-09-001 Arriendo de Terrenos y 22-09-002 Arriendo de Edificios </t>
    </r>
  </si>
  <si>
    <t>Asignación Presupuestaria</t>
  </si>
  <si>
    <t>Nombre del Arrendador</t>
  </si>
  <si>
    <t>Direccion inmueble</t>
  </si>
  <si>
    <t>Acumulado  1er Trimestre</t>
  </si>
  <si>
    <t>Acumulado 2do. Trimestre</t>
  </si>
  <si>
    <t>Acumulado 3er. Trimestre</t>
  </si>
  <si>
    <t>Acumulado  4to. Trimestre</t>
  </si>
  <si>
    <t>Asignacición Presupuestaria</t>
  </si>
  <si>
    <t xml:space="preserve">Programa Presupuestario </t>
  </si>
  <si>
    <t>Denominación</t>
  </si>
  <si>
    <t>Total distribución primer trimestre</t>
  </si>
  <si>
    <t>Total distribución segundo trimestre</t>
  </si>
  <si>
    <t>Total distribución tercer trimestre</t>
  </si>
  <si>
    <t>Total distribución cuarto trimestre</t>
  </si>
  <si>
    <t>Cifras en miles de $</t>
  </si>
  <si>
    <t xml:space="preserve">Modalidad de Compra </t>
  </si>
  <si>
    <t>Denominación (nombre del proceso)</t>
  </si>
  <si>
    <t>Proyecto Nuevo o Arrastre</t>
  </si>
  <si>
    <t>Presupuesto Anual</t>
  </si>
  <si>
    <t xml:space="preserve">Fecha Inicio </t>
  </si>
  <si>
    <t>Fecha Término</t>
  </si>
  <si>
    <t>Sin información que reportar al tercer trimestre</t>
  </si>
  <si>
    <t>LEY DE PRESUPUESTOS AÑO 2024</t>
  </si>
  <si>
    <t xml:space="preserve">MDSF - Art. 14 N°06, Publicidad y Difusión 2024 "Asociada al ST. 22, Bienes y Servicios de Consumo"                                                                                                                                                              </t>
  </si>
  <si>
    <r>
      <t xml:space="preserve">Presupuesto autorizado, </t>
    </r>
    <r>
      <rPr>
        <b/>
        <u/>
        <sz val="11"/>
        <color theme="1"/>
        <rFont val="Calibri"/>
        <family val="2"/>
        <scheme val="minor"/>
      </rPr>
      <t>según Decreto N°XX del 27 de enero de 2023:</t>
    </r>
  </si>
  <si>
    <t>Total al 1er. Trimestre 2024</t>
  </si>
  <si>
    <t>Saldo al 1er trimestre 2024</t>
  </si>
  <si>
    <t>Total al 2do. Trimestre 2024</t>
  </si>
  <si>
    <t>Saldo al 2do trimestre 2024</t>
  </si>
  <si>
    <t>Total al 3er Trimestre 2024</t>
  </si>
  <si>
    <t>Saldo al 3er Trimestre 2024</t>
  </si>
  <si>
    <t>Total al 4to Trimestre 2024</t>
  </si>
  <si>
    <t>Saldo al 4to Trimestre 2024</t>
  </si>
  <si>
    <r>
      <t xml:space="preserve">MDSF - Art. 14 N°07 </t>
    </r>
    <r>
      <rPr>
        <sz val="12"/>
        <rFont val="Arial"/>
        <family val="2"/>
      </rPr>
      <t xml:space="preserve">"Comisiones de Servicios en el País."  </t>
    </r>
  </si>
  <si>
    <r>
      <t xml:space="preserve">MDSF - Art. 14 N°07 </t>
    </r>
    <r>
      <rPr>
        <sz val="12"/>
        <rFont val="Arial"/>
        <family val="2"/>
      </rPr>
      <t xml:space="preserve">"Comisiones de Servicios en el Extranjero"  </t>
    </r>
  </si>
  <si>
    <t>Total al 2do trimestre 2024</t>
  </si>
  <si>
    <t>Total al 3er. Trimestre 2024</t>
  </si>
  <si>
    <t>Saldo al 3er trimestre 2024</t>
  </si>
  <si>
    <t>Total al 4to. Trimestre 2024</t>
  </si>
  <si>
    <t>Saldo al 4to. Trimestre 2024</t>
  </si>
  <si>
    <t>Total 1er semestre 2024</t>
  </si>
  <si>
    <t>Total 2do semestre 2024</t>
  </si>
  <si>
    <r>
      <t xml:space="preserve">MDS - Artículo 14 N°11 </t>
    </r>
    <r>
      <rPr>
        <sz val="12"/>
        <rFont val="Arial"/>
        <family val="2"/>
      </rPr>
      <t xml:space="preserve">"Las licencias médicas, con identificación de las que corresponden a enfermedades laborales, el hecho de haber sido reembolsadas, el nivel de cumplimiento de la obligación de reembolso y los montos involucrados. La información deberá detallar los días de ausencia y el número de funcionarios y funcionarias que presentan licencias, diferenciado según género. Se remitirá trimestralmente, treinta días después del trimestre respectivo, e incluirá a las Comisiones de Salud del Senado y de la Cámara de Diputados y a la Dirección de Presupuestos."  </t>
    </r>
  </si>
  <si>
    <t>TOTAL ACUMULADO 2024</t>
  </si>
  <si>
    <t xml:space="preserve">Enero </t>
  </si>
  <si>
    <t xml:space="preserve">Nivel Central </t>
  </si>
  <si>
    <t xml:space="preserve">Febrero </t>
  </si>
  <si>
    <t xml:space="preserve">Publicación en Diario Oficial </t>
  </si>
  <si>
    <t>Si</t>
  </si>
  <si>
    <t>Subsecretaría del Interior</t>
  </si>
  <si>
    <t xml:space="preserve">60501000-8 </t>
  </si>
  <si>
    <t xml:space="preserve">Trato Directo </t>
  </si>
  <si>
    <t>N/A</t>
  </si>
  <si>
    <t>21.02.004.006</t>
  </si>
  <si>
    <t>No</t>
  </si>
  <si>
    <t>21.01.004.006</t>
  </si>
  <si>
    <t>C</t>
  </si>
  <si>
    <t>POZO ALMONTE</t>
  </si>
  <si>
    <t>Catalina Andrea Campos Becerra</t>
  </si>
  <si>
    <t>Valparaíso</t>
  </si>
  <si>
    <t>O'Higgins</t>
  </si>
  <si>
    <t>Coltauco</t>
  </si>
  <si>
    <t>Viña del Mar</t>
  </si>
  <si>
    <t>Concurrir a citación, acompañar a Subsceretaría en citación al Congreso Nacional</t>
  </si>
  <si>
    <t>Asistir a hito de lanzamiento de centros de cuidados para trabajos de temporada</t>
  </si>
  <si>
    <t>Cobertura de anuncio de atenciones tempranas</t>
  </si>
  <si>
    <t>Cobertura de actividad de Subsecretaria con NNA en sector del Olivar</t>
  </si>
  <si>
    <t>Cobertura de anuncio de ebtrega de uniformes escolares</t>
  </si>
  <si>
    <t>Catalina Soto Espinoza</t>
  </si>
  <si>
    <t xml:space="preserve">Viña del Mar </t>
  </si>
  <si>
    <t>Quilpué</t>
  </si>
  <si>
    <t>Villa Alemana</t>
  </si>
  <si>
    <t>Visitas a terreno en emergencia</t>
  </si>
  <si>
    <t>Asistencia en terreno en el marco de la emergencia en Viña del Mar y Quilpué</t>
  </si>
  <si>
    <t>Acompañamiento y capacitación a OLN  de Villa Alemana en contexto de la emergencia</t>
  </si>
  <si>
    <t>Cecilia Bobadilla Escobar</t>
  </si>
  <si>
    <t>Verónica Silva Villalobos</t>
  </si>
  <si>
    <t>Oscar Jara Monardes</t>
  </si>
  <si>
    <t>Valeria Soto Pino</t>
  </si>
  <si>
    <t>Sofía Aliaga Bustos</t>
  </si>
  <si>
    <t xml:space="preserve">Emilia Rivas Lagos </t>
  </si>
  <si>
    <t>Emilia Rivas Lagos</t>
  </si>
  <si>
    <t>Francisca Marinakis Contreras</t>
  </si>
  <si>
    <t>Cielo Cortés Guevara</t>
  </si>
  <si>
    <t>Reuniones y visitas en terreno en el marco de la emergencia en Viña del Mar y Quilpué</t>
  </si>
  <si>
    <t>Metropolitana</t>
  </si>
  <si>
    <t>Los lagos</t>
  </si>
  <si>
    <t>Ñuble</t>
  </si>
  <si>
    <t>Atacama</t>
  </si>
  <si>
    <t>Tarapacá</t>
  </si>
  <si>
    <t>Coquimbo</t>
  </si>
  <si>
    <t>Jenifer Peroncini Cortés</t>
  </si>
  <si>
    <t>Acciones relacionadas en zona de emergencia/catastrofe región de Valparaíso.</t>
  </si>
  <si>
    <t xml:space="preserve">Pichilemu </t>
  </si>
  <si>
    <t>Colchane</t>
  </si>
  <si>
    <t>Entrega de material de apoyo a dispositivo de acogida</t>
  </si>
  <si>
    <t>Concurrir a citación, Proyecto de Ley de Adopción</t>
  </si>
  <si>
    <t>Supervisión regular de traspado OPD a OLN  Pichilemu y Machalí</t>
  </si>
  <si>
    <t>En contexto de supervison regular al proceso de traspaso OPD a OLN se requiere realizar visita a OPD Ovalle, Monte Patria y Vallenar, con el fin de revisar carpetas individuales de los casos a taspasar.</t>
  </si>
  <si>
    <t>Visita OPD Melipilla, traspaso a OLN</t>
  </si>
  <si>
    <t>Supervision a 4 residencias de la región (reunión seremi, reunión dirección regional servicio, visitas a las 4 residencias)</t>
  </si>
  <si>
    <t>Apoyo y Acompañamiento en proceso de traspaso de carpetas desde OPD a OLN, comuna de Pozo Almonte, region de Tarapacá</t>
  </si>
  <si>
    <t>Agenda de trabajo con SEREMI y OLN Viña del Mar en el contexto de la emergencia por incendios 2024</t>
  </si>
  <si>
    <t>Acompañar a Subsecretaria a comisión de familia, infancia y adolescencia del Senado, por proyecto de ley de adopción y posterior hito comunicacional del proyecto</t>
  </si>
  <si>
    <t xml:space="preserve">Traslado insumos de emergencia Chile Crece Más </t>
  </si>
  <si>
    <t>Traslado Subsecretaria y asesores a la Academia de Guerra Naval</t>
  </si>
  <si>
    <t>Traslado Subsecretaria y asesores al Congreso Nacional</t>
  </si>
  <si>
    <t>Apoyo profesional debido a la emergencia causa por el mega incencio que afectó a la región de Valparaíso</t>
  </si>
  <si>
    <t>Supervisión a la OPD Osorno por proceso de traspaso  OPD-OLN, visita a RLP residencia Osorno por NNA en acercamiento familair, visita a PIE GANDHI por levantamiento de informacion</t>
  </si>
  <si>
    <t>visita OPD de Calama, supervisión proceso traspaso OPD a OLN</t>
  </si>
  <si>
    <t>Visita Hogar de la Niña Adolescente, supervisión por casos de esnna</t>
  </si>
  <si>
    <t xml:space="preserve">Reunión en la Dirección Regional del Servicio Nacional de Protección Especializada a la Niñez y Adolescencia </t>
  </si>
  <si>
    <t xml:space="preserve">Apoyo Seremi de Desarrollo Social y Familia en el abordaje de la contingencia asociada a los incendios </t>
  </si>
  <si>
    <t>Supervisión Direccion Regional del SPE y residencia Casa Esperanza, reunion SEREMI de Desarrollo Social y Familia</t>
  </si>
  <si>
    <t xml:space="preserve">Visitas residencias de Limanche y Villa Alemana </t>
  </si>
  <si>
    <t>Capacitación metodología de seguimiento OLN a familias con NNA afectados por incencios y gsl</t>
  </si>
  <si>
    <t>Supervisión Hogar de la Niña Adolescente</t>
  </si>
  <si>
    <t>Fizcalizacion en Direccion Regional y residencia Primera Region</t>
  </si>
  <si>
    <t>Capacitacion OLN Villa Alemana</t>
  </si>
  <si>
    <t xml:space="preserve">asistir a sesión especial del Congreso Nacional para discutir acciones del Gobierno respecto al cuidado de menores de edad </t>
  </si>
  <si>
    <t>Actividad Coltauco, programa centros de cuidados para trabajos de temporada</t>
  </si>
  <si>
    <t>459955/459953</t>
  </si>
  <si>
    <t>82984/53510</t>
  </si>
  <si>
    <t>21/03/2024</t>
  </si>
  <si>
    <t>María Gabriela Pinochet Indo</t>
  </si>
  <si>
    <t xml:space="preserve">Coordinadora Jurídica </t>
  </si>
  <si>
    <t>Abogada</t>
  </si>
  <si>
    <t>INGRESO</t>
  </si>
  <si>
    <t>Encargada Unidad de Comunicaciones</t>
  </si>
  <si>
    <t xml:space="preserve">Periodista </t>
  </si>
  <si>
    <t>Gabriela Marcela Saieg Artaza</t>
  </si>
  <si>
    <t>Profesional Plan Integral</t>
  </si>
  <si>
    <t xml:space="preserve">Sociologa </t>
  </si>
  <si>
    <t>Thiare Muriel Arriagada Gomez</t>
  </si>
  <si>
    <t>Analista de Remuneraciones</t>
  </si>
  <si>
    <t>Ingeniera en Administración de Empresas</t>
  </si>
  <si>
    <t>Guillermo Eugenio Lagos Olivares</t>
  </si>
  <si>
    <t>Analista Cuantitativo</t>
  </si>
  <si>
    <t>Ingeniero Civil Industrial</t>
  </si>
  <si>
    <t xml:space="preserve">Isidora Andrea Abarca Larraín </t>
  </si>
  <si>
    <t xml:space="preserve">Asistente Técnico </t>
  </si>
  <si>
    <t xml:space="preserve">Abogada </t>
  </si>
  <si>
    <t>La Serena</t>
  </si>
  <si>
    <t>Osorno</t>
  </si>
  <si>
    <t>Ovalle</t>
  </si>
  <si>
    <t>San Carlos</t>
  </si>
  <si>
    <t>Limache</t>
  </si>
  <si>
    <t>Melipilla</t>
  </si>
  <si>
    <t>Copiapó</t>
  </si>
  <si>
    <t>Vehículo institucional</t>
  </si>
  <si>
    <t>Reembolso</t>
  </si>
  <si>
    <t>Vehículo Institucional</t>
  </si>
  <si>
    <r>
      <t>MDS - Artículo 14 N°3:</t>
    </r>
    <r>
      <rPr>
        <sz val="12"/>
        <rFont val="Arial"/>
        <family val="2"/>
      </rPr>
      <t xml:space="preserve"> "La nómina de los proyectos o programas desarrollados interna y/o externamente que permitan, en lo específico, su posterior uso como tecnologías duales, con identificación de proyectos nuevos o de arrastre, breve descripción de su objetivo, presupuesto anual, organismos involucrados, y fecha
de inicio y de término de ellos, lo que será informado antes del 31 de marzo, mediante documento electrónico que permita el tratamiento de sus datos."</t>
    </r>
  </si>
  <si>
    <t>1067455-48-AG24</t>
  </si>
  <si>
    <t>1067455-58-AG24</t>
  </si>
  <si>
    <t>Compra Ágil</t>
  </si>
  <si>
    <t>76428294-9</t>
  </si>
  <si>
    <t>9172339-5</t>
  </si>
  <si>
    <t>Printech SPA</t>
  </si>
  <si>
    <t>Joel Benjamín Pincheira Parra</t>
  </si>
  <si>
    <t>Servicio de Impresión Cuadernillos Política Nacional de Niñez y Adolescencia</t>
  </si>
  <si>
    <t>Pendones Jornada Región del Ñuble</t>
  </si>
  <si>
    <t>-</t>
  </si>
  <si>
    <t>United Virtualities SPA</t>
  </si>
  <si>
    <t>76377906-8</t>
  </si>
  <si>
    <t>1067455-46-SE24</t>
  </si>
  <si>
    <t>Licitación Pública</t>
  </si>
  <si>
    <t>89</t>
  </si>
  <si>
    <t>100</t>
  </si>
  <si>
    <t>94</t>
  </si>
  <si>
    <t>98</t>
  </si>
  <si>
    <t>99</t>
  </si>
  <si>
    <t>91</t>
  </si>
  <si>
    <t>93</t>
  </si>
  <si>
    <t>88</t>
  </si>
  <si>
    <t>90</t>
  </si>
  <si>
    <t>Traslado de Subsecretaria y Asesores al Congreso Nacional</t>
  </si>
  <si>
    <t>Traslado de Subsecretaria y asesores</t>
  </si>
  <si>
    <t>Asistencia al Congreso Nacional por Proyecto de Ley de Adopción</t>
  </si>
  <si>
    <t>Biobío</t>
  </si>
  <si>
    <t>Concepción</t>
  </si>
  <si>
    <t>Sí</t>
  </si>
  <si>
    <t>Segunda visita de supervisión OPD Ovalle en contexto de traspaso a OLN</t>
  </si>
  <si>
    <t>Jornada de traspasos y supervisión de carpetas/casos de OPD a OLN Pozo Almonte</t>
  </si>
  <si>
    <t>Pozo Almonte</t>
  </si>
  <si>
    <t>Huara</t>
  </si>
  <si>
    <t>Jornada de traspasos y supervisión de carpetas/casos de OPD a OLN Huara</t>
  </si>
  <si>
    <t>Segundo Hito de Supervisión proceso de preparación OPD</t>
  </si>
  <si>
    <t>Machalí</t>
  </si>
  <si>
    <t>29</t>
  </si>
  <si>
    <t>80</t>
  </si>
  <si>
    <t>83</t>
  </si>
  <si>
    <t>84</t>
  </si>
  <si>
    <t>Asistencia a Congreso Nacional para participar en Comisión de Familia</t>
  </si>
  <si>
    <t>82</t>
  </si>
  <si>
    <t>119</t>
  </si>
  <si>
    <t>120</t>
  </si>
  <si>
    <t>121</t>
  </si>
  <si>
    <t>123</t>
  </si>
  <si>
    <t>124</t>
  </si>
  <si>
    <t>125</t>
  </si>
  <si>
    <t>126</t>
  </si>
  <si>
    <t>127</t>
  </si>
  <si>
    <t>129</t>
  </si>
  <si>
    <t>130</t>
  </si>
  <si>
    <t>Viña Del Mar</t>
  </si>
  <si>
    <t>Valparaiso</t>
  </si>
  <si>
    <t>Magallanes</t>
  </si>
  <si>
    <t>Punta Arenas</t>
  </si>
  <si>
    <t>Iquique</t>
  </si>
  <si>
    <t>San Pedro</t>
  </si>
  <si>
    <t xml:space="preserve">Asistencia a Comité de Apoyo Psicosocial </t>
  </si>
  <si>
    <t>Asistencia a Actividad por Estado de Excepción en Viña del Mar y Valparaíso</t>
  </si>
  <si>
    <t>Asistencia a Comisión de Familia para conocer el estado de avance de la Pólitica Nacional de Niñez y Adolescencia.</t>
  </si>
  <si>
    <t>Participación en el lanzamineto de Curso de Enfoque de Derechos Humanos de NNA</t>
  </si>
  <si>
    <t>Asistencia a actividad en el marco de la Jornada de Capacitación para acompañamiento psicosocial en emergencia. Acompañando a la Ministra y SEREMI de Valparaíso.</t>
  </si>
  <si>
    <t>Realizar coordinaciones y visitas para el seguimiento a la implementacióon de las OLN de Colchane, Huara, Pozo Almonte y Alto Hospicio. Además de las iniciativas en materia de Niñez Migrante.</t>
  </si>
  <si>
    <t>Asistencia a la Comisión de Familia, infancia y adolescencia para continuar con Proyecto de Ley sobre reforma Integral al Sisterma de Adopción en Chile.</t>
  </si>
  <si>
    <t>Participación en la inauguración de OLN de San Pedro de Melipilla</t>
  </si>
  <si>
    <t>Participación wn Comisión de Desarrollo Social y Familia por Proyecto de Ley de Guarderías.</t>
  </si>
  <si>
    <t>Participación en Cuenta Pública Ministerial 2024.</t>
  </si>
  <si>
    <t>Asistencia a actividades según Programa elaborado por Jefa de Prensa</t>
  </si>
  <si>
    <t>Acompañar a Subsecretaria en Lanzamiento de Curso de Enfoque de Derechos humanos de NNA</t>
  </si>
  <si>
    <t>85</t>
  </si>
  <si>
    <t>105</t>
  </si>
  <si>
    <t>106</t>
  </si>
  <si>
    <t>111</t>
  </si>
  <si>
    <t>112</t>
  </si>
  <si>
    <t>113</t>
  </si>
  <si>
    <t>114</t>
  </si>
  <si>
    <t>115</t>
  </si>
  <si>
    <t>116</t>
  </si>
  <si>
    <t>117</t>
  </si>
  <si>
    <t>118</t>
  </si>
  <si>
    <t>132</t>
  </si>
  <si>
    <t>134</t>
  </si>
  <si>
    <t>135</t>
  </si>
  <si>
    <t>139</t>
  </si>
  <si>
    <t>Catalina Campos Becerra</t>
  </si>
  <si>
    <t>Carla Andrade Daneri</t>
  </si>
  <si>
    <t>Calama</t>
  </si>
  <si>
    <t>Antofagasta</t>
  </si>
  <si>
    <t>Los Lagos</t>
  </si>
  <si>
    <t>Curicó</t>
  </si>
  <si>
    <t>Maule</t>
  </si>
  <si>
    <t>Camiña</t>
  </si>
  <si>
    <t>Chillán</t>
  </si>
  <si>
    <t>Visita hito 2 del procesos de supervisión de traspaso de OPD a OLN</t>
  </si>
  <si>
    <t xml:space="preserve">Jornada de capacitación para el acompañamiento psocosocial en emergencias. </t>
  </si>
  <si>
    <t>Realizar coordinaciones y visitas para el seguimiento a la implementación de las OLN de Colchane, Huara, Pozo Almonte y Alto Hospicio y las iniciativas en materia de Niñez Migrante.</t>
  </si>
  <si>
    <t>Otras</t>
  </si>
  <si>
    <t>Traslado de funcionarios/as</t>
  </si>
  <si>
    <t>Acompañar a la Subsecretaría a citación de la Comisión de desarrollo Social de la Cámara de Diputados.</t>
  </si>
  <si>
    <t>Visita OPD Curicó por traspaso a OLN.</t>
  </si>
  <si>
    <t>Supervisión a oficinas del Servicio de Protección Especializada a la Niñez y Adolescencia y otros.</t>
  </si>
  <si>
    <t xml:space="preserve">Asistencia a visita Ministerial y de Subsecretaria de la Niñez y participación wn dialogo con NNA de la Provincia del Tamarugal. </t>
  </si>
  <si>
    <t>Asistencia Técnica OLN Camiña.</t>
  </si>
  <si>
    <t>Asistencia Técnica OLN Colchane.</t>
  </si>
  <si>
    <t xml:space="preserve">Presentación Política Nacional de NNA y visita OLN Ñuble. </t>
  </si>
  <si>
    <t>Acompañar a la Subsecretaria a citación de la Comisión de Desarrollo Social y Familia</t>
  </si>
  <si>
    <t>Asistencia junto a Subsecretaria al Comité de Apoyo Psicosocial - Acompañamiento Municipalidad de Villa Almana</t>
  </si>
  <si>
    <t xml:space="preserve">Supervisión a OPD de Osorno por proceso de traspaso OPD-OLN Visita a RLP residencia Osorno por NNA en acercamiento familiar. Visita a Pie Gandhi por levantamiento de información </t>
  </si>
  <si>
    <t>Buses</t>
  </si>
  <si>
    <t xml:space="preserve">Junio </t>
  </si>
  <si>
    <t>Sin información que reportar al segundo trimestre</t>
  </si>
  <si>
    <t>Laura Margot Cid Cifuentes</t>
  </si>
  <si>
    <t>Supervisora macrozonal</t>
  </si>
  <si>
    <t>Victoria Alejandra Cornejo Montecinos</t>
  </si>
  <si>
    <t>Javiera Paz Mardones Krsulovic</t>
  </si>
  <si>
    <t>Hector Arnoldo Alegria Caceres</t>
  </si>
  <si>
    <t>Contador Auditor</t>
  </si>
  <si>
    <t>EGRESO</t>
  </si>
  <si>
    <t>Macarena Sofia Aliaga Bustos</t>
  </si>
  <si>
    <t>Profesional de Apoyo Asistencia Técnica OLN</t>
  </si>
  <si>
    <t>Profesional División Promoción y Prevención</t>
  </si>
  <si>
    <t>Jefe de División de Administración y Finanzas</t>
  </si>
  <si>
    <t>SILVA VILLALOBOS VERONICA</t>
  </si>
  <si>
    <t>ABARCA LARRAIN ISIDORA ANDREA</t>
  </si>
  <si>
    <t>ALEGRIA CACERES HECTOR ARNOLDO</t>
  </si>
  <si>
    <t>ACEVEDO FERRER MERCEDES</t>
  </si>
  <si>
    <t>ALIAGA BUSTOS MACARENA SOFIA</t>
  </si>
  <si>
    <t>ANDRADE CARIAGA PAULA ISABEL</t>
  </si>
  <si>
    <t>ANDRADE OLATE ANDRES</t>
  </si>
  <si>
    <t>LEGUAS VASQUEZ JEANET HELEN</t>
  </si>
  <si>
    <t>ARIAS IRRIBARRA PABLO ALEJANDRO</t>
  </si>
  <si>
    <t>ARRIAGADA GOMEZ THIARE MURIEL</t>
  </si>
  <si>
    <t>BACIGALUPO RICCI ROMINA</t>
  </si>
  <si>
    <t>BAEZA VILLASEÑOR CAMILA DEL ROSARIO</t>
  </si>
  <si>
    <t>BARRIOS CARVAJAL LIA DE LOS ANGELES</t>
  </si>
  <si>
    <t>BECERRA ARAYA CLAUDIA ANDREA</t>
  </si>
  <si>
    <t>BOBADILLA ESCOBAR CECILIA IVONNE</t>
  </si>
  <si>
    <t>BRAUCHY QUIROZ CAMILO ANDRES</t>
  </si>
  <si>
    <t>CACERES MERELLO FELIPE ANDRÉS</t>
  </si>
  <si>
    <t>CAMPOS BECERRA CATALINA ANDREA</t>
  </si>
  <si>
    <t>CARAGOL RAMIREZ ROMINA DEL PILAR</t>
  </si>
  <si>
    <t>CATRICHEO TORRES VICENTE EDUARDO</t>
  </si>
  <si>
    <t>CID CIFUENTES LAURA MARGOT</t>
  </si>
  <si>
    <t>CORNEJO MONTECINOS VICTORIA ALEJANDRA</t>
  </si>
  <si>
    <t>CORTES GUEVARA CIELO BELLEN</t>
  </si>
  <si>
    <t>FARIAS ERAZO CONSTANZA VALENTINA</t>
  </si>
  <si>
    <t>GALVEZ ARAYA JUAN PABLO</t>
  </si>
  <si>
    <t>GALVEZ ZULETA MARCELA</t>
  </si>
  <si>
    <t>GONZALEZ FLORES DEBORA</t>
  </si>
  <si>
    <t>GUERRA PEÑA CAMILA DE LOS ANGELES</t>
  </si>
  <si>
    <t>HERNANDEZ PARRA VANESSA ANDREA</t>
  </si>
  <si>
    <t>HERRERA DIAZ VICTOR MANUEL</t>
  </si>
  <si>
    <t>JARA MONARDES OSCAR REINALDO</t>
  </si>
  <si>
    <t>JORQUERA BUSTOS HILDA VIVIANA</t>
  </si>
  <si>
    <t>LAGOMARSINO PUSIC CLAUDIO</t>
  </si>
  <si>
    <t>LAGOS OLIVARES GUILLERMO EUGENIO</t>
  </si>
  <si>
    <t>LARA SAN MARTÍN NATALIA ALEJANDRA</t>
  </si>
  <si>
    <t>LEAL GONZALEZ PAULINA SOLEDAD</t>
  </si>
  <si>
    <t>MARDONES KRSULOVIC JAVIERA PAZ</t>
  </si>
  <si>
    <t>MARINAKIS CONTRERAS FRANCISCA ANDREA</t>
  </si>
  <si>
    <t>MIRANDA VILLALOBOS DAMARIS</t>
  </si>
  <si>
    <t>MONTENEGRO AYARZA JOSE PABLO</t>
  </si>
  <si>
    <t>MUÑOZ MARCHAN ROXANA</t>
  </si>
  <si>
    <t>NAVARRO MELILLAN FRANCISCO JAVIER</t>
  </si>
  <si>
    <t>ANDRADE DANERI CARLA PAOLA</t>
  </si>
  <si>
    <t>NAWRATH JAQUE FERNANDA</t>
  </si>
  <si>
    <t>BOZO CARRILLO NATALIA SCARLETTE</t>
  </si>
  <si>
    <t>NOVOA GONZALEZ TAMARA PAZ</t>
  </si>
  <si>
    <t>OJEDA GONZALEZ CAROLINA ANDREA</t>
  </si>
  <si>
    <t>ORDOÑEZ ZEPEDA ANDREA ALEJANDRA</t>
  </si>
  <si>
    <t>PEREIRA ROMERO NANCY JANNETTE</t>
  </si>
  <si>
    <t>PERONCINI CORTES JENIFFER JOSEFINA</t>
  </si>
  <si>
    <t>PINOCHET INDO MARIA GABRIELA</t>
  </si>
  <si>
    <t>RAMIREZ ROJAS ELSA ELENA</t>
  </si>
  <si>
    <t>REIMANN ZAMBRANO EDGARDO ROBINSON</t>
  </si>
  <si>
    <t>RIVAS LAGOS EMILIA</t>
  </si>
  <si>
    <t>RIVERO VELASQUEZ JENNIFER</t>
  </si>
  <si>
    <t>ROJAS AZOCAR NICOLAS ALBERTO</t>
  </si>
  <si>
    <t>ROJAS MUÑOZ CAMILA PAZ</t>
  </si>
  <si>
    <t>ROMAN ROMAN JUAN PABLO</t>
  </si>
  <si>
    <t>SAAVEDRA ASTORGA CAROLINA BELEN</t>
  </si>
  <si>
    <t>SILVA HERNANDEZ JONATHAN RAFAEL</t>
  </si>
  <si>
    <t>SOTO ESPINOZA CATALINA</t>
  </si>
  <si>
    <t>SOTO PINO VALERIA DEL CARMEN</t>
  </si>
  <si>
    <t>TAPIA CHAVEZ JAVIERA</t>
  </si>
  <si>
    <t>VELASQUEZ VALLADARES SARA MARGARITA</t>
  </si>
  <si>
    <t>WALKER ROA PAMELA</t>
  </si>
  <si>
    <t>ZAMORA RESZCZYNSKI CLAUDIA ANDREA</t>
  </si>
  <si>
    <t>ZAPATA DIAZ PAULA ALEJANDRA</t>
  </si>
  <si>
    <t>ARAYA ORTIZ LILIAN</t>
  </si>
  <si>
    <t>HONORARIO</t>
  </si>
  <si>
    <t>SAIG ARTAZA GABRIELA</t>
  </si>
  <si>
    <t>MARIN BATAILLE MOIRA</t>
  </si>
  <si>
    <t>Kit Lúdico de Emergencia</t>
  </si>
  <si>
    <t>Servicio de Soporte, Mantención y Actualización de GSL Módulo Niñez</t>
  </si>
  <si>
    <t>Servicio de Diseño, Virtualización e Instalación de Curso y Videos de Capacitación, en formatos E-Learning</t>
  </si>
  <si>
    <t>Servicio de Asesoría Comunicacional para la Creación, Planificación, Producción y Difusión de Campaña Comunicacional de la Subsecretaría de la Niñez</t>
  </si>
  <si>
    <t>Suministro de Producción, Mecanizado, Embolsado y Sellado de Material "Cuaderno Metodológico"</t>
  </si>
  <si>
    <t>Materiales de Difusión en Regiones de la Política Nacional de la Niñez y Adolescencia, Plan Integral para el Bienestar de NNA</t>
  </si>
  <si>
    <t>https://www.mercadopublico.cl/Procurement/Modules/Attachment/ViewAttachment.aspx?enc=fKb7I3vUVIXfDT8aIODRwJYS5XZChGQK%2b3tnYExqM6pLAvewxa2hVSDgmok%2ba5j0H53DZwdgr9sLq7hVW%2bdno2GvLP0V2a5oT690KKqDVSbYki7ZBV0R8xpJjyEd8qKIuAQFlL17eflh2zqBqe%2bom2lYjtHUKVwrQch2OWBYWugXnowQj1Di6wLobwodNd6NrKKAKIFvfalx3ha7glg4BXnuCMkT0qsJICS%2fK57gPp1w6TKQLJT2evjesBhVkQF%2ftKntgoYuQuJuhOnWt462VWXfFZ5yKZoTUCuJBButz1AvG65cVsefEJUmdZxs9d4d</t>
  </si>
  <si>
    <t>Enlace</t>
  </si>
  <si>
    <t>https://www.mercadopublico.cl/Procurement/Modules/Attachment/ViewAttachment.aspx?enc=qTa%2fKNVPEWUkBYh7rLy1saPe2%2fidaAdfsdi%2fTv2iVbbhNT0iMUGU4y2LNlZb5piQSEihqP%2frohxs%2fzQW9jcLrHvV50tmd4a6Yzoo1yP6T1fgHuokDl5b%2bo2j1ljdEMIH4LDj1G2S8px8OKM9tJvfzdW8tPsALce60xehj0SmhwUTzSgHQkTxA%2fBlsJPtD9l1DKZ0dAKOYfOYhIlHuvLaqK%2ffry%2bMrqoxUw2aM%2fMMzZQSPatv68TCfRmBaHfqLsIhvL6hmmkcNexb1VlPOuZ%2fbZwW6ciNns7%2b2txEjDFILKxGyF%2fbt0Pkhu4KuGmN0VvJ</t>
  </si>
  <si>
    <t>https://www.mercadopublico.cl/Procurement/Modules/Attachment/ViewAttachment.aspx?enc=XKeio0qGcdpLmUXcm9I6J7FFPxxMulj3bo2Z%2fU2GiH46dIFE0s1HE4R1S4JPCNfv459e1oJqQ0hnChT0qfGhzmd1Fs%2fpeLro8p06fF3SObS4TmHunbJwEmC4XYM1c2clCxeg5jaDF3zoDl%2fswX6yQavL1h%2b16eLQqbNkPqps%2fj0SL63WUmWSzaQ%2bhAR6cGhB2ZX8mcqzS66eB0s26Hv7jcQncHbjBNgPykwdhB5OMfWk62psWq8o8FSxKdrXGLPsRZqp1gopV2d7Y1WcUQy5qm2cNOn0SGL6r7uTd3In64iBHK4aK0Jb70mBN0s%2fuzVq</t>
  </si>
  <si>
    <t>https://www.mercadopublico.cl/Procurement/Modules/Attachment/ViewAttachment.aspx?enc=qSHdxj4t5njpE%2b91d7NIbi2BULCjdHcB5mcSNf09mZsrjCZQnwu6qqop%2fRjIw%2bZbsuJHYeYuMb7MSngL2%2f5gbn%2bjcVGhOT6q7L8kTc766icpmMDG3FbTWjP2Ix0bi5f4hcvH8ZINVI4GLuKq3f4DMqQjs9boh7bVgW2gQXuuZpDK9Kw%2bn8ofi%2bZOOeN3LsJeAYWDHziv2I0T5IIaiBw5Q%2fLILdzjbQi2F%2bBpC68TBzlTLZLq2dHlMg4zAraHRodeZccyvB1jSzkXqWd2%2byO4oF504e0XQm7fZ5ZAMjmR4kcrHamz24NIjXuMBZXDwVMr</t>
  </si>
  <si>
    <t>https://www.mercadopublico.cl/Procurement/Modules/Attachment/ViewAttachment.aspx?enc=wQh2k9kw1nma%2bokWFOq4CLwsvMhNWY0dxXqyCHgc8eAWpzSS7PbiduYJg8m1z3Nn5bCeDDeYkovE1cAo%2bkzWUxmTqaFOEOVfWz8NUf54uO1lRATSHMRh8alZheNfMRYNfr%2fGhdOAtGuXXOM2fccYLZDXBP0Lw4%2fI%2ff3tE9rUQMxBkEIMaXETVo5EQ4UluxweFoAC8cHOkA%2fMKlUf7QeSkfeF4B8T8u4CSAk5s2nL6bZvBQR%2fPYQR084M3ALnH6PzXdw0IqeSKlm86P7pPFN1XVz7AwNi7ruh6DJ%2flNbM7LYlOC5v2t5Ws0qJ3UdTsnvx</t>
  </si>
  <si>
    <t>https://www.mercadopublico.cl/Procurement/Modules/Attachment/ViewAttachment.aspx?enc=3%2bNbq3QsmzGsxJOwUku9llZhO%2bmJtepRy6iyHj2TPRtsGJnZud5ljuXQD1AtCBh7qjf9S5pAlLA0vC18PhIqJi%2bMkxvG2EIz20jAoKF%2fV5PqcF5T8fC3BWzUxjO6hfW6aNhjlMadDQ8k8CHjcc%2bbG1921P%2b2ekV%2ffqE1EWSLIlCZG5UnH%2b9U3Uu40gzvQ64fi7%2fgoByXt7Qt4inx8%2bs6UvL8KythvIihcda%2fxYcB4wzuVLhL1H1OoFnHVyAl%2bPfRwGrKbvjmAoEd4N1oQMnmk%2btfHUeEHsG84n9zn%2fuC5mc3f6Zh6J4e%2bPORBCPmCba%2f</t>
  </si>
  <si>
    <t>Total distribución al 31.12.2024</t>
  </si>
  <si>
    <t>Valor 2024</t>
  </si>
  <si>
    <t>PEDRO ANTONIO MATAMALA GRANDON</t>
  </si>
  <si>
    <t>13791439-5</t>
  </si>
  <si>
    <t xml:space="preserve">RAIZ INVERSIONES SPA </t>
  </si>
  <si>
    <t>77271083-6</t>
  </si>
  <si>
    <t>76596819-4</t>
  </si>
  <si>
    <t>PROMOAGENCIA SPA</t>
  </si>
  <si>
    <t>SOC DE PUBLICIDAD Y GRAFICA MANQUEHUE LIMITADA</t>
  </si>
  <si>
    <t>77691130-5</t>
  </si>
  <si>
    <t>VICTOR HERRERA DIAZ</t>
  </si>
  <si>
    <t>16628153-9</t>
  </si>
  <si>
    <t>SERVICIOS PUBLICITARIOS CERECEDA SPA</t>
  </si>
  <si>
    <t>77041647-7</t>
  </si>
  <si>
    <t>SUBSECRETARIA DEL INTERIOR</t>
  </si>
  <si>
    <t>60501000-8</t>
  </si>
  <si>
    <t>UNITED VIRTUALITIES CHILE SPA</t>
  </si>
  <si>
    <t xml:space="preserve">76377906-8 </t>
  </si>
  <si>
    <t>1067455-62-AG24</t>
  </si>
  <si>
    <t>1067455-61-AG24</t>
  </si>
  <si>
    <t>1067455-70-SE24</t>
  </si>
  <si>
    <t>1067455-87-AG24</t>
  </si>
  <si>
    <t>1067455-113-AG24</t>
  </si>
  <si>
    <t>NO APLICA</t>
  </si>
  <si>
    <t>Fondo Global</t>
  </si>
  <si>
    <t>Campañas Comunicacionales (Cuota 2)</t>
  </si>
  <si>
    <t>Rendición fondo Global Sept. - Servicio de Impresión a Color Política NNA</t>
  </si>
  <si>
    <t>Totem Región de Ñuble</t>
  </si>
  <si>
    <t>Totems y Panel Araña Actividad región de Atacama</t>
  </si>
  <si>
    <t>Material de Difusión de Política Nacional de NNA, Plan Integral para el Bienestar de NNA y Participación de NNA.</t>
  </si>
  <si>
    <t>Servicio de Impresión de Resumen ejecutivo de Politica Nacional de Niñez y Adolescencia.</t>
  </si>
  <si>
    <t>Rendición de fondo gloal Agosto - Servicio de Impresión de Libro</t>
  </si>
  <si>
    <t>Plotter para Jornada de la División de Planificación y Estudios</t>
  </si>
  <si>
    <t>Agenda regional de Difusión de la Política de Niñez y Adolescencia. Visitas OLN y reunión con autoridades locales.</t>
  </si>
  <si>
    <t>Participar en Programa Activate en Vacaciones PIB JUNAEB</t>
  </si>
  <si>
    <t>Citación a la Comisión de Desarrollo Social y Familia</t>
  </si>
  <si>
    <t>Citación a Cuenta Pública en el Congreso Nacional</t>
  </si>
  <si>
    <t>Citación a Comité de Desarrollo Social de la Cámara de Diputados</t>
  </si>
  <si>
    <t>Ajuste por error de cálculo por modificación de montos de viáticos desde el segundo semestre 2024</t>
  </si>
  <si>
    <t>Puerto Montt</t>
  </si>
  <si>
    <t>Reunión con Municipios de la Región</t>
  </si>
  <si>
    <t>Invitación a Secicón de Comisión de Familia de la Cámara de Diputados</t>
  </si>
  <si>
    <t>Invitación a región de Los Lagos</t>
  </si>
  <si>
    <t>Asistencia a Comisión Mixta de Presupuestos por ejecución 2024</t>
  </si>
  <si>
    <t>Asistencia a reunión anual de la Red de Universidades por la Infancia a realizarse en la Universidad de Valparaíso - Sede Valparaíso</t>
  </si>
  <si>
    <t>Acompañar  a Subsecretaria a Citación de la Comisión de Desarrollo Social y Familia</t>
  </si>
  <si>
    <t>Acompañar  a Subsecretaria a Citación de la Comisión de Desarrollo Social y Familia por temas de Mejor Niñez</t>
  </si>
  <si>
    <t>Acompañar  a Subsecretaria a Citación de la Comisión de Seguridad de la Cámara de Diputados</t>
  </si>
  <si>
    <t>Acompañar a la Subsecretaria a reunión con Muniicpios de la Región para exponer sobre Política Naiconal de NNA</t>
  </si>
  <si>
    <t>Acompañar a Subsecretaria de 1ra Subcomisión Mixta de Presupuesto - Ejecución presupuestaria de la Partida</t>
  </si>
  <si>
    <t>Natalia Lara San Martín</t>
  </si>
  <si>
    <t>Rancagua</t>
  </si>
  <si>
    <t>Coyhaique</t>
  </si>
  <si>
    <t>Aysén</t>
  </si>
  <si>
    <t xml:space="preserve">Asistencia Técnica a región y reuniones con equipo regional. </t>
  </si>
  <si>
    <t>Cristian Parra Ibañez</t>
  </si>
  <si>
    <t>Traslado de Subsecretaria y Asesores</t>
  </si>
  <si>
    <t>Vanessa Hernandez Parra</t>
  </si>
  <si>
    <t>Jornada de trabajo y aocmpañamiento técnico a equipo regional. Reuniones con contrapartes del territorios y Gendarmería de Chile.</t>
  </si>
  <si>
    <t>Juan Pablo Román</t>
  </si>
  <si>
    <t>Victoria Cornejo</t>
  </si>
  <si>
    <t>Tamara Novoa González</t>
  </si>
  <si>
    <t>Javiera Tapia Chávez</t>
  </si>
  <si>
    <t>Camila Rojas Muñoz</t>
  </si>
  <si>
    <t>Sara Velasquez Valladares</t>
  </si>
  <si>
    <t>Acompañar a Subsecretaria al Congreso</t>
  </si>
  <si>
    <t>Revisión regular de Programas FAE. (revisión de antecedentes, a priorizaciones en la región)</t>
  </si>
  <si>
    <t>Arica</t>
  </si>
  <si>
    <t>Arica y Parinacota</t>
  </si>
  <si>
    <t>Asistencia técnica en la región</t>
  </si>
  <si>
    <t>Supervisión Residencia Los Robles; ONG Participa, Desarrolla y Crece. Y reunion de coordinación PMA</t>
  </si>
  <si>
    <t>Asistencia a encuentro regional de NNA</t>
  </si>
  <si>
    <t xml:space="preserve">Asistencia técnica y administrativa a Convenios de Chile Crece Más implementados en la región. </t>
  </si>
  <si>
    <t>Cobertura de actividades de la Subsecretaria en Los Lagos</t>
  </si>
  <si>
    <t xml:space="preserve">Cobertura de actividades de la Subsecretaria en la presentación de la Política Nacional de NNA </t>
  </si>
  <si>
    <t>Cobertura de lanzamiento de medida PIB "Viajes Familiares"</t>
  </si>
  <si>
    <t>Isidora Abarca Larraín</t>
  </si>
  <si>
    <t>Biobio</t>
  </si>
  <si>
    <t xml:space="preserve">Asistencia Técnica OLN y equipo regional </t>
  </si>
  <si>
    <t>Jornada de Capacitación a equipos regionales</t>
  </si>
  <si>
    <t>Temuco</t>
  </si>
  <si>
    <t>Araucanía</t>
  </si>
  <si>
    <t>Acompañamiento Técnico a equipo regional de Atacama por mplementación de OLN y programas de la Subsecretaría en el territorio</t>
  </si>
  <si>
    <t>Acompañamiento Técnico a equipo regional de la Araucanía por implementación de OLN y programas de la Subsecretaría en el territorio</t>
  </si>
  <si>
    <t>Vistia a la comuna de Camiña para asistencia técnica de OLN y Programa FIADI</t>
  </si>
  <si>
    <t>Vistia a la comuna de Huara para asistencia técnica de OLN y Programa FIADI</t>
  </si>
  <si>
    <t>Asistencia Técnica regional para abordar notas técnicas de OLN y gestión programática</t>
  </si>
  <si>
    <t>Monica Demarchi Salinas</t>
  </si>
  <si>
    <t>Profesional de apoyo asistencia tecnica OLN</t>
  </si>
  <si>
    <t>Camila Guerra Peña</t>
  </si>
  <si>
    <t>Profesional de transferencias y rendiciones</t>
  </si>
  <si>
    <t>Carolina Saavedra astroga</t>
  </si>
  <si>
    <t>Profesional de finanzas</t>
  </si>
  <si>
    <t>Jonathan Silva Hernandez</t>
  </si>
  <si>
    <t>Estafeta</t>
  </si>
  <si>
    <t>Yolanda Meza Cea</t>
  </si>
  <si>
    <t>Secretaria</t>
  </si>
  <si>
    <t>Rodrigo Muñoz Pincheira</t>
  </si>
  <si>
    <t>04/07/2024 - 04/09/2024</t>
  </si>
  <si>
    <t>Administradora publica</t>
  </si>
  <si>
    <t>Licencia De Enseñanza Media</t>
  </si>
  <si>
    <t>Administrador publico</t>
  </si>
  <si>
    <t>Convenios Transferencias</t>
  </si>
  <si>
    <t>NICOLAS ROJAS AZOCAR</t>
  </si>
  <si>
    <t>M</t>
  </si>
  <si>
    <t>P01</t>
  </si>
  <si>
    <t>P02</t>
  </si>
  <si>
    <r>
      <t>MDS - Artículo 14, Letra B:</t>
    </r>
    <r>
      <rPr>
        <sz val="12"/>
        <rFont val="Arial"/>
        <family val="2"/>
      </rPr>
      <t xml:space="preserve"> Publicar en sus respectivos portales de transparencia activa las actas de evaluación emitidas por las comisiones evaluadoras de licitaciones y compras públicas de bienes y servicios que realicen en el marco de la ley N° 19.886, dentro de los treinta días siguientes al término del respectivo proceso.
La precitada información deberá ser remitida a la Comisión Especial Mixta de Presupuestos trimestralmente, dentro de los treinta días posteriores al término del trimestre respectivo con el mismo detalle.</t>
    </r>
  </si>
  <si>
    <t>Causal de Cesación</t>
  </si>
  <si>
    <t>Ingreso o Egreso</t>
  </si>
  <si>
    <t>Renuncia Voluntaria</t>
  </si>
  <si>
    <t>Reemplazo</t>
  </si>
  <si>
    <t>Término Anticipado</t>
  </si>
  <si>
    <r>
      <t>MDS - Artículo 14, Letra</t>
    </r>
    <r>
      <rPr>
        <sz val="12"/>
        <rFont val="Arial"/>
        <family val="2"/>
      </rPr>
      <t xml:space="preserve"> </t>
    </r>
    <r>
      <rPr>
        <b/>
        <sz val="12"/>
        <rFont val="Arial"/>
        <family val="2"/>
      </rPr>
      <t>a)</t>
    </r>
    <r>
      <rPr>
        <sz val="12"/>
        <rFont val="Arial"/>
        <family val="2"/>
      </rPr>
      <t xml:space="preserve"> Publicar en su sitio electrónico institucional un informe trimestral que contenga, en su caso, la individualización de los proyectos beneficiados con cargo a los Subtítulos 24 y 33, nómina de beneficiarios, metodología de elección de éstos, las personas o entidades ejecutoras de los recursos, los montos asignados, la modalidad de asignación, las actividades financiadas, los objetivos y metas anuales, los montos y porcentajes de ejecución, desagregados por programa presupuestario, región y comuna según sea el caso, dentro de los treinta días siguientes al término del respectivo trimestre. En caso de contener coberturas y recursos asignados en glosa, la información deberá presentarse con dicho nivel de desagregación. Si las asignaciones a las que hace mención el párrafo precedente corresponden a transferencias a municipios, el informe respectivo también deberá contener una copia de los convenios firmados con los alcaldes, el desglose por municipio de los montos transferidos y el criterio bajo el cual éstos fueron distribuidos. La precitada información deberá ser remitida en igual plazo y con el mismo detalle a la Comisión Especial Mixta de Presupuestos</t>
    </r>
  </si>
  <si>
    <t>02</t>
  </si>
  <si>
    <t>Actos y resoluciones con efectos sobre terceros</t>
  </si>
  <si>
    <t>Año</t>
  </si>
  <si>
    <t>Tipología del Acto</t>
  </si>
  <si>
    <t>Tipo de acto</t>
  </si>
  <si>
    <t>Denominación acto</t>
  </si>
  <si>
    <t>Número acto</t>
  </si>
  <si>
    <t>Fecha acto</t>
  </si>
  <si>
    <t xml:space="preserve">Fecha de publicación en el DO o Fecha de Publicidad </t>
  </si>
  <si>
    <t xml:space="preserve">Indicación del medio y forma de publicidad </t>
  </si>
  <si>
    <t>Tiene efectos generales</t>
  </si>
  <si>
    <t>Fecha última actualización (dd/mm/aaaa), si corresponde a actos y resoluciones con efectos generales</t>
  </si>
  <si>
    <t>Breve descripción del objeto del acto</t>
  </si>
  <si>
    <t>Vínculo al texto íntegro y actualizado</t>
  </si>
  <si>
    <t>Enlace a la modificación o archivo correspondiente (no ingresar)</t>
  </si>
  <si>
    <t>Sistema de Protección Integral a la Infancia</t>
  </si>
  <si>
    <t>01 - 02</t>
  </si>
  <si>
    <t>Materiales de difusión en regiones de la Política Nacional de la Niñez PIB y participación 1067455-16-LE24</t>
  </si>
  <si>
    <t>https://www.mercadopublico.cl/Procurement/Modules/Attachment/ViewAttachment.aspx?enc=BKjAvUZwGvs0b5zfWwrrqJZgdMt1LSD50q1DPJIR%2b2%2bAlJkS2kLMbTixItbKQOUfcbQI9E4gHZ1EDmOQb0zREPg2t1ZZDc%2fWcHr85hnBhlHx6dIB5Fy3EgEuz6qJ%2bhAH%2b%2fKmkZ2JDV2F39q2CKiviknGsnQS07XHwQKa39efw0dWtxiWloodxETCeeTbwi8raCzmMbJ%2bZNxeX8pjSJHQ6pR0vhmv%2bynoAP%2bW85TbTrrgELiAWxMbEpZv%2bOjCwn%2bN4VF6ylvrWpgp4%2fFSqIxaZtL2MI1GAI0pw9ySAOYW4dHpMiKdGfZfbzCJBAIu7Ym6</t>
  </si>
  <si>
    <t>Campañas Comunicacionales (Cuota 1)</t>
  </si>
  <si>
    <t>08/11/2023 - 30/06/2024</t>
  </si>
  <si>
    <t>17/10/2023 - 09/07/2024</t>
  </si>
  <si>
    <t>02/10/2023 - 16/07/2024</t>
  </si>
  <si>
    <t>01/07/2018 - 22/07/2024</t>
  </si>
  <si>
    <t>01/12/2023 - 30/04/2024</t>
  </si>
  <si>
    <t>02/05/2024 - 30/06/2024</t>
  </si>
  <si>
    <r>
      <t xml:space="preserve">MDSF - GLOSA N°04 </t>
    </r>
    <r>
      <rPr>
        <sz val="12"/>
        <rFont val="Arial"/>
        <family val="2"/>
      </rPr>
      <t>Asociada al subtítulo 22, Bienes y Servicios de Consumo - Capacitación y Perfeccionamiento, DFL N° 1-19.653, de 2001, Ministerio Secretaría General de la Presidencia</t>
    </r>
  </si>
  <si>
    <t xml:space="preserve">Cuarto Trimestre </t>
  </si>
  <si>
    <t>Estado de Ejecución al Cuarto Trimestre</t>
  </si>
  <si>
    <t>Inversiones Bemar SPA</t>
  </si>
  <si>
    <t>1067455-60-AG24</t>
  </si>
  <si>
    <t>76698541-6</t>
  </si>
  <si>
    <t>Panel Araña Jornada Región de Ñuble</t>
  </si>
  <si>
    <t>Sin información que reportar al  cuarto  trimestre</t>
  </si>
  <si>
    <t>Talca</t>
  </si>
  <si>
    <t>Natalia Bozo Carrillo</t>
  </si>
  <si>
    <t>Participar en Hito PIB con SERNATUR en Viña del Mar</t>
  </si>
  <si>
    <t>Quinta Capacitación SPA</t>
  </si>
  <si>
    <t xml:space="preserve">Capacitación Avanzada de Género </t>
  </si>
  <si>
    <t>CURSO POWER BI</t>
  </si>
  <si>
    <t>Capacitación en Enfoque Informado en Trauma</t>
  </si>
  <si>
    <t>Curso Políticas Públicas con Enfoque de Derechos Humanos</t>
  </si>
  <si>
    <t>Capacitación de Liderazgo</t>
  </si>
  <si>
    <t>Curso de prevención e Identificación de Factores Criminogenos</t>
  </si>
  <si>
    <t>Curso Datos R</t>
  </si>
  <si>
    <t>Cofinanciamiento Curso de Escala Única de Sueldos y Bienios</t>
  </si>
  <si>
    <t>Cofinanciamiento Diplomado Abordaje Integral de la Adolescencia</t>
  </si>
  <si>
    <t>Gatica y Riquelme Ltda</t>
  </si>
  <si>
    <t>Biocentro Capacitación, Asesorías y Consultorías Ltda</t>
  </si>
  <si>
    <t>Capacitación curso de monitoreo y evaluación de programas públicos</t>
  </si>
  <si>
    <t>Proyección y Compañía Ltda</t>
  </si>
  <si>
    <t>Centro de Estudios y Formación en Gestión y Política</t>
  </si>
  <si>
    <t>Capacitación Easylit Ltda</t>
  </si>
  <si>
    <t>Escuela Nacional de Administración Pública Ltda</t>
  </si>
  <si>
    <t>Tecnológico de capacitación Austral SPA</t>
  </si>
  <si>
    <t>Centro de capacitación Los Andes SPA</t>
  </si>
  <si>
    <t>Campañas Comunicacionales (Cuota 3)</t>
  </si>
  <si>
    <t>Realizar seguimiento técnico y administrativo de los convenios Oficina Local de Niñez (OLN). Realizar jornadas de trabajo con los equipos de Ollagüe, Calama y San Pedro de Atacama y monitorear la implementación de la Oficina Local de Niñez</t>
  </si>
  <si>
    <t>Seguimiento técnico y administrativo de los convenios Oficina Local de Niñez (OLN) y oferta de Chile Crece Más, que se encuentra implementados en la región de Antofagasta. Jornadas de Trabajo con los equipos de Ollagüe, Calama y San Pedro de Atacama (SPA). Bajada técnica de Empalme ChCC y OLN, en compañía de AT nacional OLN.</t>
  </si>
  <si>
    <t>Invitacion de la SEREM para realizar agenda regional con autoridades de Consejo Constitutivo NNA</t>
  </si>
  <si>
    <t>Cubrir actividades de Subsecretaria en la región: Invitación de la SEREMI para realizar agenda regional con autoridades y Consejo Consultivo de NNA.</t>
  </si>
  <si>
    <t>Felipe  Caceres Merello</t>
  </si>
  <si>
    <t>Apoyo técnico para la realización del Encuentro Regional de representantes de consejos consultivos de niños, niñas y adolescentes de Atacama.</t>
  </si>
  <si>
    <t>Invitación en el marco del apoyo técnico a la Mesa de Articulación Interinstitucional Regional de Ñuble</t>
  </si>
  <si>
    <t>Traslado de Subsecretaria y Asesores a la V Región, Congreso.</t>
  </si>
  <si>
    <t>Comision Constitucional- PDL- Adopcion</t>
  </si>
  <si>
    <t>Acompañamiento técnico en terreno a Equipo regional de Niñez de Coquimbo y a ejecutores de las Oficinas Locales de la Niñez y de los Programas del Subsistema Chile Crece Contigo.</t>
  </si>
  <si>
    <t>Citacion de Sesion CEI-57 - Congreso</t>
  </si>
  <si>
    <t>El viaje tiene como objetivo el seguimiento técnico y administrativo de los convenios Oficina Local de Niñez (OLN) y del Subsistema Chile Crece Contigo (CHCC), además visitar y realizar jornada de trabajo con OLN de Ovalle y La Serena y asistencia Técnica a las Oficinas Locales de la Niñez de la región y vinculación con el área de salud</t>
  </si>
  <si>
    <t>Cobertura de seminario donde participa la Subsecretaria Verónica Silva.</t>
  </si>
  <si>
    <t>Traslado de Subsecretaría y Asesores a la V Región, Valparaíso, Santa Maria.</t>
  </si>
  <si>
    <t>Traslado de Subsecretaría y Asesores al Congreso Nacional, V Región. Según Agenda.</t>
  </si>
  <si>
    <t xml:space="preserve">Realizar acompañamiento técnico respecto de la implementación de las Oficinas Locales de la Niñez y la articulación del subsistema de protección integral a la infancia Chile Crece Contigo en la región de Magallanes. </t>
  </si>
  <si>
    <t>Damaris Miranda Villalobos</t>
  </si>
  <si>
    <t>Seguimiento técnico y administrativo de los convenios Oficina Local de Niñez (OLN), que se encuentran implementadas en la región del Maule. Participación en jornadas de OLN con Chile Crece Contigo, acciones de articulación. Seguimiento técnico y administrativo de los convenios Chile Crece Contigo de Salud, que se encuentran implementadas en la región del Maule. Visita y jornada de trabajo con OLN. Asistencia Técnica a las Oficinas Locales de la Niñez de la región.</t>
  </si>
  <si>
    <t>Seguimiento técnico y administrativo de los convenios Oficina Local de Niñez (OLN), que se encuentran implementadas en la región del Maule, participación en jornadas de OLN con Chile Crece Contigo, acciones de articulación, seguimiento técnico y administrativo de los convenios Chile Crece Contigo de Salud, que se encuentran implementadas en la región del Maule, visita y jornada de trabajo con OLN y asistencia Técnica a las Oficinas Locales de la Niñez de la región.</t>
  </si>
  <si>
    <t>Acompañar a la Subsecretaria a la Comisión de Constitución del Senado para la discusión del PDL de Adopción y citación a la Primera Subcomisión Mixta de Presupuestos</t>
  </si>
  <si>
    <t>Traslado de Subsecretaria y Asesores a la V Región, Valparaíso, Congreso Nacional.</t>
  </si>
  <si>
    <t>seminario congreso Fundacion KIRI - Alto Jahuel - Valparaiso</t>
  </si>
  <si>
    <t>Subcomision especial mixta de presupuesto, partida 21- congreso</t>
  </si>
  <si>
    <t>Traslado de Subsecretaria y Asesores a la V Región, Valparaíso, Congreso Nacional</t>
  </si>
  <si>
    <t>En contexto de seguimiento del plan de acción por Residencia Los Robles, se realizará visita de seguimiento de las acciones comprometidas en el espacio residencial, reunión con SEREMI MIDESO y reunión con Dirección Regional SPE.</t>
  </si>
  <si>
    <t>Andrea Ordoñez Zepeda</t>
  </si>
  <si>
    <t>Reunión con Alcalde de la comuna de Putre para conocer estado de convenios y presentar nuevos convenios PIB</t>
  </si>
  <si>
    <t>comision familia-PDL-Armonizacion  Congreso</t>
  </si>
  <si>
    <t>Karla Toro Inostroza</t>
  </si>
  <si>
    <t xml:space="preserve">Concurrir a citación de Comisión de Constitución del Senado para la discusión del proyecto de reforma integral al sistema de adopción. </t>
  </si>
  <si>
    <t>Se cita a Comisión de Familia, Infancia y Adolescencia del Senado para discutir PDL de armonización.</t>
  </si>
  <si>
    <t>Citación a la comisión de desarrollo social de la Cámara de Diputados para discutir el PDL de Cuidados.</t>
  </si>
  <si>
    <t>Traslado de subsecretaria y asesores a la V regios Valparaiso Congreso Nacional</t>
  </si>
  <si>
    <t>Proyecto de ley cuidados en el congreso valpo</t>
  </si>
  <si>
    <t>Concurrir Comisión de Constitución por PDL de reforma del sistema de adopción.</t>
  </si>
  <si>
    <t>Comision Constitucional PDL Adopcion - congreso Nacional</t>
  </si>
  <si>
    <t>Realizar agenda regional que contemple difusion de la Politica Nacional de La Niñez y adolencia, reuniones de trabaao con equipos, liderar plaza cuidadana sobre prevencion de la violencioa contra NNA y asistir en representacion de la Ministra a la Actividad Regional "Los Niños son nuestro norte", entre otros</t>
  </si>
  <si>
    <t>Cobertura de agenda regional de subsecretaria de la niñez, reuniones de trabajo, plaza ciudadana y asistencia a la actividad regional Los Niños son nuestro norte.</t>
  </si>
  <si>
    <t>De los Rios</t>
  </si>
  <si>
    <t>Asistencia técnica con equipos OLN y equipo regional de SEREMI Los Ríos.</t>
  </si>
  <si>
    <t>Reunión técnica y Financiera OLN</t>
  </si>
  <si>
    <t>Julio Saul Pintos Silva</t>
  </si>
  <si>
    <t>Se realizará visita de seguimiento en contexto de crisis de Residencia Familiar Los Robles (dependiente de colaborador acreditado del Servicio de Protección Especializada). Además, se sostendrá reunión con Seremi de la región, equipo de niñez, y con Dirección Regional del Servicio de Protección Especializada para revisión de procesos en curso y para orientación del plan de trabajo con la respectiva residencia.</t>
  </si>
  <si>
    <t>Citacion Comision de Familia infanciay adolescencia en el SENADO del congreso en Valparaiso</t>
  </si>
  <si>
    <t>Concurrir a citación para votación del PDL de Armonización en la Comisión de Familia del Senado</t>
  </si>
  <si>
    <t>Asistir a reunion OLN</t>
  </si>
  <si>
    <t>Fiscalización traspaso OPD OLN Graneros</t>
  </si>
  <si>
    <t>e efectuará Supervisión respecto de los casos traspasados desde la OPD de Graneros a oficina OLN (130 app). Realizar supervisión técnica sobre la pertinencia de activar medidas cautelares urgente en sede judicial.</t>
  </si>
  <si>
    <t>Agenda Regional Maule</t>
  </si>
  <si>
    <t>Santiago</t>
  </si>
  <si>
    <t>Graneros</t>
  </si>
  <si>
    <t>Frutillar</t>
  </si>
  <si>
    <t>Camarones</t>
  </si>
  <si>
    <t>Valdivia</t>
  </si>
  <si>
    <t>Liderar una instancia de difusion y politica nacional de Niñez y Adolescencia, alcance y desafios para territorios y univerisdades, seguido de actividade en coronel. A una actividad de bienestar de niños, niñas y adolecentes.</t>
  </si>
  <si>
    <t>Laura Cid Cifuentes</t>
  </si>
  <si>
    <t>527233 y  527232</t>
  </si>
  <si>
    <t>532417 y 532416</t>
  </si>
  <si>
    <t>538045 y 538046</t>
  </si>
  <si>
    <t>REX 135/2024</t>
  </si>
  <si>
    <t>REX 137/2024</t>
  </si>
  <si>
    <t xml:space="preserve">Jornada Fundación Ciudad del Niño en la ciudad de Frutillar. </t>
  </si>
  <si>
    <t>EL SALVADOR</t>
  </si>
  <si>
    <t>Camilo Brauchy Quiroz</t>
  </si>
  <si>
    <t>Contrata</t>
  </si>
  <si>
    <t>SAN SALVADOR</t>
  </si>
  <si>
    <t>acompañar a la autoridad de gobierno para entregarle asesoría, ya que cumple el rol de contraparte técnica del Instituto Interamericano del Niño, la Niña y Adolescentes (IIN) de la OEA</t>
  </si>
  <si>
    <t>32 y 36</t>
  </si>
  <si>
    <t>03/10/2024 y 12/11/2024</t>
  </si>
  <si>
    <t>524801 y 524802</t>
  </si>
  <si>
    <t>Veronica Silva Villalobos</t>
  </si>
  <si>
    <t>Participar en el XXIII congreso panamericano del Niña, La niña y adolescente que incluye el cuarto foro panamericano de niños, niñas y adolescentes y 98° Reunion ordinaria del consejo Directivo del IINN-OEA</t>
  </si>
  <si>
    <t>Julio Pintos Silva</t>
  </si>
  <si>
    <t>Psicologo</t>
  </si>
  <si>
    <t>Moira MarinBataille</t>
  </si>
  <si>
    <t>Gonzalo Inostroza Inostroza</t>
  </si>
  <si>
    <t>Contador publico y  Auditor</t>
  </si>
  <si>
    <t>22/01/2024 - 31/12/2024</t>
  </si>
  <si>
    <t>Vencimineto de contrata</t>
  </si>
  <si>
    <t>01/10/2023 - 31/12/2024</t>
  </si>
  <si>
    <t>Paulina Leal Gonzalez</t>
  </si>
  <si>
    <t>Ingeniera De Ejecucion En Administracion De Empresas</t>
  </si>
  <si>
    <t>01/03/2023 - 31/12/2024</t>
  </si>
  <si>
    <t>01/01/2023 - 31/12/2024</t>
  </si>
  <si>
    <t>Juan Pablo Roman Roman</t>
  </si>
  <si>
    <t>01/03/2023 - 31/10/2024</t>
  </si>
  <si>
    <t>Supervisor Macrozonal</t>
  </si>
  <si>
    <t>Profesional de Compras</t>
  </si>
  <si>
    <t>Auditor</t>
  </si>
  <si>
    <t>Jennifer Rivero Velásquez</t>
  </si>
  <si>
    <t>Profesional de Planificación y Estudios</t>
  </si>
  <si>
    <t>Administradora Pública</t>
  </si>
  <si>
    <t>Profesional de Transferencias y Rendiciones</t>
  </si>
  <si>
    <t>Encargada de Transferencias y Rendiciones</t>
  </si>
  <si>
    <t>Profesional Desarrollo Organizacional y Gestión Administrativa</t>
  </si>
  <si>
    <t>Fernanda Nawrath Jaque</t>
  </si>
  <si>
    <t>Estado de Ejecución al Segundo Semestre</t>
  </si>
  <si>
    <t>PINTOS SILVA JULIO</t>
  </si>
  <si>
    <t>INOSTROZA INOSTROZA GONZALO</t>
  </si>
  <si>
    <t>RINCON MEDINA ANDRES</t>
  </si>
  <si>
    <t>Sin información que reportar al cuarto trimestre</t>
  </si>
  <si>
    <t>FIADI</t>
  </si>
  <si>
    <t>OLN</t>
  </si>
  <si>
    <t>AC</t>
  </si>
  <si>
    <t>PIB</t>
  </si>
  <si>
    <t>HEPI</t>
  </si>
  <si>
    <t>Informado en Glosa</t>
  </si>
  <si>
    <t>Ejecución</t>
  </si>
  <si>
    <t>Adquisición de licencias de software para programa educativo</t>
  </si>
  <si>
    <t>https://www.mercadopublico.cl/Procurement/Modules/Attachment/ViewAttachment.aspx?enc=Mh%2fUbSVCq8UpkcAYqm2zUdDuP2Cig%2byqplEBuudC9sbn2omXf4d4xV%2bWIjkgCwS%2fe3900ijb9YvpCuv31paMOLv94l6RTMUh%2b4F%2b3YpKeEEAUUviCHaeRbVEfzIW%2b4lkM0SFgZN0b0YjStR6bUcLot4ZHSmTK0RWXOaszk%2f%2fvnurzW5veC1JzbEDVDLEDdwjCaq8s8HsVknSz3peg0aPF3ulZesqh7BlyuN8CkHp5CEjpg3FDvnvNOv7QZpQhD6HzPtnZRzPDCUm664VHm8eVAxJny3Cw2vS0O%2fdnB%2bF2Jm7ixidKiYYgrC1OC8qaHyD</t>
  </si>
  <si>
    <t>Producción de Cartillas Educativas</t>
  </si>
  <si>
    <t>https://www.mercadopublico.cl/Procurement/Modules/Attachment/ViewAttachment.aspx?enc=mgYp6cd9fkDr1NtZ4zt1PAk10BVOakj7XZ4jcMCkT4KHhyApRsQHhQ2MXnuM2%2bb4jUtvTx2XzXfHzszMW6%2bjP5ChhHxVdZg1kzeZ%2b%2fPzrDZ2Nnxk2jbFf1Bql7huq2eBbbUPAw2IP2tEXm%2bxBhfL3OIqhYUVpyAPDxcEaOZc3QZeQ1Ra8MeAmaj%2b1c9%2bdRFQxzCdA9E0%2bk0tFU1O6Q9vvAO%2b149WMFQhUi4EEofydx%2b632Dpc8v5f6nyvceJky54NLUXK5LQ1QHUDOp90m4HW43MVq499rFw69p1wwhPK079A0HccToQjeZmYfxNlzy%2f</t>
  </si>
  <si>
    <t>Licencias Microsoft Office 365 E3</t>
  </si>
  <si>
    <t>https://www.mercadopublico.cl/Procurement/Modules/Attachment/ViewAttachment.aspx?enc=94kHFR5QSEJlbe0HzS0kVQunWftWxGTWk0jcxUPLh8ltoNu%2fWZXa1TVg2mrASEEIp9%2b1I%2fnxtTZcCyuNc%2bxMaL%2bvWX5qBJlRC0jrewUI5%2b8QOdAKqpEin0S7%2bEy3PnqhNdUWNuODv5anjr5lQxtK8uK8JpUr%2faLJAwBItw4bnvr06FZzutJ4AXilNwz%2fijN%2fpthUoN1Mpmc8FUkQGg670Or6o5hW8aGrZ7ZfuyDHe%2f%2fBPVKt1ooDQHG0qgWGxSR3LTI0b%2feJcja2rddIUlTuzfsM8UO8G08JTvc7qEyTZAVAUen%2fMmKVXD16kUPffPyh</t>
  </si>
  <si>
    <t>Materiales de estimulación - Salas inclusivas Sistema de protección a la infancia</t>
  </si>
  <si>
    <t>https://www.mercadopublico.cl/Procurement/Modules/Attachment/ViewAttachment.aspx?enc=ZU7xLectySBHhGu%2fPD%2fspBbcHBnIikDN%2b3wkGhdgnHPKfEikXsWGOqotIl6U9XOW%2fstM2Ih4Tf4WR9ySDHYRuSMSjJ13jIHQ97o%2fDpGZHG80mn639CCL79xOUJV6%2fa8D0LVuuxCGtL31sHwnwYVoJHv0E7jabeL%2fVCujdyM33mLTVQVJZ9IBW00A99Ywvb8e4ipn%2fp731pq0sqhIvr8CqK%2f5CO%2bD25NzxrFk29VebCgyiS0Y5uIbQZLrDoYlxS2JsAKx%2fVkj%2fu6kZg5GxS8sLQQ1%2f3HK6Elu7cYBEs3UMsRQp%2brXZUJ21w0VTfCHYHWK</t>
  </si>
  <si>
    <t xml:space="preserve">Octubre </t>
  </si>
  <si>
    <t>enero</t>
  </si>
  <si>
    <t>Convenios</t>
  </si>
  <si>
    <t>Sistema Gestión de Convenios (SIGEC) del Ministerio de Desarrollo Social y Familia</t>
  </si>
  <si>
    <t>Aprueba Convenio de Transferencia de Recursos 2403004" Programa Oficina Local de la Niñez" Municipalidad de Arauco</t>
  </si>
  <si>
    <t>Resol 1235 Araucopdf</t>
  </si>
  <si>
    <t>Aprueba Convenio de Transferencia de Recursos 2403004" Programa Oficina Local de la Niñez" Municipalidad de Cabo de Hornos</t>
  </si>
  <si>
    <t>Rex1367 281223 CHpdf</t>
  </si>
  <si>
    <t>Aprueba Convenio de Transferencia de Recursos 2403004" Programa Oficina Local de la Niñez" Municipalidad de Calama</t>
  </si>
  <si>
    <t>021_Aprueba convenio OLN con Municipalidad de Calama_E141063pdf</t>
  </si>
  <si>
    <t>Aprueba Convenio de Transferencia de Recursos 2403004" Programa Oficina Local de la Niñez" Municipalidad de Calera</t>
  </si>
  <si>
    <t>RES 1340pdf</t>
  </si>
  <si>
    <t>Aprueba Convenio de Transferencia de Recursos 2403004" Programa Oficina Local de la Niñez" Municipalidad de Camiña</t>
  </si>
  <si>
    <t>Resolucion OLN Camiñapdf</t>
  </si>
  <si>
    <t>Aprueba Convenio de Transferencia de Recursos 2403004" Programa Oficina Local de la Niñez" Municipalidad de Castro</t>
  </si>
  <si>
    <t>Res N°2537 CASTRO OLNpdf</t>
  </si>
  <si>
    <t>Aprueba Convenio de Transferencia de Recursos 2403004" Programa Oficina Local de la Niñez" Municipalidad de Cerrillos</t>
  </si>
  <si>
    <t>Cerrillos -Resolución OLN- 2023pdf</t>
  </si>
  <si>
    <t>Aprueba Convenio de Transferencia de Recursos 2403004" Programa Oficina Local de la Niñez" Municipalidad de Cerro Navia</t>
  </si>
  <si>
    <t>Res3760 OLN Cerro Naviapdf</t>
  </si>
  <si>
    <t>Aprueba Convenio de Transferencia de Recursos 2403004" Programa Oficina Local de la Niñez" Municipalidad de Chaitén</t>
  </si>
  <si>
    <t>Res2540- Convenio OLN Chaitenpdf</t>
  </si>
  <si>
    <t>Aprueba Convenio de Transferencia de Recursos 2403004" Programa Oficina Local de la Niñez" Municipalidad de Chiguayante</t>
  </si>
  <si>
    <t>Resol 1241pdf</t>
  </si>
  <si>
    <t>Aprueba Convenio de Transferencia de Recursos 2403004" Programa Oficina Local de la Niñez" Municipalidad de Chile Chico</t>
  </si>
  <si>
    <t>REX 1328 OLN 2023pdf</t>
  </si>
  <si>
    <t>Aprueba Convenio de Transferencia de Recursos 2403004" Programa Oficina Local de la Niñez" Municipalidad de Cisnes</t>
  </si>
  <si>
    <t>REX 1324 OLN 2023 CISNESpdf</t>
  </si>
  <si>
    <t>Aprueba Convenio de Transferencia de Recursos 2403004" Programa Oficina Local de la Niñez" Municipalidad de Cochrane</t>
  </si>
  <si>
    <t>set cochrane oln 2023pdf</t>
  </si>
  <si>
    <t>Aprueba Convenio de Transferencia de Recursos 2403004" Programa Oficina Local de la Niñez" Municipalidad de Curacaví</t>
  </si>
  <si>
    <t>RESOLUCIÓN N° 3761 Y CONVENIO OLN 2023 FIRMADO POR AMBAS PARTESpdf</t>
  </si>
  <si>
    <t>Aprueba Convenio de Transferencia de Recursos 2403004" Programa Oficina Local de la Niñez" Municipalidad de Curicó</t>
  </si>
  <si>
    <t>SET OLN Curicopdf</t>
  </si>
  <si>
    <t>Aprueba Convenio de Transferencia de Recursos 2403004" Programa Oficina Local de la Niñez" Municipalidad de Estación Central</t>
  </si>
  <si>
    <t>Res3762 OLN Estacion Centralpdf</t>
  </si>
  <si>
    <t>Aprueba Convenio de Transferencia de Recursos 2403004" Programa Oficina Local de la Niñez" Municipalidad de Hualqui</t>
  </si>
  <si>
    <t>Resol 1234 Hualquipdf</t>
  </si>
  <si>
    <t>Aprueba Convenio de Transferencia de Recursos 2403004" Programa Oficina Local de la Niñez" Municipalidad de Independencia</t>
  </si>
  <si>
    <t>Res3763 - OLN Municipalidad Independenciapdf</t>
  </si>
  <si>
    <t>Aprueba Convenio de Transferencia de Recursos 2403004" Programa Oficina Local de la Niñez" Municipalidad de Lago Verde</t>
  </si>
  <si>
    <t>REX 1323 OLN 2023pdf</t>
  </si>
  <si>
    <t>Aprueba Convenio de Transferencia de Recursos 2403004" Programa Oficina Local de la Niñez" Municipalidad de Lampa</t>
  </si>
  <si>
    <t>Res3764 y Convenio OLN Lampapdf</t>
  </si>
  <si>
    <t>Aprueba Convenio de Transferencia de Recursos 2403004" Programa Oficina Local de la Niñez" Municipalidad de Lo Espejo</t>
  </si>
  <si>
    <t>Res 3765 convenio OLN Lo Espejopdf</t>
  </si>
  <si>
    <t>Aprueba Convenio de Transferencia de Recursos 2403004" Programa Oficina Local de la Niñez" Municipalidad de Lo Prado</t>
  </si>
  <si>
    <t>Res 3766 OLN Lo Pradopdf</t>
  </si>
  <si>
    <t>Aprueba Convenio de Transferencia de Recursos 2403004" Programa Oficina Local de la Niñez" Municipalidad de Mariquina</t>
  </si>
  <si>
    <t>Convenio y Res Aprueba convenio Mariquina (1)pdf</t>
  </si>
  <si>
    <t>Aprueba Convenio de Transferencia de Recursos 2403004" Programa Oficina Local de la Niñez" Municipalidad de Melipilla</t>
  </si>
  <si>
    <t>Res3768 aprueba OLN Municipalidad Melipillapdf</t>
  </si>
  <si>
    <t>Aprueba Convenio de Transferencia de Recursos 2403004" Programa Oficina Local de la Niñez" Municipalidad de Molina</t>
  </si>
  <si>
    <t>SET OLN MOLINApdf</t>
  </si>
  <si>
    <t>Aprueba Convenio de Transferencia de Recursos 2403004" Programa Oficina Local de la Niñez" Municipalidad de Monte Patria</t>
  </si>
  <si>
    <t>MONTE PATRIApdf</t>
  </si>
  <si>
    <t>Aprueba Convenio de Transferencia de Recursos 2403004" Programa Oficina Local de la Niñez" Municipalidad de Osorno</t>
  </si>
  <si>
    <t>Res2536- Convenio OLN Osornopdf</t>
  </si>
  <si>
    <t>Aprueba Convenio de Transferencia de Recursos 2403004" Programa Oficina Local de la Niñez" Municipalidad de Ovalle</t>
  </si>
  <si>
    <t>SET OLN - OVALLEpdf</t>
  </si>
  <si>
    <t>Aprueba Convenio de Transferencia de Recursos 2403004" Programa Oficina Local de la Niñez" Municipalidad de Paillaco</t>
  </si>
  <si>
    <t>Convenio y Res Aprueba convenio Paillacopdf</t>
  </si>
  <si>
    <t>Aprueba Convenio de Transferencia de Recursos 2403004" Programa Oficina Local de la Niñez" Municipalidad de Penco</t>
  </si>
  <si>
    <t>Resol 1232 Pencopdf</t>
  </si>
  <si>
    <t>Aprueba Convenio de Transferencia de Recursos 2403004" Programa Oficina Local de la Niñez" Municipalidad de Peñalolén</t>
  </si>
  <si>
    <t>Res3769 OLN Penalolenpdf</t>
  </si>
  <si>
    <t>Aprueba Convenio de Transferencia de Recursos 2403004" Programa Oficina Local de la Niñez" Municipalidad de Pozo Almonte</t>
  </si>
  <si>
    <t>RESOLUCION OLN POZO ALMONTEpdf</t>
  </si>
  <si>
    <t>Aprueba Convenio de Transferencia de Recursos 2403004" Programa Oficina Local de la Niñez" Municipalidad de Pucón</t>
  </si>
  <si>
    <t>Res 1756 Pucónpdf</t>
  </si>
  <si>
    <t>Aprueba Convenio de Transferencia de Recursos 2403004" Programa Oficina Local de la Niñez" Municipalidad de Pudahuel</t>
  </si>
  <si>
    <t>Res3770 OLN Pudahuelpdf</t>
  </si>
  <si>
    <t>Aprueba Convenio de Transferencia de Recursos 2403004" Programa Oficina Local de la Niñez" Municipalidad de Purranque</t>
  </si>
  <si>
    <t>Res N°2538 Purranque OLNpdf</t>
  </si>
  <si>
    <t>Aprueba Convenio de Transferencia de Recursos 2403004" Programa Oficina Local de la Niñez" Municipalidad de Quillota</t>
  </si>
  <si>
    <t>RES QUILLOTA OLNpdf</t>
  </si>
  <si>
    <t>Aprueba Convenio de Transferencia de Recursos 2403004" Programa Oficina Local de la Niñez" Municipalidad de Quinta Normal</t>
  </si>
  <si>
    <t>Res 3771pdf</t>
  </si>
  <si>
    <t>Aprueba Convenio de Transferencia de Recursos 2403004" Programa Oficina Local de la Niñez" Municipalidad de Renca</t>
  </si>
  <si>
    <t>Res3772 aprueba OLN Municipalidad Rencapdf</t>
  </si>
  <si>
    <t>Aprueba Convenio de Transferencia de Recursos 2403004" Programa Oficina Local de la Niñez" Municipalidad de San Javier</t>
  </si>
  <si>
    <t>SET OLN San Javierpdf</t>
  </si>
  <si>
    <t>Aprueba Convenio de Transferencia de Recursos 2403004" Programa Oficina Local de la Niñez" Municipalidad de San Pedro De La Paz</t>
  </si>
  <si>
    <t>Resol 1233 San Pedro de la Pazpdf</t>
  </si>
  <si>
    <t>Aprueba Convenio de Transferencia de Recursos 2403004" Programa Oficina Local de la Niñez" Municipalidad de Tomé</t>
  </si>
  <si>
    <t>Resol 1229 Tomépdf</t>
  </si>
  <si>
    <t>Aprueba Convenio de Transferencia de Recursos 2403004" Programa Oficina Local de la Niñez" Municipalidad de Tortel</t>
  </si>
  <si>
    <t>Tortel oln 2023pdf</t>
  </si>
  <si>
    <t>Aprueba Convenio de Transferencia de Recursos 2403004" Programa Oficina Local de la Niñez" Municipalidad de Vallenar</t>
  </si>
  <si>
    <t>LEGAJO VALLENAR OLNpdf</t>
  </si>
  <si>
    <t>Aprueba Convenio de Transferencia de Recursos 2403004" Programa Oficina Local de la Niñez" Municipalidad de Victoria</t>
  </si>
  <si>
    <t>Res 1754 Victoriapdf</t>
  </si>
  <si>
    <t>Aprueba Convenio de Transferencia de Recursos 2403004" Programa Oficina Local de la Niñez" Municipalidad de Vilcún</t>
  </si>
  <si>
    <t>Res 1755 Vilcúnpdf</t>
  </si>
  <si>
    <t>Aprueba Convenio de Transferencia de Recursos 2403004" Programa Oficina Local de la Niñez" Municipalidad de Villa Alemana</t>
  </si>
  <si>
    <t>RES 1335pdf</t>
  </si>
  <si>
    <t>Aprueba Convenio de Transferencia de Recursos 2403986" Programa de Apoyo a Niños y Adolescentes con un Adulto Significativo Privado de Libertad" Centro social y cultural centro de apoyo al niño y la familia</t>
  </si>
  <si>
    <t>Res 1302 CANF PAC 2023pdf</t>
  </si>
  <si>
    <t>Aprueba Convenio de Transferencia de Recursos 2403986" Programa de Apoyo a Niños y Adolescentes con un Adulto Significativo Privado de Libertad" Corporación de Educación y Promoción Social Kairós</t>
  </si>
  <si>
    <t>Res 3690-ACONV-Abriendo Caminos 2023-Kairospdf</t>
  </si>
  <si>
    <t>Aprueba Convenio de Transferencia de Recursos 2403986" Programa de Apoyo a Niños y Adolescentes con un Adulto Significativo Privado de Libertad" Corporación Para la Atención Integral del Maltrato CATIMM</t>
  </si>
  <si>
    <t>ResExenta1108_Adjudicación_Biobíopdf</t>
  </si>
  <si>
    <t>Aprueba Convenio de Transferencia de Recursos 2403986" Programa de Apoyo a Niños y Adolescentes con un Adulto Significativo Privado de Libertad" Corporación Programa Poblacional Servicios la Caleta</t>
  </si>
  <si>
    <t>Resol 1108pdf</t>
  </si>
  <si>
    <t>Aprueba Convenio de Transferencia de Recursos 2403986" Programa de Apoyo a Niños y Adolescentes con un Adulto Significativo Privado de Libertad" Corporación Programa Poblacional Servicios La Caleta (Región Metropolitana)</t>
  </si>
  <si>
    <t>Res 3726-ACONV-Abriendo Caminos 2023-La Caletapdf</t>
  </si>
  <si>
    <t>Aprueba Convenio de Transferencia de Recursos 2403986" Programa de Apoyo a Niños y Adolescentes con un Adulto Significativo Privado de Libertad" Corporación Servicio Paz y Justicia Chile SERPAJ - Arica y Parinacota</t>
  </si>
  <si>
    <t>Rex 942 aprueba convenio PACpdf</t>
  </si>
  <si>
    <t xml:space="preserve">Aprueba Convenio de Transferencia de Recursos 2403986" Programa de Apoyo a Niños y Adolescentes con un Adulto Significativo Privado de Libertad" Corporación Servicio Paz y Justicia Chile SERPAJ - Aysén </t>
  </si>
  <si>
    <t>Res 1296 Programa Abriendo Caminospdf</t>
  </si>
  <si>
    <t>Aprueba Convenio de Transferencia de Recursos 2403986" Programa de Apoyo a Niños y Adolescentes con un Adulto Significativo Privado de Libertad" Corporación Servicio Paz y Justicia Chile SERPAJ - Los Lagos</t>
  </si>
  <si>
    <t>Res N°2426 del 19122023 SERPAJpdf</t>
  </si>
  <si>
    <t>Aprueba Convenio de Transferencia de Recursos 2403986" Programa de Apoyo a Niños y Adolescentes con un Adulto Significativo Privado de Libertad" Corporación Servicio Paz y Justicia Chile SERPAJ - Los Rios</t>
  </si>
  <si>
    <t>resol aprueba convenio pac 2023pdf</t>
  </si>
  <si>
    <t>Aprueba Convenio de Transferencia de Recursos 2403986" Programa de Apoyo a Niños y Adolescentes con un Adulto Significativo Privado de Libertad" Corporación Servicio Paz y Justicia Chile SERPAJ - Maule</t>
  </si>
  <si>
    <t>res pac 2023 serpajpdf</t>
  </si>
  <si>
    <t>Aprueba Convenio de Transferencia de Recursos 2403986" Programa de Apoyo a Niños y Adolescentes con un Adulto Significativo Privado de Libertad" Corporación Servicio Paz y Justicia Chile SERPAJ - Tarapacá</t>
  </si>
  <si>
    <t>RES EX APRUEBA CONVENIO PAC 2023 Y PÓLIZA DE GARANTÍA SERPAJ CHILEpdf</t>
  </si>
  <si>
    <t>Aprueba Convenio de Transferencia de Recursos 2403986" Programa de Apoyo a Niños y Adolescentes con un Adulto Significativo Privado de Libertad" Corporación Solidaridad y Desarrollo SODEM -Provincia Melipilla y Talagante</t>
  </si>
  <si>
    <t>Res 3696-ACONV-Abriendo Caminos 2023-SODEM (1)pdf</t>
  </si>
  <si>
    <t>Aprueba Convenio de Transferencia de Recursos 2403986" Programa de Apoyo a Niños y Adolescentes con un Adulto Significativo Privado de Libertad" Delegación Presidencial Provincial Bio Bio</t>
  </si>
  <si>
    <t>Resolucion Delegacion del Biobiopdf</t>
  </si>
  <si>
    <t>Aprueba Convenio de Transferencia de Recursos 2403986" Programa de Apoyo a Niños y Adolescentes con un Adulto Significativo Privado de Libertad" Delegación Presidencial Regional de Coquimbo -Coquimbo</t>
  </si>
  <si>
    <t>SET SOLICITUD TRANSFERENCIApdf</t>
  </si>
  <si>
    <t>Aprueba Convenio de Transferencia de Recursos 2403986" Programa de Apoyo a Niños y Adolescentes con un Adulto Significativo Privado de Libertad" Fundación BanAmor</t>
  </si>
  <si>
    <t>RES 1316pdf</t>
  </si>
  <si>
    <t>Aprueba Convenio de Transferencia de Recursos 2403986" Programa de Apoyo a Niños y Adolescentes con un Adulto Significativo Privado de Libertad" Fundación CARITAS y Acción Social Diócesis de Rancagua</t>
  </si>
  <si>
    <t>ResExenta1104_Adjudicacion_O´Higginspdf</t>
  </si>
  <si>
    <t xml:space="preserve">Aprueba Convenio de Transferencia de Recursos 2403986" Programa de Apoyo a Niños y Adolescentes con un Adulto Significativo Privado de Libertad" Fundación León Bloy para la Promoción Integral de la Familia </t>
  </si>
  <si>
    <t>Res 3785-ACONV-Abriendo Caminos 2023-León Bloypdf</t>
  </si>
  <si>
    <t>Aprueba Convenio de Transferencia de Recursos 2403986" Programa de Apoyo a Niños y Adolescentes con un Adulto Significativo Privado de Libertad" Municipalidad de Puente Alto</t>
  </si>
  <si>
    <t>Res 3662-ACONV-Abriendo Caminos 2023-Puente Altopdf</t>
  </si>
  <si>
    <t>Aprueba Convenio de Transferencia de Recursos 2403986" Programa de Apoyo a Niños y Adolescentes con un Adulto Significativo Privado de Libertad" ONG de Desarrollo Las Alamedas (ENMARCHA) Metropolitana</t>
  </si>
  <si>
    <t>Res 3697-ACONV-Abriendo Caminos 2023-Las AlamedasENMARCHApdf</t>
  </si>
  <si>
    <t>Aprueba Convenio de Transferencia de Recursos 2403986" Programa de Apoyo a Niños y Adolescentes con un Adulto Significativo Privado de Libertad" ONG de Desarrollo Las Alamedas (ENMARCHA) O"higgins</t>
  </si>
  <si>
    <t>Aprueba Convenio de Transferencia de Recursos 2403986" Programa de Apoyo a Niños y Adolescentes con un Adulto Significativo Privado de Libertad" ONG Galerna-Valparaíso y Los Andes</t>
  </si>
  <si>
    <t>RES 1331pdf</t>
  </si>
  <si>
    <t>Aprueba Convenio de Transferencia de Recursos 2403986" Programa de Apoyo a Niños y Adolescentes con un Adulto Significativo Privado de Libertad" ONG Mujeres Siglo XXI</t>
  </si>
  <si>
    <t>Res N°2427 del 19122023 ONG MUJERES SIGLO XXIpdf</t>
  </si>
  <si>
    <t>Aprueba Convenio de Transferencia de Recursos 2403986" Programa de Apoyo a Niños y Adolescentes con un Adulto Significativo Privado de Libertad" ONG TREKAN -Valparaiso y Marga Marga</t>
  </si>
  <si>
    <t>RES 1301pdf</t>
  </si>
  <si>
    <t>Aprueba Convenio de Transferencia de Recursos 2403986" Programa de Apoyo a Niños y Adolescentes con un Adulto Significativo Privado de Libertad" Corporación Metodista</t>
  </si>
  <si>
    <t>Rex 1370 del 29122023 AC 2023pdf</t>
  </si>
  <si>
    <t>Aprueba Convenio de Transferencia de Recursos 2403986" Programa de Apoyo a Niños y Adolescentes con un Adulto Significativo Privado de Libertad" Delegación provincial Choapa</t>
  </si>
  <si>
    <t>Set DPP - ACpdf</t>
  </si>
  <si>
    <t>Aprueba Convenio de Transferencia de Recursos 2403986" Programa de Apoyo a Niños y Adolescentes con un Adulto Significativo Privado de Libertad" Fundación calle Niños</t>
  </si>
  <si>
    <t>RES 1330 Calle Niñospdf</t>
  </si>
  <si>
    <t>Aprueba Convenio de Transferencia de Recursos 2403986" Programa de Apoyo a Niños y Adolescentes con un Adulto Significativo Privado de Libertad" Fundación Vida Compartida Don Bosco</t>
  </si>
  <si>
    <t>Res3775-2023pdf</t>
  </si>
  <si>
    <t>Aprueba Convenio de Transferencia de Recursos 2403986" Programa de Apoyo a Niños y Adolescentes con un Adulto Significativo Privado de Libertad" ONG Trekan</t>
  </si>
  <si>
    <t>RESOLUCION ABRIENDO CAMINOSpdf</t>
  </si>
  <si>
    <t>febrero</t>
  </si>
  <si>
    <t>Aprueba Convenio de Transferencia de Recursos 2403001" Fondo de Intervenciones de Apoyo al Desarrollo Infantil" Municipalidad de Corral</t>
  </si>
  <si>
    <t>Resol Aprueba convenio FIADI Corralpdf</t>
  </si>
  <si>
    <t>Aprueba Convenio de Transferencia de Recursos 2403001" Fondo de Intervenciones de Apoyo al Desarrollo Infantil" Municipalidad de Hualañe</t>
  </si>
  <si>
    <t>HUALAÑE FIADI 2024pdf</t>
  </si>
  <si>
    <t>Aprueba Convenio de Transferencia de Recursos 2403001" Fondo de Intervenciones de Apoyo al Desarrollo Infantil" Municipalidad de La Higuera</t>
  </si>
  <si>
    <t>LA HIGUERApdf</t>
  </si>
  <si>
    <t>Aprueba Convenio de Transferencia de Recursos 2403001" Fondo de Intervenciones de Apoyo al Desarrollo Infantil" Municipalidad de Lago Ranco</t>
  </si>
  <si>
    <t>Resol Aprueba convenio FIADI Lago Rancopdf</t>
  </si>
  <si>
    <t>Aprueba Convenio de Transferencia de Recursos 2403001" Fondo de Intervenciones de Apoyo al Desarrollo Infantil" Municipalidad de Linares</t>
  </si>
  <si>
    <t>LINARES FIADI 2024pdf</t>
  </si>
  <si>
    <t>Aprueba Convenio de Transferencia de Recursos 2403001" Fondo de Intervenciones de Apoyo al Desarrollo Infantil" Municipalidad de Máfil</t>
  </si>
  <si>
    <t>Res Aprueba Convenio Mafilpdf</t>
  </si>
  <si>
    <t>Aprueba Convenio de Transferencia de Recursos 2403001" Fondo de Intervenciones de Apoyo al Desarrollo Infantil" Municipalidad de Panguipulli</t>
  </si>
  <si>
    <t>Res aprueba conveniopdf</t>
  </si>
  <si>
    <t>Aprueba Convenio de Transferencia de Recursos 2403001" Fondo de Intervenciones de Apoyo al Desarrollo Infantil" Municipalidad de Parral</t>
  </si>
  <si>
    <t>FIADI PARRAL 2024pdf</t>
  </si>
  <si>
    <t>Aprueba Convenio de Transferencia de Recursos 2403001" Fondo de Intervenciones de Apoyo al Desarrollo Infantil" Municipalidad de Puerto Natales</t>
  </si>
  <si>
    <t>129 APRUEBA CONV TRANS FIADI 2024 NATALESpdf</t>
  </si>
  <si>
    <t>Aprueba Convenio de Transferencia de Recursos 2403001" Fondo de Intervenciones de Apoyo al Desarrollo Infantil" Municipalidad de Romeral</t>
  </si>
  <si>
    <t>FIADI ROMERAL 2024pdf</t>
  </si>
  <si>
    <t>Aprueba Convenio de Transferencia de Recursos 2403001" Fondo de Intervenciones de Apoyo al Desarrollo Infantil" Municipalidad de Tortel</t>
  </si>
  <si>
    <t>Res 119 Fiadi Tortelpdf</t>
  </si>
  <si>
    <t>Aprueba Convenio de Transferencia de Recursos 2403001" Fondo de Intervenciones de Apoyo al Desarrollo Infantil" Municipalidad de Valdivia</t>
  </si>
  <si>
    <t>Resolución Aprueba convenio FIADI Valdiviapdf</t>
  </si>
  <si>
    <t>Aprueba Convenio de Transferencia de Recursos 2403001" Fondo de Intervenciones de Apoyo al Desarrollo Infantil" Municipalidad de Vicuña</t>
  </si>
  <si>
    <t>VICUÑApdf</t>
  </si>
  <si>
    <t>marzo</t>
  </si>
  <si>
    <t>Aprueba Convenio de Transferencia de Recursos 2403001" Fondo de Intervenciones de Apoyo al Desarrollo Infantil" Municipalidad de Angol</t>
  </si>
  <si>
    <t>RESOLUCION EXENTA 170pdf</t>
  </si>
  <si>
    <t>Aprueba Convenio de Transferencia de Recursos 2403001" Fondo de Intervenciones de Apoyo al Desarrollo Infantil" Municipalidad de Arauco</t>
  </si>
  <si>
    <t>SET FIADI 2024 Araucopdf</t>
  </si>
  <si>
    <t>Aprueba Convenio de Transferencia de Recursos 2403001" Fondo de Intervenciones de Apoyo al Desarrollo Infantil" Municipalidad de Arica</t>
  </si>
  <si>
    <t>Legajo Aricapdf</t>
  </si>
  <si>
    <t>Aprueba Convenio de Transferencia de Recursos 2403001" Fondo de Intervenciones de Apoyo al Desarrollo Infantil" Municipalidad de Aysén</t>
  </si>
  <si>
    <t>REX 135 FIADI 2023 Atsénpdf</t>
  </si>
  <si>
    <t>Aprueba Convenio de Transferencia de Recursos 2403001" Fondo de Intervenciones de Apoyo al Desarrollo Infantil" Municipalidad de Buín</t>
  </si>
  <si>
    <t>BUIN res 0269-aconv-fiadi 2024-buinpdf</t>
  </si>
  <si>
    <t>Aprueba Convenio de Transferencia de Recursos 2403001" Fondo de Intervenciones de Apoyo al Desarrollo Infantil" Municipalidad de Calbuco</t>
  </si>
  <si>
    <t>rex n_ 0217 de 05022024 aprueba convenio programa fiadi 2024 - calbucopdf</t>
  </si>
  <si>
    <t>Aprueba Convenio de Transferencia de Recursos 2403001" Fondo de Intervenciones de Apoyo al Desarrollo Infantil" Municipalidad de Camiña</t>
  </si>
  <si>
    <t>Resolucion FIADI CAMIÑApdf</t>
  </si>
  <si>
    <t>Aprueba Convenio de Transferencia de Recursos 2403001" Fondo de Intervenciones de Apoyo al Desarrollo Infantil" Municipalidad de Canela</t>
  </si>
  <si>
    <t>CANELApdf</t>
  </si>
  <si>
    <t>Aprueba Convenio de Transferencia de Recursos 2403001" Fondo de Intervenciones de Apoyo al Desarrollo Infantil" Municipalidad de Cañete</t>
  </si>
  <si>
    <t>SET FIADI 2024 CAÑETEpdf</t>
  </si>
  <si>
    <t>Aprueba Convenio de Transferencia de Recursos 2403001" Fondo de Intervenciones de Apoyo al Desarrollo Infantil" Municipalidad de Carahue</t>
  </si>
  <si>
    <t>rex carahue Fiadipdf</t>
  </si>
  <si>
    <t>Aprueba Convenio de Transferencia de Recursos 2403001" Fondo de Intervenciones de Apoyo al Desarrollo Infantil" Municipalidad de Castro</t>
  </si>
  <si>
    <t>rex n_ 0267 de 13022024 aprueba convenio programa fiadi 2024 - castropdf</t>
  </si>
  <si>
    <t>Aprueba Convenio de Transferencia de Recursos 2403001" Fondo de Intervenciones de Apoyo al Desarrollo Infantil" Municipalidad de Cerrillos</t>
  </si>
  <si>
    <t>Res 0304-ACONV-FIADI 2024-Cerrillospdf</t>
  </si>
  <si>
    <t>Aprueba Convenio de Transferencia de Recursos 2403001" Fondo de Intervenciones de Apoyo al Desarrollo Infantil" Municipalidad de Chiguayante</t>
  </si>
  <si>
    <t>SET FIADI CHIGUAYANTEpdf</t>
  </si>
  <si>
    <t>Aprueba Convenio de Transferencia de Recursos 2403001" Fondo de Intervenciones de Apoyo al Desarrollo Infantil" Municipalidad de Chile Chico</t>
  </si>
  <si>
    <t>REX 133 FIADI 2024pdf</t>
  </si>
  <si>
    <t>Aprueba Convenio de Transferencia de Recursos 2403001" Fondo de Intervenciones de Apoyo al Desarrollo Infantil" Municipalidad de Codegua</t>
  </si>
  <si>
    <t>legajo codegua (3)pdf</t>
  </si>
  <si>
    <t>Aprueba Convenio de Transferencia de Recursos 2403001" Fondo de Intervenciones de Apoyo al Desarrollo Infantil" Municipalidad de Coelemu</t>
  </si>
  <si>
    <t>RES 47 APRUEBA TRANSFERENCIA RECURSOS FIADI 2024 COELEMU (002)pdf</t>
  </si>
  <si>
    <t>Aprueba Convenio de Transferencia de Recursos 2403001" Fondo de Intervenciones de Apoyo al Desarrollo Infantil" Municipalidad de Coihueco</t>
  </si>
  <si>
    <t>COIHUECO RES 46 aprueba transferencia recursos fiadi 2024pdf</t>
  </si>
  <si>
    <t>Aprueba Convenio de Transferencia de Recursos 2403001" Fondo de Intervenciones de Apoyo al Desarrollo Infantil" Municipalidad de Coinco</t>
  </si>
  <si>
    <t>legajo coinco (3)pdf</t>
  </si>
  <si>
    <t>Aprueba Convenio de Transferencia de Recursos 2403001" Fondo de Intervenciones de Apoyo al Desarrollo Infantil" Municipalidad de Combarbalá</t>
  </si>
  <si>
    <t>COMBARBALApdf</t>
  </si>
  <si>
    <t>Aprueba Convenio de Transferencia de Recursos 2403001" Fondo de Intervenciones de Apoyo al Desarrollo Infantil" Municipalidad de Conchalí</t>
  </si>
  <si>
    <t>Res 0334-ACONV-FIADI 2024-Conchalípdf</t>
  </si>
  <si>
    <t>Aprueba Convenio de Transferencia de Recursos 2403001" Fondo de Intervenciones de Apoyo al Desarrollo Infantil" Municipalidad de Constitución</t>
  </si>
  <si>
    <t>CONSTITUCION FIADI 2024pdf</t>
  </si>
  <si>
    <t>Aprueba Convenio de Transferencia de Recursos 2403001" Fondo de Intervenciones de Apoyo al Desarrollo Infantil" Municipalidad de Coronel</t>
  </si>
  <si>
    <t>SET CORONEL FIADIpdf</t>
  </si>
  <si>
    <t>Aprueba Convenio de Transferencia de Recursos 2403001" Fondo de Intervenciones de Apoyo al Desarrollo Infantil" Municipalidad de Curanilahue</t>
  </si>
  <si>
    <t>SET FIADI 2024 Curanilahuepdf</t>
  </si>
  <si>
    <t>Aprueba Convenio de Transferencia de Recursos 2403001" Fondo de Intervenciones de Apoyo al Desarrollo Infantil" Municipalidad de Curicó</t>
  </si>
  <si>
    <t>CURICO FIADI 2024pdf</t>
  </si>
  <si>
    <t>Aprueba Convenio de Transferencia de Recursos 2403001" Fondo de Intervenciones de Apoyo al Desarrollo Infantil" Municipalidad de Doñihue</t>
  </si>
  <si>
    <t>legajo doñihue (1)pdf</t>
  </si>
  <si>
    <t>Aprueba Convenio de Transferencia de Recursos 2403001" Fondo de Intervenciones de Apoyo al Desarrollo Infantil" Municipalidad de El Carmen</t>
  </si>
  <si>
    <t>EL CARMEN RES 48 aprueba transferencia recursos fiadi 2024pdf</t>
  </si>
  <si>
    <t>Aprueba Convenio de Transferencia de Recursos 2403001" Fondo de Intervenciones de Apoyo al Desarrollo Infantil" Municipalidad de Ercilla</t>
  </si>
  <si>
    <t>Ercilla_Solicitud Transferencia FIADI 2024pdf</t>
  </si>
  <si>
    <t>Aprueba Convenio de Transferencia de Recursos 2403001" Fondo de Intervenciones de Apoyo al Desarrollo Infantil" Municipalidad de Florida</t>
  </si>
  <si>
    <t>SET FIADI 2024 Floridapdf</t>
  </si>
  <si>
    <t>Aprueba Convenio de Transferencia de Recursos 2403001" Fondo de Intervenciones de Apoyo al Desarrollo Infantil" Municipalidad de Guaitecas</t>
  </si>
  <si>
    <t>REX 120 FIADI 2024 Guaitecaspdf</t>
  </si>
  <si>
    <t>Aprueba Convenio de Transferencia de Recursos 2403001" Fondo de Intervenciones de Apoyo al Desarrollo Infantil" Municipalidad de Huasco</t>
  </si>
  <si>
    <t>rex corregida Huasco FIADIpdf</t>
  </si>
  <si>
    <t>Aprueba Convenio de Transferencia de Recursos 2403001" Fondo de Intervenciones de Apoyo al Desarrollo Infantil" Municipalidad de Juan Fernández</t>
  </si>
  <si>
    <t>TT JUAN FERNÁNDEZ FIADI 2024pdf</t>
  </si>
  <si>
    <t>Aprueba Convenio de Transferencia de Recursos 2403001" Fondo de Intervenciones de Apoyo al Desarrollo Infantil" Municipalidad de La Reina</t>
  </si>
  <si>
    <t>Res 0397-ACONV-FIADI 2024-La Reinapdf</t>
  </si>
  <si>
    <t>Aprueba Convenio de Transferencia de Recursos 2403001" Fondo de Intervenciones de Apoyo al Desarrollo Infantil" Municipalidad de La Serena</t>
  </si>
  <si>
    <t>LA SERENA 2pdf</t>
  </si>
  <si>
    <t>Aprueba Convenio de Transferencia de Recursos 2403001" Fondo de Intervenciones de Apoyo al Desarrollo Infantil" Municipalidad de Licantén</t>
  </si>
  <si>
    <t>LICANTEN FIADI 2024pdf</t>
  </si>
  <si>
    <t>Aprueba Convenio de Transferencia de Recursos 2403001" Fondo de Intervenciones de Apoyo al Desarrollo Infantil" Municipalidad de Llanquihue</t>
  </si>
  <si>
    <t>rex n_ 0269 de 13022024 aprueba convenio programa fiadi 2024 - llanquihuepdf</t>
  </si>
  <si>
    <t>Aprueba Convenio de Transferencia de Recursos 2403001" Fondo de Intervenciones de Apoyo al Desarrollo Infantil" Municipalidad de Lo Barnechea</t>
  </si>
  <si>
    <t>Res 0547-ACONV-FIADI 2024-Lo Barnecheapdf</t>
  </si>
  <si>
    <t>Aprueba Convenio de Transferencia de Recursos 2403001" Fondo de Intervenciones de Apoyo al Desarrollo Infantil" Municipalidad de Lo Espejo</t>
  </si>
  <si>
    <t>Res 0579-ACONV-FIADI 2024-Lo Espejopdf</t>
  </si>
  <si>
    <t>Aprueba Convenio de Transferencia de Recursos 2403001" Fondo de Intervenciones de Apoyo al Desarrollo Infantil" Municipalidad de Lo Prado</t>
  </si>
  <si>
    <t>Res 0306-ACONV-FIADI 2024-Lo Pradopdf</t>
  </si>
  <si>
    <t>Aprueba Convenio de Transferencia de Recursos 2403001" Fondo de Intervenciones de Apoyo al Desarrollo Infantil" Municipalidad de Lonquimay</t>
  </si>
  <si>
    <t>Lonquimay_Solicitud Tranferencia FIADI 2024pdf</t>
  </si>
  <si>
    <t>Aprueba Convenio de Transferencia de Recursos 2403001" Fondo de Intervenciones de Apoyo al Desarrollo Infantil" Municipalidad de Los Alamos</t>
  </si>
  <si>
    <t>SET COMPLETO FIADI 2024 LOS ALAMOSpdf</t>
  </si>
  <si>
    <t>Aprueba Convenio de Transferencia de Recursos 2403001" Fondo de Intervenciones de Apoyo al Desarrollo Infantil" Municipalidad de Los Andes</t>
  </si>
  <si>
    <t>TT LOS ANDES FIADI 2024pdf</t>
  </si>
  <si>
    <t>Aprueba Convenio de Transferencia de Recursos 2403001" Fondo de Intervenciones de Apoyo al Desarrollo Infantil" Municipalidad de Los Angeles</t>
  </si>
  <si>
    <t>SET FIADI 2024 Los Ángelespdf</t>
  </si>
  <si>
    <t>Aprueba Convenio de Transferencia de Recursos 2403001" Fondo de Intervenciones de Apoyo al Desarrollo Infantil" Municipalidad de Los Muermos</t>
  </si>
  <si>
    <t>rex n_ 0271 de 13022024 aprueba convenio programa fiadi 2024 - los muermospdf</t>
  </si>
  <si>
    <t>Aprueba Convenio de Transferencia de Recursos 2403001" Fondo de Intervenciones de Apoyo al Desarrollo Infantil" Municipalidad de Los Sauces</t>
  </si>
  <si>
    <t>LOS SAUCES_Solicitud Transferencia FIADI 2024pdf</t>
  </si>
  <si>
    <t>Aprueba Convenio de Transferencia de Recursos 2403001" Fondo de Intervenciones de Apoyo al Desarrollo Infantil" Municipalidad de Lumaco</t>
  </si>
  <si>
    <t>Lumaco_Solicita Transferencia FIADI 2024pdf</t>
  </si>
  <si>
    <t>Aprueba Convenio de Transferencia de Recursos 2403001" Fondo de Intervenciones de Apoyo al Desarrollo Infantil" Municipalidad de María Pinto</t>
  </si>
  <si>
    <t>Res 0290-ACONV-FIADI 2024-María Pintopdf</t>
  </si>
  <si>
    <t>Aprueba Convenio de Transferencia de Recursos 2403001" Fondo de Intervenciones de Apoyo al Desarrollo Infantil" Municipalidad de Maule</t>
  </si>
  <si>
    <t>MAULE FIADI 2024pdf</t>
  </si>
  <si>
    <t>Aprueba Convenio de Transferencia de Recursos 2403001" Fondo de Intervenciones de Apoyo al Desarrollo Infantil" Municipalidad de Melipeuco</t>
  </si>
  <si>
    <t>Melipeuco_Solicita transferencia FIADI 2024pdf</t>
  </si>
  <si>
    <t>Aprueba Convenio de Transferencia de Recursos 2403001" Fondo de Intervenciones de Apoyo al Desarrollo Infantil" Municipalidad de Navidad</t>
  </si>
  <si>
    <t>legajo navidad (1)pdf</t>
  </si>
  <si>
    <t>Aprueba Convenio de Transferencia de Recursos 2403001" Fondo de Intervenciones de Apoyo al Desarrollo Infantil" Municipalidad de Negrete</t>
  </si>
  <si>
    <t>SET NEGRETE FIADIpdf</t>
  </si>
  <si>
    <t>Aprueba Convenio de Transferencia de Recursos 2403001" Fondo de Intervenciones de Apoyo al Desarrollo Infantil" Municipalidad de Nueva Imperial</t>
  </si>
  <si>
    <t>Rex Imperial FIADI 2024pdf</t>
  </si>
  <si>
    <t>Aprueba Convenio de Transferencia de Recursos 2403001" Fondo de Intervenciones de Apoyo al Desarrollo Infantil" Municipalidad de Ñuñoa</t>
  </si>
  <si>
    <t>Res 0311-ACONV-FIADI 2024-Ñuñoapdf</t>
  </si>
  <si>
    <t>Aprueba Convenio de Transferencia de Recursos 2403001" Fondo de Intervenciones de Apoyo al Desarrollo Infantil" Municipalidad de O"higgins</t>
  </si>
  <si>
    <t>REX 134 FIADI 2024pdf</t>
  </si>
  <si>
    <t>Aprueba Convenio de Transferencia de Recursos 2403001" Fondo de Intervenciones de Apoyo al Desarrollo Infantil" Municipalidad de Ovalle</t>
  </si>
  <si>
    <t>OVALLEpdf</t>
  </si>
  <si>
    <t>Aprueba Convenio de Transferencia de Recursos 2403001" Fondo de Intervenciones de Apoyo al Desarrollo Infantil" Municipalidad de Padre Hurtado</t>
  </si>
  <si>
    <t>Res 0333-ACONV-FIADI 2024-Padre Hurtadopdf</t>
  </si>
  <si>
    <t>Aprueba Convenio de Transferencia de Recursos 2403001" Fondo de Intervenciones de Apoyo al Desarrollo Infantil" Municipalidad de Paine</t>
  </si>
  <si>
    <t>Res 0336-ACONV-FIADI 2024-Painepdf</t>
  </si>
  <si>
    <t>Aprueba Convenio de Transferencia de Recursos 2403001" Fondo de Intervenciones de Apoyo al Desarrollo Infantil" Municipalidad de Pedro Aguirre Cerda</t>
  </si>
  <si>
    <t>res 0308-aconv-fiadi 2024-pedro aguirre cerdapdf</t>
  </si>
  <si>
    <t>Aprueba Convenio de Transferencia de Recursos 2403001" Fondo de Intervenciones de Apoyo al Desarrollo Infantil" Municipalidad de Pelarco</t>
  </si>
  <si>
    <t>PELARCO FIADI 2024pdf</t>
  </si>
  <si>
    <t>Aprueba Convenio de Transferencia de Recursos 2403001" Fondo de Intervenciones de Apoyo al Desarrollo Infantil" Municipalidad de Peñaflor</t>
  </si>
  <si>
    <t>Res 0399-ACONV-FIADI 2024-Peñaflorpdf</t>
  </si>
  <si>
    <t>Aprueba Convenio de Transferencia de Recursos 2403001" Fondo de Intervenciones de Apoyo al Desarrollo Infantil" Municipalidad de Pichidegua</t>
  </si>
  <si>
    <t>DECRETO, REX Y CONVENIO - PICHIDEGUApdf</t>
  </si>
  <si>
    <t>Aprueba Convenio de Transferencia de Recursos 2403001" Fondo de Intervenciones de Apoyo al Desarrollo Infantil" Municipalidad de Pinto</t>
  </si>
  <si>
    <t>PINTO RES 49 aprueba transferencia recursos fiadi 2024pdf</t>
  </si>
  <si>
    <t>Aprueba Convenio de Transferencia de Recursos 2403001" Fondo de Intervenciones de Apoyo al Desarrollo Infantil" Municipalidad de Placilla</t>
  </si>
  <si>
    <t>legajo placilla (1)pdf</t>
  </si>
  <si>
    <t>Aprueba Convenio de Transferencia de Recursos 2403001" Fondo de Intervenciones de Apoyo al Desarrollo Infantil" Municipalidad de Pucón</t>
  </si>
  <si>
    <t>Pucón_Solicitud Tranferencia FIADI 2024pdf</t>
  </si>
  <si>
    <t>Aprueba Convenio de Transferencia de Recursos 2403001" Fondo de Intervenciones de Apoyo al Desarrollo Infantil" Municipalidad de Pudahuel</t>
  </si>
  <si>
    <t>Res 0522-ACONV-FIADI 2024-Pudahuelpdf</t>
  </si>
  <si>
    <t>Aprueba Convenio de Transferencia de Recursos 2403001" Fondo de Intervenciones de Apoyo al Desarrollo Infantil" Municipalidad de Puerto Varas</t>
  </si>
  <si>
    <t>rex n_ 0215 de 13022024 aprueba convenio programa fiadi 2024 - puerto varaspdf</t>
  </si>
  <si>
    <t>Aprueba Convenio de Transferencia de Recursos 2403001" Fondo de Intervenciones de Apoyo al Desarrollo Infantil" Municipalidad de Punitaqui</t>
  </si>
  <si>
    <t>PUNITAQUIpdf</t>
  </si>
  <si>
    <t>Aprueba Convenio de Transferencia de Recursos 2403001" Fondo de Intervenciones de Apoyo al Desarrollo Infantil" Municipalidad de Quintero</t>
  </si>
  <si>
    <t>TT QUINTERO FIADI 2024pdf</t>
  </si>
  <si>
    <t>Aprueba Convenio de Transferencia de Recursos 2403001" Fondo de Intervenciones de Apoyo al Desarrollo Infantil" Municipalidad de Quirihue</t>
  </si>
  <si>
    <t>QUIRIHUE RES 50 aprueba transferencia recursos fiadi 2024pdf</t>
  </si>
  <si>
    <t>Aprueba Convenio de Transferencia de Recursos 2403001" Fondo de Intervenciones de Apoyo al Desarrollo Infantil" Municipalidad de Rancagua</t>
  </si>
  <si>
    <t>legajo rancagua (1)pdf</t>
  </si>
  <si>
    <t>Aprueba Convenio de Transferencia de Recursos 2403001" Fondo de Intervenciones de Apoyo al Desarrollo Infantil" Municipalidad de Ranquil</t>
  </si>
  <si>
    <t>RANQUIL RES 51 aprueba transferencia recursos fiadi 2024pdf</t>
  </si>
  <si>
    <t>Aprueba Convenio de Transferencia de Recursos 2403001" Fondo de Intervenciones de Apoyo al Desarrollo Infantil" Municipalidad de Rauco</t>
  </si>
  <si>
    <t>RAUCO FIADI 2024pdf</t>
  </si>
  <si>
    <t>Aprueba Convenio de Transferencia de Recursos 2403001" Fondo de Intervenciones de Apoyo al Desarrollo Infantil" Municipalidad de Recoleta</t>
  </si>
  <si>
    <t>Res 0338-ACONV-FIADI 2024-Recoletapdf</t>
  </si>
  <si>
    <t>Aprueba Convenio de Transferencia de Recursos 2403001" Fondo de Intervenciones de Apoyo al Desarrollo Infantil" Municipalidad de Renca</t>
  </si>
  <si>
    <t>Res 0356-ACONV-FIADI 2024-Rencapdf</t>
  </si>
  <si>
    <t>Aprueba Convenio de Transferencia de Recursos 2403001" Fondo de Intervenciones de Apoyo al Desarrollo Infantil" Municipalidad de Rengo</t>
  </si>
  <si>
    <t>legajo rengo (1)pdf</t>
  </si>
  <si>
    <t>Aprueba Convenio de Transferencia de Recursos 2403001" Fondo de Intervenciones de Apoyo al Desarrollo Infantil" Municipalidad de Rio Hurtado</t>
  </si>
  <si>
    <t>RIO HURTADOpdf</t>
  </si>
  <si>
    <t>Aprueba Convenio de Transferencia de Recursos 2403001" Fondo de Intervenciones de Apoyo al Desarrollo Infantil" Municipalidad de Rio Ibañez</t>
  </si>
  <si>
    <t>legajo Ibañezpdf</t>
  </si>
  <si>
    <t>Aprueba Convenio de Transferencia de Recursos 2403001" Fondo de Intervenciones de Apoyo al Desarrollo Infantil" Municipalidad de Saavedra</t>
  </si>
  <si>
    <t>rex Tranferencia FIADI 2024pdf</t>
  </si>
  <si>
    <t>Aprueba Convenio de Transferencia de Recursos 2403001" Fondo de Intervenciones de Apoyo al Desarrollo Infantil" Municipalidad de San Carlos</t>
  </si>
  <si>
    <t>SAN CARLOS RES 53 aprueba transferencia recursos fiadi 2024pdf</t>
  </si>
  <si>
    <t>Aprueba Convenio de Transferencia de Recursos 2403001" Fondo de Intervenciones de Apoyo al Desarrollo Infantil" Municipalidad de San Clemente</t>
  </si>
  <si>
    <t>SAN CLEMENTE FIADI 2024pdf</t>
  </si>
  <si>
    <t>Aprueba Convenio de Transferencia de Recursos 2403001" Fondo de Intervenciones de Apoyo al Desarrollo Infantil" Municipalidad de San Fabian</t>
  </si>
  <si>
    <t>RES 54 APRUEBA TRANSFERENCIA RECURSOS FIADI 2024 SAN FABIÁNpdf</t>
  </si>
  <si>
    <t>Aprueba Convenio de Transferencia de Recursos 2403001" Fondo de Intervenciones de Apoyo al Desarrollo Infantil" Municipalidad de San Fernando</t>
  </si>
  <si>
    <t>legajo san fernando (1)pdf</t>
  </si>
  <si>
    <t>Aprueba Convenio de Transferencia de Recursos 2403001" Fondo de Intervenciones de Apoyo al Desarrollo Infantil" Municipalidad de San Gregorio</t>
  </si>
  <si>
    <t>130 APRUEBA CONV DE TRANSF FIADI 2024 SAN GREGORIOpdf</t>
  </si>
  <si>
    <t>Aprueba Convenio de Transferencia de Recursos 2403001" Fondo de Intervenciones de Apoyo al Desarrollo Infantil" Municipalidad de San Jose de Maipo</t>
  </si>
  <si>
    <t>Res 0294-ACONV-FIADI 2024-San Jose de Maipopdf</t>
  </si>
  <si>
    <t>Aprueba Convenio de Transferencia de Recursos 2403001" Fondo de Intervenciones de Apoyo al Desarrollo Infantil" Municipalidad de San Juan de la Costa</t>
  </si>
  <si>
    <t>rex n_ 0262 de 13022024 aprueba convenio programa fiadi 2024 - san juan de la costapdf</t>
  </si>
  <si>
    <t>Aprueba Convenio de Transferencia de Recursos 2403001" Fondo de Intervenciones de Apoyo al Desarrollo Infantil" Municipalidad de San Miguel</t>
  </si>
  <si>
    <t>res 0312-aconv-fiadi 2024-san miguelpdf</t>
  </si>
  <si>
    <t>Aprueba Convenio de Transferencia de Recursos 2403001" Fondo de Intervenciones de Apoyo al Desarrollo Infantil" Municipalidad de San Nicolás</t>
  </si>
  <si>
    <t>SAN NICOLAS RES 52 aprueba transferencia recursos fiadi 2024pdf</t>
  </si>
  <si>
    <t>Aprueba Convenio de Transferencia de Recursos 2403001" Fondo de Intervenciones de Apoyo al Desarrollo Infantil" Municipalidad de San Rosendo</t>
  </si>
  <si>
    <t>SET COMPLETO SAN ROSENDO FIADI 2024 (1)pdf</t>
  </si>
  <si>
    <t>Aprueba Convenio de Transferencia de Recursos 2403001" Fondo de Intervenciones de Apoyo al Desarrollo Infantil" Municipalidad de Santa Barbara</t>
  </si>
  <si>
    <t>SET FIADI 2024 Sta Barbarapdf</t>
  </si>
  <si>
    <t>Aprueba Convenio de Transferencia de Recursos 2403001" Fondo de Intervenciones de Apoyo al Desarrollo Infantil" Municipalidad de Santa Cruz</t>
  </si>
  <si>
    <t>legajo santa cruz (2)pdf</t>
  </si>
  <si>
    <t>Aprueba Convenio de Transferencia de Recursos 2403001" Fondo de Intervenciones de Apoyo al Desarrollo Infantil" Municipalidad de Talca</t>
  </si>
  <si>
    <t>TALCA FIADI 2024pdf</t>
  </si>
  <si>
    <t>Aprueba Convenio de Transferencia de Recursos 2403001" Fondo de Intervenciones de Apoyo al Desarrollo Infantil" Municipalidad de Talcahuano</t>
  </si>
  <si>
    <t>SET FIADI 2024 Talcahuanopdf</t>
  </si>
  <si>
    <t>Aprueba Convenio de Transferencia de Recursos 2403001" Fondo de Intervenciones de Apoyo al Desarrollo Infantil" Municipalidad de Teno</t>
  </si>
  <si>
    <t>TENO FIADI 2024pdf</t>
  </si>
  <si>
    <t>Aprueba Convenio de Transferencia de Recursos 2403001" Fondo de Intervenciones de Apoyo al Desarrollo Infantil" Municipalidad de Tirua</t>
  </si>
  <si>
    <t>SET FIADI 2024 TIRUApdf</t>
  </si>
  <si>
    <t>Aprueba Convenio de Transferencia de Recursos 2403001" Fondo de Intervenciones de Apoyo al Desarrollo Infantil" Municipalidad de Tocopilla</t>
  </si>
  <si>
    <t>Rex Aprueba Convenio FIADI 2024pdf</t>
  </si>
  <si>
    <t>Aprueba Convenio de Transferencia de Recursos 2403001" Fondo de Intervenciones de Apoyo al Desarrollo Infantil" Municipalidad de Torres del Paine</t>
  </si>
  <si>
    <t>Rex 141 Torres del Painepdf</t>
  </si>
  <si>
    <t>Aprueba Convenio de Transferencia de Recursos 2403001" Fondo de Intervenciones de Apoyo al Desarrollo Infantil" Municipalidad de Traiguen</t>
  </si>
  <si>
    <t>Legajo Traiguenpdf</t>
  </si>
  <si>
    <t>Aprueba Convenio de Transferencia de Recursos 2403001" Fondo de Intervenciones de Apoyo al Desarrollo Infantil" Municipalidad de Tucapel</t>
  </si>
  <si>
    <t>SET COMPLETO FIADI TUCAPEL 2024pdf</t>
  </si>
  <si>
    <t>Aprueba Convenio de Transferencia de Recursos 2403001" Fondo de Intervenciones de Apoyo al Desarrollo Infantil" Municipalidad de Valparaíso</t>
  </si>
  <si>
    <t>TT VALPARAÍSO FIADI 2024pdf</t>
  </si>
  <si>
    <t>Aprueba Convenio de Transferencia de Recursos 2403001" Fondo de Intervenciones de Apoyo al Desarrollo Infantil" Municipalidad de Vichuquén</t>
  </si>
  <si>
    <t>VICHUQUEN FIADI 2024pdf</t>
  </si>
  <si>
    <t>Aprueba Convenio de Transferencia de Recursos 2403001" Fondo de Intervenciones de Apoyo al Desarrollo Infantil" Municipalidad de Victoria</t>
  </si>
  <si>
    <t>Victoria_Ord91_Res163_Convenio FIADI 2024_Decretopdf</t>
  </si>
  <si>
    <t>Aprueba Convenio de Transferencia de Recursos 2403001" Fondo de Intervenciones de Apoyo al Desarrollo Infantil" Municipalidad de Vilcún</t>
  </si>
  <si>
    <t>Vilcún_ FIADI 2024pdf</t>
  </si>
  <si>
    <t>Aprueba Convenio de Transferencia de Recursos 2403001" Fondo de Intervenciones de Apoyo al Desarrollo Infantil" Municipalidad de Villa Alemana</t>
  </si>
  <si>
    <t>REX 94 TT VILLA ALEMANA FIADI 2024pdf</t>
  </si>
  <si>
    <t>Aprueba Convenio de Transferencia de Recursos 2403001" Fondo de Intervenciones de Apoyo al Desarrollo Infantil" Municipalidad de Villarrica</t>
  </si>
  <si>
    <t>Villarrica_ FIADI 2024pdf</t>
  </si>
  <si>
    <t>Aprueba Convenio de Transferencia de Recursos 2403003" Programa de Fortalecimiento Municipal" Municipalidad de Andacollo</t>
  </si>
  <si>
    <t>ANDACOLLOpdf</t>
  </si>
  <si>
    <t>Aprueba Convenio de Transferencia de Recursos 2403003" Programa de Fortalecimiento Municipal" Municipalidad de Casablanca</t>
  </si>
  <si>
    <t>TT CASABLANCA FM 2024pdf</t>
  </si>
  <si>
    <t>Aprueba Convenio de Transferencia de Recursos 2403003" Programa de Fortalecimiento Municipal" Municipalidad de Catemu</t>
  </si>
  <si>
    <t>TT CATEMU FM 2024pdf</t>
  </si>
  <si>
    <t>Aprueba Convenio de Transferencia de Recursos 2403003" Programa de Fortalecimiento Municipal" Municipalidad de Chanco</t>
  </si>
  <si>
    <t>CHANCO PFM 2024pdf</t>
  </si>
  <si>
    <t>Aprueba Convenio de Transferencia de Recursos 2403003" Programa de Fortalecimiento Municipal" Municipalidad de Chillán</t>
  </si>
  <si>
    <t>RES 128 APRUEBA CONVENIO FORTALECIMIENTO MUNICIPAL 2024 CHILLÁNpdf</t>
  </si>
  <si>
    <t>Aprueba Convenio de Transferencia de Recursos 2403003" Programa de Fortalecimiento Municipal" Municipalidad de Chillán Viejo</t>
  </si>
  <si>
    <t>RES 110 APRUEBA CONVENIO FORT MUNICIPAL 2024 CHILLÁN VIEJOpdf</t>
  </si>
  <si>
    <t>Aprueba Convenio de Transferencia de Recursos 2403003" Programa de Fortalecimiento Municipal" Municipalidad de Cobquecura</t>
  </si>
  <si>
    <t>RES 107 APRUEBA CONVENIO FORT MUNICIPAL 2024 COBQUECURApdf</t>
  </si>
  <si>
    <t>Aprueba Convenio de Transferencia de Recursos 2403003" Programa de Fortalecimiento Municipal" Municipalidad de Coelemu</t>
  </si>
  <si>
    <t>RES 108 APRUEBA CONVENIO FORT MUNICIPAL 2024 COELEMUpdf</t>
  </si>
  <si>
    <t>Aprueba Convenio de Transferencia de Recursos 2403003" Programa de Fortalecimiento Municipal" Municipalidad de Corral</t>
  </si>
  <si>
    <t>Resolución que aprueba transferencia de recursos PFM 2024 Corralpdf</t>
  </si>
  <si>
    <t>Aprueba Convenio de Transferencia de Recursos 2403003" Programa de Fortalecimiento Municipal" Municipalidad de Curacautín</t>
  </si>
  <si>
    <t>Curacautín_ rexpdf</t>
  </si>
  <si>
    <t>Aprueba Convenio de Transferencia de Recursos 2403003" Programa de Fortalecimiento Municipal" Municipalidad de Curepto</t>
  </si>
  <si>
    <t>CUREPTO PFM 2024pdf</t>
  </si>
  <si>
    <t>Aprueba Convenio de Transferencia de Recursos 2403003" Programa de Fortalecimiento Municipal" Municipalidad de Curicó</t>
  </si>
  <si>
    <t>RESOL PFM CURICOpdf</t>
  </si>
  <si>
    <t>Aprueba Convenio de Transferencia de Recursos 2403003" Programa de Fortalecimiento Municipal" Municipalidad de El Carmen</t>
  </si>
  <si>
    <t>RES 109 APRUEBA CONVENIO FORT MUNICIPAL 2024 EL CARMENpdf</t>
  </si>
  <si>
    <t>Aprueba Convenio de Transferencia de Recursos 2403003" Programa de Fortalecimiento Municipal" Municipalidad de El Quisco</t>
  </si>
  <si>
    <t>TT EL QUISCO FM 2024pdf</t>
  </si>
  <si>
    <t>Aprueba Convenio de Transferencia de Recursos 2403003" Programa de Fortalecimiento Municipal" Municipalidad de Empedrado</t>
  </si>
  <si>
    <t>EMPEDRADO PFM 2024pdf</t>
  </si>
  <si>
    <t>Aprueba Convenio de Transferencia de Recursos 2403003" Programa de Fortalecimiento Municipal" Municipalidad de Ercilla</t>
  </si>
  <si>
    <t>REX ERCILLA OKpdf</t>
  </si>
  <si>
    <t>Aprueba Convenio de Transferencia de Recursos 2403003" Programa de Fortalecimiento Municipal" Municipalidad de Florida</t>
  </si>
  <si>
    <t>SET PFM Floridapdf</t>
  </si>
  <si>
    <t>Aprueba Convenio de Transferencia de Recursos 2403003" Programa de Fortalecimiento Municipal" Municipalidad de Futrono</t>
  </si>
  <si>
    <t>Resolución aprueba convenio PFM 2024 Futronopdf</t>
  </si>
  <si>
    <t>Aprueba Convenio de Transferencia de Recursos 2403003" Programa de Fortalecimiento Municipal" Municipalidad de General Lagos</t>
  </si>
  <si>
    <t>Rex 191 Aprueba Transferenciapdf</t>
  </si>
  <si>
    <t>Aprueba Convenio de Transferencia de Recursos 2403003" Programa de Fortalecimiento Municipal" Municipalidad de Hualañe</t>
  </si>
  <si>
    <t>HUALAÑE PFM 2024pdf</t>
  </si>
  <si>
    <t>Aprueba Convenio de Transferencia de Recursos 2403003" Programa de Fortalecimiento Municipal" Municipalidad de Iquique</t>
  </si>
  <si>
    <t>RES IQUIQUE PFMpdf</t>
  </si>
  <si>
    <t>Aprueba Convenio de Transferencia de Recursos 2403003" Programa de Fortalecimiento Municipal" Municipalidad de La Ligua</t>
  </si>
  <si>
    <t>TT LA LIGUA FM 2024pdf</t>
  </si>
  <si>
    <t>Aprueba Convenio de Transferencia de Recursos 2403003" Programa de Fortalecimiento Municipal" Municipalidad de La Unión</t>
  </si>
  <si>
    <t>Resolución aprueba convenio PFM 2024 La Unión (1)pdf</t>
  </si>
  <si>
    <t>Aprueba Convenio de Transferencia de Recursos 2403003" Programa de Fortalecimiento Municipal" Municipalidad de Lago Ranco</t>
  </si>
  <si>
    <t>Resolución aprueba convenio PFM 2024 Lago Rancopdf</t>
  </si>
  <si>
    <t>Aprueba Convenio de Transferencia de Recursos 2403003" Programa de Fortalecimiento Municipal" Municipalidad de Lautaro</t>
  </si>
  <si>
    <t>LAUTARO REXpdf</t>
  </si>
  <si>
    <t>Aprueba Convenio de Transferencia de Recursos 2403003" Programa de Fortalecimiento Municipal" Municipalidad de Licantén</t>
  </si>
  <si>
    <t>LICANTEN PFM 2024pdf</t>
  </si>
  <si>
    <t>Aprueba Convenio de Transferencia de Recursos 2403003" Programa de Fortalecimiento Municipal" Municipalidad de Limache</t>
  </si>
  <si>
    <t>TT LIMACHE FM 2024pdf</t>
  </si>
  <si>
    <t>Aprueba Convenio de Transferencia de Recursos 2403003" Programa de Fortalecimiento Municipal" Municipalidad de Linares</t>
  </si>
  <si>
    <t>LINARES PFM 2024 (1)pdf</t>
  </si>
  <si>
    <t>Aprueba Convenio de Transferencia de Recursos 2403003" Programa de Fortalecimiento Municipal" Municipalidad de Litueche</t>
  </si>
  <si>
    <t>CONVENIO LITUECHE FM 2024pdf</t>
  </si>
  <si>
    <t>Aprueba Convenio de Transferencia de Recursos 2403003" Programa de Fortalecimiento Municipal" Municipalidad de Longaví</t>
  </si>
  <si>
    <t>LONGAVI PFM 2024pdf</t>
  </si>
  <si>
    <t>Aprueba Convenio de Transferencia de Recursos 2403003" Programa de Fortalecimiento Municipal" Municipalidad de Lonquimay</t>
  </si>
  <si>
    <t>Lonquimay Pfm 2024pdf</t>
  </si>
  <si>
    <t>Aprueba Convenio de Transferencia de Recursos 2403003" Programa de Fortalecimiento Municipal" Municipalidad de Los Andes</t>
  </si>
  <si>
    <t>TT LOS ANDES FM 2024pdf</t>
  </si>
  <si>
    <t>Aprueba Convenio de Transferencia de Recursos 2403003" Programa de Fortalecimiento Municipal" Municipalidad de Los Sauces</t>
  </si>
  <si>
    <t>Memo y REX - Los Saucespdf</t>
  </si>
  <si>
    <t>Aprueba Convenio de Transferencia de Recursos 2403003" Programa de Fortalecimiento Municipal" Municipalidad de Los Vilos</t>
  </si>
  <si>
    <t>LOS VILOSpdf</t>
  </si>
  <si>
    <t>Aprueba Convenio de Transferencia de Recursos 2403003" Programa de Fortalecimiento Municipal" Municipalidad de Malloa</t>
  </si>
  <si>
    <t>MALLOA FM 2024pdf</t>
  </si>
  <si>
    <t>Aprueba Convenio de Transferencia de Recursos 2403003" Programa de Fortalecimiento Municipal" Municipalidad de María Elena</t>
  </si>
  <si>
    <t>REX Maria Elenapdf</t>
  </si>
  <si>
    <t>Aprueba Convenio de Transferencia de Recursos 2403003" Programa de Fortalecimiento Municipal" Municipalidad de Maule</t>
  </si>
  <si>
    <t>MAULE PFM 2024pdf</t>
  </si>
  <si>
    <t>Aprueba Convenio de Transferencia de Recursos 2403003" Programa de Fortalecimiento Municipal" Municipalidad de Melipeuco</t>
  </si>
  <si>
    <t>Melipeuco_ memo y rexpdf</t>
  </si>
  <si>
    <t>Aprueba Convenio de Transferencia de Recursos 2403003" Programa de Fortalecimiento Municipal" Municipalidad de Ñiquen</t>
  </si>
  <si>
    <t>RES 149 APRUEBA CONVENIO FORTALECIMIENTO MUNICIPAL 2024 ÑIQUEN (1)pdf</t>
  </si>
  <si>
    <t>Aprueba Convenio de Transferencia de Recursos 2403003" Programa de Fortalecimiento Municipal" Municipalidad de Olmué</t>
  </si>
  <si>
    <t>TT OLMUÉ FM 2024pdf</t>
  </si>
  <si>
    <t>Aprueba Convenio de Transferencia de Recursos 2403003" Programa de Fortalecimiento Municipal" Municipalidad de Paihuano</t>
  </si>
  <si>
    <t>PAIHUANOpdf</t>
  </si>
  <si>
    <t>Aprueba Convenio de Transferencia de Recursos 2403003" Programa de Fortalecimiento Municipal" Municipalidad de Panguipulli</t>
  </si>
  <si>
    <t>Resolución aprueba convenio PFM 2024 PANGUIPULLIpdf</t>
  </si>
  <si>
    <t>Aprueba Convenio de Transferencia de Recursos 2403003" Programa de Fortalecimiento Municipal" Municipalidad de Parral</t>
  </si>
  <si>
    <t>PARRAL PFM 2024pdf</t>
  </si>
  <si>
    <t>Aprueba Convenio de Transferencia de Recursos 2403003" Programa de Fortalecimiento Municipal" Municipalidad de Pichidegua</t>
  </si>
  <si>
    <t>PICHIDEGUA FM 2024pdf</t>
  </si>
  <si>
    <t>Aprueba Convenio de Transferencia de Recursos 2403003" Programa de Fortalecimiento Municipal" Municipalidad de Pinto</t>
  </si>
  <si>
    <t>RES 147 APRUEBA CONVENIO FORTALECIMIENTO MUNICIPAL 2024 PINTO (1)pdf</t>
  </si>
  <si>
    <t>Aprueba Convenio de Transferencia de Recursos 2403003" Programa de Fortalecimiento Municipal" Municipalidad de Puchuncaví</t>
  </si>
  <si>
    <t>TT PUCHUNCAVÍ FM 2024pdf</t>
  </si>
  <si>
    <t>Aprueba Convenio de Transferencia de Recursos 2403003" Programa de Fortalecimiento Municipal" Municipalidad de Pucón</t>
  </si>
  <si>
    <t>PFM2024 Puconpdf</t>
  </si>
  <si>
    <t>Aprueba Convenio de Transferencia de Recursos 2403003" Programa de Fortalecimiento Municipal" Municipalidad de Puren</t>
  </si>
  <si>
    <t>PUREN REXpdf</t>
  </si>
  <si>
    <t>Aprueba Convenio de Transferencia de Recursos 2403003" Programa de Fortalecimiento Municipal" Municipalidad de Putaendo</t>
  </si>
  <si>
    <t>TT PUTAENDO FM 2024pdf</t>
  </si>
  <si>
    <t>Aprueba Convenio de Transferencia de Recursos 2403003" Programa de Fortalecimiento Municipal" Municipalidad de Quintero</t>
  </si>
  <si>
    <t>TT QUINTERO FM 2024pdf</t>
  </si>
  <si>
    <t>Aprueba Convenio de Transferencia de Recursos 2403003" Programa de Fortalecimiento Municipal" Municipalidad de Quirihue</t>
  </si>
  <si>
    <t>RES 123 APRUEBA CONVENIO FORT MUNICIPAL 2024 QUIRIHUEpdf</t>
  </si>
  <si>
    <t>Aprueba Convenio de Transferencia de Recursos 2403003" Programa de Fortalecimiento Municipal" Municipalidad de Ranquil</t>
  </si>
  <si>
    <t>RES 106 APRUEBA CONVENIO FORT MUNICIPAL 2024 RÁNQUILpdf</t>
  </si>
  <si>
    <t>Aprueba Convenio de Transferencia de Recursos 2403003" Programa de Fortalecimiento Municipal" Municipalidad de Rauco</t>
  </si>
  <si>
    <t>RAUCO PFM 2024pdf</t>
  </si>
  <si>
    <t>Aprueba Convenio de Transferencia de Recursos 2403003" Programa de Fortalecimiento Municipal" Municipalidad de Retiro</t>
  </si>
  <si>
    <t>RETIRO PFM 2024pdf</t>
  </si>
  <si>
    <t>Aprueba Convenio de Transferencia de Recursos 2403003" Programa de Fortalecimiento Municipal" Municipalidad de Rinconada</t>
  </si>
  <si>
    <t>TT RINCONADA FM 2024pdf</t>
  </si>
  <si>
    <t>Aprueba Convenio de Transferencia de Recursos 2403003" Programa de Fortalecimiento Municipal" Municipalidad de Rio Claro</t>
  </si>
  <si>
    <t>RIO CLARO 2024pdf</t>
  </si>
  <si>
    <t>Aprueba Convenio de Transferencia de Recursos 2403003" Programa de Fortalecimiento Municipal" Municipalidad de Romeral</t>
  </si>
  <si>
    <t>ROMERAL PFM 2024pdf</t>
  </si>
  <si>
    <t>Aprueba Convenio de Transferencia de Recursos 2403003" Programa de Fortalecimiento Municipal" Municipalidad de San Antonio</t>
  </si>
  <si>
    <t>TT SAN ANTONIO FM 2024pdf</t>
  </si>
  <si>
    <t>Aprueba Convenio de Transferencia de Recursos 2403003" Programa de Fortalecimiento Municipal" Municipalidad de San Carlos</t>
  </si>
  <si>
    <t>RES 124 APRUEBA CONVENIO FORT MUNICIPAL 2024 SAN CARLOS (1)pdf</t>
  </si>
  <si>
    <t>Aprueba Convenio de Transferencia de Recursos 2403003" Programa de Fortalecimiento Municipal" Municipalidad de San Clemente</t>
  </si>
  <si>
    <t>SAN CLEMENTE PFM 2024pdf</t>
  </si>
  <si>
    <t>Aprueba Convenio de Transferencia de Recursos 2403003" Programa de Fortalecimiento Municipal" Municipalidad de San Felipe</t>
  </si>
  <si>
    <t>TT SAN FELIPE FM 2024pdf</t>
  </si>
  <si>
    <t>Aprueba Convenio de Transferencia de Recursos 2403003" Programa de Fortalecimiento Municipal" Municipalidad de San Ignacio</t>
  </si>
  <si>
    <t>RES 105 APRUEBA CONVENIO FORT MUNICIPAL 2024 SAN IGNACIOpdf</t>
  </si>
  <si>
    <t>Aprueba Convenio de Transferencia de Recursos 2403003" Programa de Fortalecimiento Municipal" Municipalidad de San Javier</t>
  </si>
  <si>
    <t>SAN JAVIER PFM 2024pdf</t>
  </si>
  <si>
    <t>Aprueba Convenio de Transferencia de Recursos 2403003" Programa de Fortalecimiento Municipal" Municipalidad de San Rafael</t>
  </si>
  <si>
    <t>SAN RAFAEL PFM 2024 (1)pdf</t>
  </si>
  <si>
    <t>Aprueba Convenio de Transferencia de Recursos 2403003" Programa de Fortalecimiento Municipal" Municipalidad de San Vicente de Tagua Tagua</t>
  </si>
  <si>
    <t>SAN VICENTE FM 2024pdf</t>
  </si>
  <si>
    <t>Aprueba Convenio de Transferencia de Recursos 2403003" Programa de Fortalecimiento Municipal" Municipalidad de Santa Bárbara</t>
  </si>
  <si>
    <t>SET PFM Santa Bárbarapdf</t>
  </si>
  <si>
    <t>Aprueba Convenio de Transferencia de Recursos 2403003" Programa de Fortalecimiento Municipal" Municipalidad de Santa María</t>
  </si>
  <si>
    <t>TT SANTA MARÍA FM 2024pdf</t>
  </si>
  <si>
    <t>Aprueba Convenio de Transferencia de Recursos 2403003" Programa de Fortalecimiento Municipal" Municipalidad de Tocopilla</t>
  </si>
  <si>
    <t>REX Tocopillapdf</t>
  </si>
  <si>
    <t>Aprueba Convenio de Transferencia de Recursos 2403003" Programa de Fortalecimiento Municipal" Municipalidad de Valdivia</t>
  </si>
  <si>
    <t>Resolución aprueba convenio PFM Valdiviapdf</t>
  </si>
  <si>
    <t>Aprueba Convenio de Transferencia de Recursos 2403003" Programa de Fortalecimiento Municipal" Municipalidad de Valparaíso</t>
  </si>
  <si>
    <t>TT VALPARAÍSO FM 2024pdf</t>
  </si>
  <si>
    <t>Aprueba Convenio de Transferencia de Recursos 2403003" Programa de Fortalecimiento Municipal" Municipalidad de Vicuña</t>
  </si>
  <si>
    <t>VICUÑA (1)pdf</t>
  </si>
  <si>
    <t>Aprueba Convenio de Transferencia de Recursos 2403003" Programa de Fortalecimiento Municipal" Municipalidad de Yungay</t>
  </si>
  <si>
    <t>RES 118 APRUEBA CONVENIO FORTALECIMIENTO MUNICIPAL 2024 YUNGAYpdf</t>
  </si>
  <si>
    <t>Aprueba Convenio de Transferencia de Recursos 2403004" Programa Oficina Local de la Niñez" Municipalidad de Vichuquén</t>
  </si>
  <si>
    <t>legajo OLN Vichuquénpdf</t>
  </si>
  <si>
    <t>Aprueba Convenio de Transferencia de Recursos y Colaboración 2403113" Programa Integral para el Bienestar de niños,niñas y adolescentes" Secretaría General de Gobierno</t>
  </si>
  <si>
    <t>E30416 REX 272 SEGEGOB (1)pdf</t>
  </si>
  <si>
    <t>abril</t>
  </si>
  <si>
    <t>Aprueba Convenio de Transferencia de Recursos 2402002" Programa Apoyo al recién Nacido (PARN)" Ministerio de Salud</t>
  </si>
  <si>
    <t>2 Establece monto a transferir a Minsal PARN E141044-23pdf</t>
  </si>
  <si>
    <t>Aprueba Convenio de Transferencia de Recursos 2403001" Fondo de Intervenciones de Apoyo al Desarrollo Infantil" Municipalidad de Alhué</t>
  </si>
  <si>
    <t>Res 0398-ACONV-FIADI 2024-Alhuépdf</t>
  </si>
  <si>
    <t>Aprueba Convenio de Transferencia de Recursos 2403001" Fondo de Intervenciones de Apoyo al Desarrollo Infantil" Municipalidad de Alto Bio Bio</t>
  </si>
  <si>
    <t>Set Alto Biobío FIADIpdf</t>
  </si>
  <si>
    <t>Aprueba Convenio de Transferencia de Recursos 2403001" Fondo de Intervenciones de Apoyo al Desarrollo Infantil" Municipalidad de Alto Hospicio</t>
  </si>
  <si>
    <t>resolucion alto hospicio (1)pdf</t>
  </si>
  <si>
    <t>Aprueba Convenio de Transferencia de Recursos 2403001" Fondo de Intervenciones de Apoyo al Desarrollo Infantil" Municipalidad de Ancud</t>
  </si>
  <si>
    <t>rex n_ 0270 de 13022024 FIADI 2024 - Ancudpdf</t>
  </si>
  <si>
    <t>Aprueba Convenio de Transferencia de Recursos 2403001" Fondo de Intervenciones de Apoyo al Desarrollo Infantil" Municipalidad de Bulnes</t>
  </si>
  <si>
    <t>res 45 aprueba transferencia recursos fiadi 2024 Bulnespdf</t>
  </si>
  <si>
    <t>Aprueba Convenio de Transferencia de Recursos 2403001" Fondo de Intervenciones de Apoyo al Desarrollo Infantil" Municipalidad de Cabo de Hornos</t>
  </si>
  <si>
    <t>REx Cabo de Hornos FIADIpdf</t>
  </si>
  <si>
    <t>Aprueba Convenio de Transferencia de Recursos 2403001" Fondo de Intervenciones de Apoyo al Desarrollo Infantil" Municipalidad de Calama</t>
  </si>
  <si>
    <t>REXpdf</t>
  </si>
  <si>
    <t>Aprueba Convenio de Transferencia de Recursos 2403001" Fondo de Intervenciones de Apoyo al Desarrollo Infantil" Municipalidad de Caldera</t>
  </si>
  <si>
    <t>resolucion Calderapdf</t>
  </si>
  <si>
    <t>Aprueba Convenio de Transferencia de Recursos 2403001" Fondo de Intervenciones de Apoyo al Desarrollo Infantil" Municipalidad de Camarones</t>
  </si>
  <si>
    <t>Rex 149 (1)pdf</t>
  </si>
  <si>
    <t>Aprueba Convenio de Transferencia de Recursos 2403001" Fondo de Intervenciones de Apoyo al Desarrollo Infantil" Municipalidad de Chaitén</t>
  </si>
  <si>
    <t>rex n_ 0272 de 13022024 FIADI 2024 - Chaitenpdf</t>
  </si>
  <si>
    <t>Aprueba Convenio de Transferencia de Recursos 2403001" Fondo de Intervenciones de Apoyo al Desarrollo Infantil" Municipalidad de Chañaral</t>
  </si>
  <si>
    <t>resolucion 196 FIADI 2024 MUNICIPALIDAD DE CHAÑARALpdf</t>
  </si>
  <si>
    <t>Aprueba Convenio de Transferencia de Recursos 2403001" Fondo de Intervenciones de Apoyo al Desarrollo Infantil" Municipalidad de Chimbarongo</t>
  </si>
  <si>
    <t>legajo chimbarongopdf</t>
  </si>
  <si>
    <t>Aprueba Convenio de Transferencia de Recursos 2403001" Fondo de Intervenciones de Apoyo al Desarrollo Infantil" Municipalidad de Colina</t>
  </si>
  <si>
    <t>Res 0307-ACONV-FIADI 2024-Colinapdf</t>
  </si>
  <si>
    <t>Aprueba Convenio de Transferencia de Recursos 2403001" Fondo de Intervenciones de Apoyo al Desarrollo Infantil" Municipalidad de Collipulli</t>
  </si>
  <si>
    <t>legajo collipullipdf</t>
  </si>
  <si>
    <t>Aprueba Convenio de Transferencia de Recursos 2403001" Fondo de Intervenciones de Apoyo al Desarrollo Infantil" Municipalidad de Curacaví</t>
  </si>
  <si>
    <t>Res 0355-ACONV-FIADI 2024-Curacavípdf</t>
  </si>
  <si>
    <t>Aprueba Convenio de Transferencia de Recursos 2403001" Fondo de Intervenciones de Apoyo al Desarrollo Infantil" Municipalidad de Curaco de Vélez</t>
  </si>
  <si>
    <t>rex n_ 0266 de 13022024 FIADI 2024 - Curaco de Velezpdf</t>
  </si>
  <si>
    <t>Aprueba Convenio de Transferencia de Recursos 2403001" Fondo de Intervenciones de Apoyo al Desarrollo Infantil" Municipalidad de Diego de Almagro</t>
  </si>
  <si>
    <t>Legajo Diego de Almagropdf</t>
  </si>
  <si>
    <t>Aprueba Convenio de Transferencia de Recursos 2403001" Fondo de Intervenciones de Apoyo al Desarrollo Infantil" Municipalidad de El Monte</t>
  </si>
  <si>
    <t>Res 0305-ACONV-FIADI 2024-El Montepdf</t>
  </si>
  <si>
    <t>Aprueba Convenio de Transferencia de Recursos 2403001" Fondo de Intervenciones de Apoyo al Desarrollo Infantil" Municipalidad de Freire</t>
  </si>
  <si>
    <t>Memo 128pdf</t>
  </si>
  <si>
    <t>Aprueba Convenio de Transferencia de Recursos 2403001" Fondo de Intervenciones de Apoyo al Desarrollo Infantil" Municipalidad de Freirina</t>
  </si>
  <si>
    <t>RES FIADI FREIRINA (1)pdf</t>
  </si>
  <si>
    <t>Aprueba Convenio de Transferencia de Recursos 2403001" Fondo de Intervenciones de Apoyo al Desarrollo Infantil" Municipalidad de Huechuraba</t>
  </si>
  <si>
    <t>Res 0405-ACONV-FIADI 2024-Huechurabapdf</t>
  </si>
  <si>
    <t>Aprueba Convenio de Transferencia de Recursos 2403001" Fondo de Intervenciones de Apoyo al Desarrollo Infantil" Municipalidad de Independencia</t>
  </si>
  <si>
    <t>Res 0437-ACONV-FIADI 2024-Independenciapdf</t>
  </si>
  <si>
    <t>Aprueba Convenio de Transferencia de Recursos 2403001" Fondo de Intervenciones de Apoyo al Desarrollo Infantil" Municipalidad de Isla de Maipo</t>
  </si>
  <si>
    <t>Res 0335-ACONV-FIADI 2024-Isla de Maipopdf</t>
  </si>
  <si>
    <t>Aprueba Convenio de Transferencia de Recursos 2403001" Fondo de Intervenciones de Apoyo al Desarrollo Infantil" Municipalidad de Isla de Pascua</t>
  </si>
  <si>
    <t>REX ISLA DE PASCUA FIADI 2024pdf</t>
  </si>
  <si>
    <t>Aprueba Convenio de Transferencia de Recursos 2403001" Fondo de Intervenciones de Apoyo al Desarrollo Infantil" Municipalidad de La Cisterna</t>
  </si>
  <si>
    <t>Res 0669-ACONV-FIADI 2024-La Cisternapdf</t>
  </si>
  <si>
    <t>Aprueba Convenio de Transferencia de Recursos 2403001" Fondo de Intervenciones de Apoyo al Desarrollo Infantil" Municipalidad de La Estrella</t>
  </si>
  <si>
    <t>legajo la estrella (2)pdf</t>
  </si>
  <si>
    <t>Aprueba Convenio de Transferencia de Recursos 2403001" Fondo de Intervenciones de Apoyo al Desarrollo Infantil" Municipalidad de La Florida</t>
  </si>
  <si>
    <t>Res 0668-ACONV-FIADI 2024-La Floridapdf</t>
  </si>
  <si>
    <t>Aprueba Convenio de Transferencia de Recursos 2403001" Fondo de Intervenciones de Apoyo al Desarrollo Infantil" Municipalidad de Laja</t>
  </si>
  <si>
    <t>SET COMPLETO FIADI 2024 LAJApdf</t>
  </si>
  <si>
    <t>Aprueba Convenio de Transferencia de Recursos 2403001" Fondo de Intervenciones de Apoyo al Desarrollo Infantil" Municipalidad de Lebu</t>
  </si>
  <si>
    <t>SET FIADI 2024 LEBU (1)pdf</t>
  </si>
  <si>
    <t>Aprueba Convenio de Transferencia de Recursos 2403001" Fondo de Intervenciones de Apoyo al Desarrollo Infantil" Municipalidad de Machalí</t>
  </si>
  <si>
    <t>legajo machalipdf</t>
  </si>
  <si>
    <t>Aprueba Convenio de Transferencia de Recursos 2403001" Fondo de Intervenciones de Apoyo al Desarrollo Infantil" Municipalidad de Maipú</t>
  </si>
  <si>
    <t>Res 0436-ACONV-FIADI 2024-Maipúpdf</t>
  </si>
  <si>
    <t>Aprueba Convenio de Transferencia de Recursos 2403001" Fondo de Intervenciones de Apoyo al Desarrollo Infantil" Municipalidad de Mejillones</t>
  </si>
  <si>
    <t>Rex y Convenio 204-2024 FIADI Mejillonespdf</t>
  </si>
  <si>
    <t>Aprueba Convenio de Transferencia de Recursos 2403001" Fondo de Intervenciones de Apoyo al Desarrollo Infantil" Municipalidad de Mulchen</t>
  </si>
  <si>
    <t>SET CONVENIO FIADI 2024pdf</t>
  </si>
  <si>
    <t>Aprueba Convenio de Transferencia de Recursos 2403001" Fondo de Intervenciones de Apoyo al Desarrollo Infantil" Municipalidad de Osorno</t>
  </si>
  <si>
    <t>rex n_ 0263 de 13022024 aprueba convenio programa fiadi 2024 - osornopdf</t>
  </si>
  <si>
    <t>Aprueba Convenio de Transferencia de Recursos 2403001" Fondo de Intervenciones de Apoyo al Desarrollo Infantil" Municipalidad de Paredones</t>
  </si>
  <si>
    <t>legajo paredonespdf</t>
  </si>
  <si>
    <t>Aprueba Convenio de Transferencia de Recursos 2403001" Fondo de Intervenciones de Apoyo al Desarrollo Infantil" Municipalidad de Pica</t>
  </si>
  <si>
    <t>RES FIADI PICA Corregidapdf</t>
  </si>
  <si>
    <t>Aprueba Convenio de Transferencia de Recursos 2403001" Fondo de Intervenciones de Apoyo al Desarrollo Infantil" Municipalidad de Puente alto</t>
  </si>
  <si>
    <t>Res 0337-ACONV-FIADI 2024-Puente Altopdf</t>
  </si>
  <si>
    <t>Aprueba Convenio de Transferencia de Recursos 2403001" Fondo de Intervenciones de Apoyo al Desarrollo Infantil" Municipalidad de Puerto Montt</t>
  </si>
  <si>
    <t>rex n_ 0264 de 13022024 FIADI 2024 - Puerto Monttpdf</t>
  </si>
  <si>
    <t>Aprueba Convenio de Transferencia de Recursos 2403001" Fondo de Intervenciones de Apoyo al Desarrollo Infantil" Municipalidad de Putre</t>
  </si>
  <si>
    <t>Rex 168pdf</t>
  </si>
  <si>
    <t>Aprueba Convenio de Transferencia de Recursos 2403001" Fondo de Intervenciones de Apoyo al Desarrollo Infantil" Municipalidad de Quemchi</t>
  </si>
  <si>
    <t>rex n_ 0268 de 13022024 FIADI 2024 - Quemchipdf</t>
  </si>
  <si>
    <t>Aprueba Convenio de Transferencia de Recursos 2403001" Fondo de Intervenciones de Apoyo al Desarrollo Infantil" Municipalidad de Quinchao</t>
  </si>
  <si>
    <t>rex n_ 0216 de 05022024 FIADI 2024 - Quinchaopdf</t>
  </si>
  <si>
    <t>Aprueba Convenio de Transferencia de Recursos 2403001" Fondo de Intervenciones de Apoyo al Desarrollo Infantil" Municipalidad de Rio Negro</t>
  </si>
  <si>
    <t>rex n_ 0265 de 13022024 FIADI 2024 - Rio Negropdf</t>
  </si>
  <si>
    <t>Aprueba Convenio de Transferencia de Recursos 2403001" Fondo de Intervenciones de Apoyo al Desarrollo Infantil" Municipalidad de Sagrada Familia</t>
  </si>
  <si>
    <t>SAGRADA FAMILIA FIADI 2024pdf</t>
  </si>
  <si>
    <t>Aprueba Convenio de Transferencia de Recursos 2403001" Fondo de Intervenciones de Apoyo al Desarrollo Infantil" Municipalidad de Salamanca</t>
  </si>
  <si>
    <t>SALAMANCA (2)pdf</t>
  </si>
  <si>
    <t>Aprueba Convenio de Transferencia de Recursos 2403001" Fondo de Intervenciones de Apoyo al Desarrollo Infantil" Municipalidad de San Pedro de la Paz</t>
  </si>
  <si>
    <t>SET FIADI SAN PEDRO DE LA PAZpdf</t>
  </si>
  <si>
    <t>Aprueba Convenio de Transferencia de Recursos 2403001" Fondo de Intervenciones de Apoyo al Desarrollo Infantil" Municipalidad de Santa Juana</t>
  </si>
  <si>
    <t>SET FIADI AÑO 2024pdf</t>
  </si>
  <si>
    <t>Aprueba Convenio de Transferencia de Recursos 2403001" Fondo de Intervenciones de Apoyo al Desarrollo Infantil" Municipalidad de Temuco</t>
  </si>
  <si>
    <t>Legajo Temucopdf</t>
  </si>
  <si>
    <t>Aprueba Convenio de Transferencia de Recursos 2403001" Fondo de Intervenciones de Apoyo al Desarrollo Infantil" Municipalidad de Tomé</t>
  </si>
  <si>
    <t>Set completo FIADI Tomépdf</t>
  </si>
  <si>
    <t>Aprueba Convenio de Transferencia de Recursos 2403001" Fondo de Intervenciones de Apoyo al Desarrollo Infantil" Municipalidad de Yumbel</t>
  </si>
  <si>
    <t>SET YUMBEL FIADIpdf</t>
  </si>
  <si>
    <t>Aprueba Convenio de Transferencia de Recursos 2403003" Programa de Fortalecimiento Municipal" Municipalidad de Ancud</t>
  </si>
  <si>
    <t>Rex N_ 0561 de 27032024 Aprueba Convenio Programa PFM 2024 - Ancudpdf</t>
  </si>
  <si>
    <t>Aprueba Convenio de Transferencia de Recursos 2403003" Programa de Fortalecimiento Municipal" Municipalidad de Arica</t>
  </si>
  <si>
    <t>Rex 211 APRUEBA CONVENIO DE TRANSFERENCIApdf</t>
  </si>
  <si>
    <t>Aprueba Convenio de Transferencia de Recursos 2403003" Programa de Fortalecimiento Municipal" Municipalidad de Buin</t>
  </si>
  <si>
    <t>Res 0944-ACONV-FFM 2024-BUINpdf</t>
  </si>
  <si>
    <t>Aprueba Convenio de Transferencia de Recursos 2403003" Programa de Fortalecimiento Municipal" Municipalidad de Cabrero</t>
  </si>
  <si>
    <t>SET CABRERO FMPDF</t>
  </si>
  <si>
    <t>Aprueba Convenio de Transferencia de Recursos 2403003" Programa de Fortalecimiento Municipal" Municipalidad de Calama</t>
  </si>
  <si>
    <t>REX Calamapdf</t>
  </si>
  <si>
    <t>Aprueba Convenio de Transferencia de Recursos 2403003" Programa de Fortalecimiento Municipal" Municipalidad de Calbuco</t>
  </si>
  <si>
    <t>Rex N° 0514 del 20032024 Aprueva Convenio PFM 2024 - Calbucopdf</t>
  </si>
  <si>
    <t>Aprueba Convenio de Transferencia de Recursos 2403003" Programa de Fortalecimiento Municipal" Municipalidad de Calera de Tango</t>
  </si>
  <si>
    <t>Res 0943-ACONV-FFM 2024-CALERA DE TANGOpdf</t>
  </si>
  <si>
    <t>Aprueba Convenio de Transferencia de Recursos 2403003" Programa de Fortalecimiento Municipal" Municipalidad de Camarones</t>
  </si>
  <si>
    <t>Rex192pdf</t>
  </si>
  <si>
    <t>Aprueba Convenio de Transferencia de Recursos 2403003" Programa de Fortalecimiento Municipal" Municipalidad de Canela</t>
  </si>
  <si>
    <t>CANELA (1)pdf</t>
  </si>
  <si>
    <t>Aprueba Convenio de Transferencia de Recursos 2403003" Programa de Fortalecimiento Municipal" Municipalidad de Cañete</t>
  </si>
  <si>
    <t>SET PFM 2024 Cañetepdf</t>
  </si>
  <si>
    <t>Aprueba Convenio de Transferencia de Recursos 2403003" Programa de Fortalecimiento Municipal" Municipalidad de Cerrillos</t>
  </si>
  <si>
    <t>Res 0835-ACONV-FFM 2024-CERRILLOSpdf</t>
  </si>
  <si>
    <t>Aprueba Convenio de Transferencia de Recursos 2403003" Programa de Fortalecimiento Municipal" Municipalidad de Cerro Navia</t>
  </si>
  <si>
    <t>Res 0870-ACONV-FFM 2024-CERRO NAVIApdf</t>
  </si>
  <si>
    <t>Aprueba Convenio de Transferencia de Recursos 2403003" Programa de Fortalecimiento Municipal" Municipalidad de Chañaral</t>
  </si>
  <si>
    <t>Rex Chañarl pfm 2024pdf</t>
  </si>
  <si>
    <t>Aprueba Convenio de Transferencia de Recursos 2403003" Programa de Fortalecimiento Municipal" Municipalidad de Chonchi</t>
  </si>
  <si>
    <t>rex n_ 0517 de 20032024 aprueba convenio programa ffm 2024 - choncipdf</t>
  </si>
  <si>
    <t>Aprueba Convenio de Transferencia de Recursos 2403003" Programa de Fortalecimiento Municipal" Municipalidad de Codegua</t>
  </si>
  <si>
    <t>CODEGUA TOTALMENTE TRAMITADO FM 2024pdf</t>
  </si>
  <si>
    <t>Aprueba Convenio de Transferencia de Recursos 2403003" Programa de Fortalecimiento Municipal" Municipalidad de Combarbalá</t>
  </si>
  <si>
    <t>COMBARBALA (1)pdf</t>
  </si>
  <si>
    <t>Aprueba Convenio de Transferencia de Recursos 2403003" Programa de Fortalecimiento Municipal" Municipalidad de Conchalí</t>
  </si>
  <si>
    <t>Res 1009-ACONV-FFM 2024-Conchalípdf</t>
  </si>
  <si>
    <t xml:space="preserve">Aprueba Convenio de Transferencia de Recursos 2403003" Programa de Fortalecimiento Municipal" Municipalidad de ConCon </t>
  </si>
  <si>
    <t>TT CONCÓN FM 2024pdf</t>
  </si>
  <si>
    <t>Aprueba Convenio de Transferencia de Recursos 2403003" Programa de Fortalecimiento Municipal" Municipalidad de Constitución</t>
  </si>
  <si>
    <t>CONSTITUCION PFM 2024pdf</t>
  </si>
  <si>
    <t>Aprueba Convenio de Transferencia de Recursos 2403003" Programa de Fortalecimiento Municipal" Municipalidad de Coronel</t>
  </si>
  <si>
    <t>SET FM CORO0NEL 2024pdf</t>
  </si>
  <si>
    <t>Aprueba Convenio de Transferencia de Recursos 2403003" Programa de Fortalecimiento Municipal" Municipalidad de Curacaví</t>
  </si>
  <si>
    <t>Res Curacavipdf</t>
  </si>
  <si>
    <t>Aprueba Convenio de Transferencia de Recursos 2403003" Programa de Fortalecimiento Municipal" Municipalidad de Curanilahue</t>
  </si>
  <si>
    <t>SET PFM 2024 Curanilahuepdf</t>
  </si>
  <si>
    <t>Aprueba Convenio de Transferencia de Recursos 2403003" Programa de Fortalecimiento Municipal" Municipalidad de Curarrehue</t>
  </si>
  <si>
    <t>Legajo Curarrehuepdf</t>
  </si>
  <si>
    <t>Aprueba Convenio de Transferencia de Recursos 2403003" Programa de Fortalecimiento Municipal" Municipalidad de Freirina</t>
  </si>
  <si>
    <t>ORDINARIO N 277pdf</t>
  </si>
  <si>
    <t>Aprueba Convenio de Transferencia de Recursos 2403003" Programa de Fortalecimiento Municipal" Municipalidad de Fresia</t>
  </si>
  <si>
    <t>Rex N° 0465 de 12032024 PFM 2024 Fresiapdf</t>
  </si>
  <si>
    <t>Aprueba Convenio de Transferencia de Recursos 2403003" Programa de Fortalecimiento Municipal" Municipalidad de Frutillar</t>
  </si>
  <si>
    <t>Rex N° 0515 de 20032024 Aprueba Convenio Programa FFM 2024 - Frutillarpdf</t>
  </si>
  <si>
    <t>Aprueba Convenio de Transferencia de Recursos 2403003" Programa de Fortalecimiento Municipal" Municipalidad de Futaleufú</t>
  </si>
  <si>
    <t>rex n_ 0511 del 20032024 aprueva convenio programa ffm 2024 - futaleuf_ (1) (2)pdf</t>
  </si>
  <si>
    <t>Aprueba Convenio de Transferencia de Recursos 2403003" Programa de Fortalecimiento Municipal" Municipalidad de Gorbea</t>
  </si>
  <si>
    <t>Gorbea pfm 2024pdf</t>
  </si>
  <si>
    <t>Aprueba Convenio de Transferencia de Recursos 2403003" Programa de Fortalecimiento Municipal" Municipalidad de Hualaihue</t>
  </si>
  <si>
    <t>rex n_ 0519 de 20032024 aprueba convenio programa ffm 2024 - hualaihuepdf</t>
  </si>
  <si>
    <t>Aprueba Convenio de Transferencia de Recursos 2403003" Programa de Fortalecimiento Municipal" Municipalidad de Huasco</t>
  </si>
  <si>
    <t>RES HUASCO FMpdf</t>
  </si>
  <si>
    <t>Aprueba Convenio de Transferencia de Recursos 2403003" Programa de Fortalecimiento Municipal" Municipalidad de Huechuraba</t>
  </si>
  <si>
    <t>Res 0964-ACONV-FFM 2024-HUECHURABApdf</t>
  </si>
  <si>
    <t>Aprueba Convenio de Transferencia de Recursos 2403003" Programa de Fortalecimiento Municipal" Municipalidad de Illapel</t>
  </si>
  <si>
    <t>REX ILLAPELpdf</t>
  </si>
  <si>
    <t>Aprueba Convenio de Transferencia de Recursos 2403003" Programa de Fortalecimiento Municipal" Municipalidad de Independencia</t>
  </si>
  <si>
    <t>Res 0869-ACONV-FFM 2024-INDEPENDENCIApdf</t>
  </si>
  <si>
    <t>Aprueba Convenio de Transferencia de Recursos 2403003" Programa de Fortalecimiento Municipal" Municipalidad de Isla de Maipo</t>
  </si>
  <si>
    <t>Res 1135-ACONV-FFM 2024-Isla de Maipo (1)pdf</t>
  </si>
  <si>
    <t>Aprueba Convenio de Transferencia de Recursos 2403003" Programa de Fortalecimiento Municipal" Municipalidad de Isla de Pascua</t>
  </si>
  <si>
    <t>TT RAPA NUI FM 2024pdf</t>
  </si>
  <si>
    <t xml:space="preserve">Aprueba Convenio de Transferencia de Recursos 2403003" Programa de Fortalecimiento Municipal" Municipalidad de La Pintana </t>
  </si>
  <si>
    <t>Res 0946-ACONV-FFM 2024-LA PINTANApdf</t>
  </si>
  <si>
    <t>Aprueba Convenio de Transferencia de Recursos 2403003" Programa de Fortalecimiento Municipal" Municipalidad de Lebu</t>
  </si>
  <si>
    <t>SET PFM 2024 Lebupdf</t>
  </si>
  <si>
    <t>Aprueba Convenio de Transferencia de Recursos 2403003" Programa de Fortalecimiento Municipal" Municipalidad de Llanquihue</t>
  </si>
  <si>
    <t>Rex N° 0463 de 12032024 Aprueba Convenio Programa FFM 2024 - Llanquihuepdf</t>
  </si>
  <si>
    <t xml:space="preserve">Aprueba Convenio de Transferencia de Recursos 2403003" Programa de Fortalecimiento Municipal" Municipalidad de Lo Barnechea </t>
  </si>
  <si>
    <t>Res 1147-ACONV-FFM 2024-Lo Barnecheapdf</t>
  </si>
  <si>
    <t>Aprueba Convenio de Transferencia de Recursos 2403003" Programa de Fortalecimiento Municipal" Municipalidad de Lo Espejo</t>
  </si>
  <si>
    <t>Res 0833-ACONV-FFM 2024-LO ESPEJOpdf</t>
  </si>
  <si>
    <t>Aprueba Convenio de Transferencia de Recursos 2403003" Programa de Fortalecimiento Municipal" Municipalidad de Lo Prado</t>
  </si>
  <si>
    <t>Res 0842-ACONV-FFM 2024-LO PRADOpdf</t>
  </si>
  <si>
    <t>Aprueba Convenio de Transferencia de Recursos 2403003" Programa de Fortalecimiento Municipal" Municipalidad de Los Angeles</t>
  </si>
  <si>
    <t>SET PFM 2024 Los Ángelespdf</t>
  </si>
  <si>
    <t>Aprueba Convenio de Transferencia de Recursos 2403003" Programa de Fortalecimiento Municipal" Municipalidad de Los Muermos</t>
  </si>
  <si>
    <t>Rex N° 0523 del 20032024 Aprueva Convenio Programa FFM 2024 - Los Muermospdf</t>
  </si>
  <si>
    <t>Aprueba Convenio de Transferencia de Recursos 2403003" Programa de Fortalecimiento Municipal" Municipalidad de Macul</t>
  </si>
  <si>
    <t>Res 1094-ACONV-FFM 2024-Maculpdf</t>
  </si>
  <si>
    <t>Aprueba Convenio de Transferencia de Recursos 2403003" Programa de Fortalecimiento Municipal" Municipalidad de Maullin</t>
  </si>
  <si>
    <t>rex n_ 0520 de 20032024 aprueba convenio programa ffm 2024 - maullin (1)pdf</t>
  </si>
  <si>
    <t>Aprueba Convenio de Transferencia de Recursos 2403003" Programa de Fortalecimiento Municipal" Municipalidad de Mejillones</t>
  </si>
  <si>
    <t>REX y CONVENIO - REX PFM 205-2024pdf</t>
  </si>
  <si>
    <t>Aprueba Convenio de Transferencia de Recursos 2403003" Programa de Fortalecimiento Municipal" Municipalidad de Negrete</t>
  </si>
  <si>
    <t>FM (SET) NEGRETEpdf</t>
  </si>
  <si>
    <t>Aprueba Convenio de Transferencia de Recursos 2403003" Programa de Fortalecimiento Municipal" Municipalidad de Ñuñoa</t>
  </si>
  <si>
    <t>Res 0942-ACONV-FFM 2024-ÑUÑOApdf</t>
  </si>
  <si>
    <t>Aprueba Convenio de Transferencia de Recursos 2403003" Programa de Fortalecimiento Municipal" Municipalidad de Olivar</t>
  </si>
  <si>
    <t>CONVENIO OLIVAR TOTALMENTE TRAMITADO FM 2024pdf</t>
  </si>
  <si>
    <t>Aprueba Convenio de Transferencia de Recursos 2403003" Programa de Fortalecimiento Municipal" Municipalidad de Palena</t>
  </si>
  <si>
    <t>Rex N° 0466 de 12032024 Aprueba Convenio Programa FFM 2024 - Palenapdf</t>
  </si>
  <si>
    <t>Aprueba Convenio de Transferencia de Recursos 2403003" Programa de Fortalecimiento Municipal" Municipalidad de Pedro Aguirre Cerda</t>
  </si>
  <si>
    <t>Res 0945-ACONV-FFM 2024-PEDRO AGUIRRE CERDApdf</t>
  </si>
  <si>
    <t>Aprueba Convenio de Transferencia de Recursos 2403003" Programa de Fortalecimiento Municipal" Municipalidad de Peñaflor</t>
  </si>
  <si>
    <t>Res 0866-ACONV-FFM 2024-PEÑAFLOR (2)pdf</t>
  </si>
  <si>
    <t>Aprueba Convenio de Transferencia de Recursos 2403003" Programa de Fortalecimiento Municipal" Municipalidad de Peumo</t>
  </si>
  <si>
    <t>CONVENIO PEUMO TOTALMENTE TRAMITADO FM 2024pdf</t>
  </si>
  <si>
    <t>Aprueba Convenio de Transferencia de Recursos 2403003" Programa de Fortalecimiento Municipal" Municipalidad de Pica</t>
  </si>
  <si>
    <t>rex 92pdf</t>
  </si>
  <si>
    <t>Aprueba Convenio de Transferencia de Recursos 2403003" Programa de Fortalecimiento Municipal" Municipalidad de Pirque</t>
  </si>
  <si>
    <t>Res 0782-ACONV-FFM 2024-PIRQUEpdf</t>
  </si>
  <si>
    <t>Aprueba Convenio de Transferencia de Recursos 2403003" Programa de Fortalecimiento Municipal" Municipalidad de Pitrufquen</t>
  </si>
  <si>
    <t>pfm 2024 pitrufquenpdf</t>
  </si>
  <si>
    <t>Aprueba Convenio de Transferencia de Recursos 2403003" Programa de Fortalecimiento Municipal" Municipalidad de Placilla</t>
  </si>
  <si>
    <t>CONVENIO PLACILLA TOTALMENTE TRAMITADO FM 2024pdf</t>
  </si>
  <si>
    <t>Aprueba Convenio de Transferencia de Recursos 2403003" Programa de Fortalecimiento Municipal" Municipalidad de Pudahuel</t>
  </si>
  <si>
    <t>Res 0747-ACONV-Chile Crece Contigo 2024-Pudahuelpdf</t>
  </si>
  <si>
    <t>Aprueba Convenio de Transferencia de Recursos 2403003" Programa de Fortalecimiento Municipal" Municipalidad de Puente Alto</t>
  </si>
  <si>
    <t>Res 0748-ACONV-FFM 2024-PUENTE ALTOpdf</t>
  </si>
  <si>
    <t>Aprueba Convenio de Transferencia de Recursos 2403003" Programa de Fortalecimiento Municipal" Municipalidad de Puerto Montt</t>
  </si>
  <si>
    <t>Rex N° 0516 de 20032024 Aprueba Convenio Programa FFM 2024 - Puerto Monttpdf</t>
  </si>
  <si>
    <t>Aprueba Convenio de Transferencia de Recursos 2403003" Programa de Fortalecimiento Municipal" Municipalidad de Puerto Varas</t>
  </si>
  <si>
    <t>Rex N° 0464 de 12032024 Aprueba Convenio Programa FFM 2024 - Puerto Va (1)pdf</t>
  </si>
  <si>
    <t>Aprueba Convenio de Transferencia de Recursos 2403003" Programa de Fortalecimiento Municipal" Municipalidad de Punta Arenas</t>
  </si>
  <si>
    <t>Rex 283 puq pfmpdf</t>
  </si>
  <si>
    <t>Aprueba Convenio de Transferencia de Recursos 2403003" Programa de Fortalecimiento Municipal" Municipalidad de Quellón</t>
  </si>
  <si>
    <t>Rex N° 0510 de 20032024 Aprueba Convenio Programa FFM 2024 - Quellónpdf</t>
  </si>
  <si>
    <t>Aprueba Convenio de Transferencia de Recursos 2403003" Programa de Fortalecimiento Municipal" Municipalidad de Quemchi</t>
  </si>
  <si>
    <t>Rex N° 0518 de 20032024 Aprueba Convenio Programa FFM 2024 - Quemchipdf</t>
  </si>
  <si>
    <t>Aprueba Convenio de Transferencia de Recursos 2403003" Programa de Fortalecimiento Municipal" Municipalidad de Quilaco</t>
  </si>
  <si>
    <t>Set Quilacopdf</t>
  </si>
  <si>
    <t>Aprueba Convenio de Transferencia de Recursos 2403003" Programa de Fortalecimiento Municipal" Municipalidad de Quinchao</t>
  </si>
  <si>
    <t>Rex N° 0521 del 20032024 Aprueva Convenio Programa FFM 2024 - Quinchaopdf</t>
  </si>
  <si>
    <t>Aprueba Convenio de Transferencia de Recursos 2403003" Programa de Fortalecimiento Municipal" Municipalidad de Quinta Tilcoco</t>
  </si>
  <si>
    <t>CONVENIO QUINTA DE TILCOCO TOTALMENTE TRAMITADO CORREGIDOpdf</t>
  </si>
  <si>
    <t>Aprueba Convenio de Transferencia de Recursos 2403003" Programa de Fortalecimiento Municipal" Municipalidad de Rancagua</t>
  </si>
  <si>
    <t>CONVENIO RANCAGUA TOTALMENTE TRAMITADO FM 2024pdf</t>
  </si>
  <si>
    <t>Aprueba Convenio de Transferencia de Recursos 2403003" Programa de Fortalecimiento Municipal" Municipalidad de Recoleta</t>
  </si>
  <si>
    <t>Res 1010-ACONV-FFM 2024-Recoletapdf</t>
  </si>
  <si>
    <t>Aprueba Convenio de Transferencia de Recursos 2403003" Programa de Fortalecimiento Municipal" Municipalidad de Renaico</t>
  </si>
  <si>
    <t>Memo 124pdf</t>
  </si>
  <si>
    <t>Aprueba Convenio de Transferencia de Recursos 2403003" Programa de Fortalecimiento Municipal" Municipalidad de Renca</t>
  </si>
  <si>
    <t>Res 0834-ACONV-FFM 2024-RENCApdf</t>
  </si>
  <si>
    <t>Aprueba Convenio de Transferencia de Recursos 2403003" Programa de Fortalecimiento Municipal" Municipalidad de Rio Ibañez</t>
  </si>
  <si>
    <t>REX 241 PFM 2024 IBAÑEZpdf</t>
  </si>
  <si>
    <t>Aprueba Convenio de Transferencia de Recursos 2403003" Programa de Fortalecimiento Municipal" Municipalidad de Rio Negro</t>
  </si>
  <si>
    <t>rex n_ 0513 del 20032024 aprueva convenio programa ffm 2024 - rio negro (1)pdf</t>
  </si>
  <si>
    <t>Aprueba Convenio de Transferencia de Recursos 2403003" Programa de Fortalecimiento Municipal" Municipalidad de Salamanca</t>
  </si>
  <si>
    <t>SALAMANCApdf</t>
  </si>
  <si>
    <t>Aprueba Convenio de Transferencia de Recursos 2403003" Programa de Fortalecimiento Municipal" Municipalidad de San Fernando</t>
  </si>
  <si>
    <t>COMUNA SAN FERNANDO CONVENIO TOTALMENTE TRAMITADO FM 2024pdf</t>
  </si>
  <si>
    <t>Aprueba Convenio de Transferencia de Recursos 2403003" Programa de Fortalecimiento Municipal" Municipalidad de San Joaquin</t>
  </si>
  <si>
    <t>Res 0863-ACONV-FFM 2024-SAN JOAQUIN (003)pdf</t>
  </si>
  <si>
    <t>Aprueba Convenio de Transferencia de Recursos 2403003" Programa de Fortalecimiento Municipal" Municipalidad de San Jose de Maipo</t>
  </si>
  <si>
    <t>Res 0749-ACONV-FFM 2024-SAN JOSÉ DE MAIPOpdf</t>
  </si>
  <si>
    <t>Aprueba Convenio de Transferencia de Recursos 2403003" Programa de Fortalecimiento Municipal" Municipalidad de San Juan de la Costa</t>
  </si>
  <si>
    <t>rex n_ 0522 del 20032024 aprueva convenio programa ffm 2024 - san juan de la costa (1)pdf</t>
  </si>
  <si>
    <t>Aprueba Convenio de Transferencia de Recursos 2403003" Programa de Fortalecimiento Municipal" Municipalidad de San Miguel</t>
  </si>
  <si>
    <t>Res 0864-ACONV-FFM 2024-SAN MIGUELpdf</t>
  </si>
  <si>
    <t>Aprueba Convenio de Transferencia de Recursos 2403003" Programa de Fortalecimiento Municipal" Municipalidad de San Pablo</t>
  </si>
  <si>
    <t>rex n_ 0512 del 20032024 aprueva convenio programa ffm 2024 - san pablopdf</t>
  </si>
  <si>
    <t>Aprueba Convenio de Transferencia de Recursos 2403003" Programa de Fortalecimiento Municipal" Municipalidad de San Pedro</t>
  </si>
  <si>
    <t>Res 0865-ACONV-FFM 2024-SAN PEDROpdf</t>
  </si>
  <si>
    <t xml:space="preserve">Aprueba Convenio de Transferencia de Recursos 2403003" Programa de Fortalecimiento Municipal" Municipalidad de San Ramón </t>
  </si>
  <si>
    <t>Res 1012 PFM 2024-San Ramónpdf</t>
  </si>
  <si>
    <t>Aprueba Convenio de Transferencia de Recursos 2403003" Programa de Fortalecimiento Municipal" Municipalidad de Santa Juana</t>
  </si>
  <si>
    <t>SET CONVENIO FM 2024 (1)pdf</t>
  </si>
  <si>
    <t>Aprueba Convenio de Transferencia de Recursos 2403003" Programa de Fortalecimiento Municipal" Municipalidad de Sierra Gorda</t>
  </si>
  <si>
    <t>Convenio - Rex 0177-2024 SGpdf</t>
  </si>
  <si>
    <t>Aprueba Convenio de Transferencia de Recursos 2403003" Programa de Fortalecimiento Municipal" Municipalidad de Talagante</t>
  </si>
  <si>
    <t>Res 0867-ACONV-FFM 2024-TALAGANTEpdf</t>
  </si>
  <si>
    <t>Aprueba Convenio de Transferencia de Recursos 2403003" Programa de Fortalecimiento Municipal" Municipalidad de Talca</t>
  </si>
  <si>
    <t>Legajo Talcapdf</t>
  </si>
  <si>
    <t>Aprueba Convenio de Transferencia de Recursos 2403003" Programa de Fortalecimiento Municipal" Municipalidad de Temuco</t>
  </si>
  <si>
    <t>Temuco pfm 2024pdf</t>
  </si>
  <si>
    <t>Aprueba Convenio de Transferencia de Recursos 2403003" Programa de Fortalecimiento Municipal" Municipalidad de Teodoro Schmidt</t>
  </si>
  <si>
    <t>legajo pfm 2024pdf</t>
  </si>
  <si>
    <t>Aprueba Convenio de Transferencia de Recursos 2403003" Programa de Fortalecimiento Municipal" Municipalidad de Tirua</t>
  </si>
  <si>
    <t>Set FM-2024 Tirúapdf</t>
  </si>
  <si>
    <t>Aprueba Convenio de Transferencia de Recursos 2403003" Programa de Fortalecimiento Municipal" Municipalidad de Tucapel</t>
  </si>
  <si>
    <t>SET TUCAPEL FM 2024 TRAMITADOpdf</t>
  </si>
  <si>
    <t>Aprueba Convenio de Transferencia de Recursos 2403003" Programa de Fortalecimiento Municipal" Municipalidad de Vichuquen</t>
  </si>
  <si>
    <t>RESOL PFM VICHUQUENpdf</t>
  </si>
  <si>
    <t>Aprueba Convenio de Transferencia de Recursos 2403003" Programa de Fortalecimiento Municipal" Municipalidad de Villarica</t>
  </si>
  <si>
    <t>Memo 133pdf</t>
  </si>
  <si>
    <t>Aprueba Convenio de Transferencia de Recursos 2403003" Programa de Fortalecimiento Municipal" Municipalidad de Vitacura</t>
  </si>
  <si>
    <t>Res 0939-ACONV-FFM 2024-VITACURApdf</t>
  </si>
  <si>
    <t>Aprueba Convenio de Transferencia de Recursos 2403004" Programa Oficina Local de la Niñez" Municipalidad de Rio  Hurtado</t>
  </si>
  <si>
    <t>REX N496 01 abril 2024 aprueba convenio OLN - Rio Hurtadopdf</t>
  </si>
  <si>
    <t>Aprueba Convenio de Transferencia de Recursos 2403004" Programa Oficina Local de la Niñez" Municipalidad de Juan Fernandez</t>
  </si>
  <si>
    <t>TT OLN JUAN FERNÁNDEZ 2024pdf</t>
  </si>
  <si>
    <t>Aprueba Convenio de Transferencia de Recursos 2403004" Programa Oficina Local de la Niñez" Municipalidad de San Esteban</t>
  </si>
  <si>
    <t>TT SAN ESTEBAN RES 209pdf</t>
  </si>
  <si>
    <t>Aprueba Convenio de Transferencia de Recursos 2403004" Programa Oficina Local de la Niñez" Municipalidad de Papudo</t>
  </si>
  <si>
    <t>RES 208 TTpdf</t>
  </si>
  <si>
    <t>Aprueba Convenio de Transferencia de Recursos 2403004" Programa Oficina Local de la Niñez" Municipalidad de Algarrobo</t>
  </si>
  <si>
    <t>RES 246 CON TTpdf</t>
  </si>
  <si>
    <t>Aprueba Convenio de Transferencia de Recursos 2403004" Programa Oficina Local de la Niñez" Municipalidad de Santo Domingo</t>
  </si>
  <si>
    <t>FINAL TT RES 205pdf</t>
  </si>
  <si>
    <t>Aprueba Convenio de Transferencia de Recursos 2403004" Programa Oficina Local de la Niñez" Municipalidad de Panquehue</t>
  </si>
  <si>
    <t>TT PANQUEHUE RES 207pdf</t>
  </si>
  <si>
    <t>Aprueba Convenio de Transferencia de Recursos 2403004" Programa Oficina Local de la Niñez" Municipalidad de Alhue</t>
  </si>
  <si>
    <t>Res 1008-ACONV-OLN 2024-Alhuépdf</t>
  </si>
  <si>
    <t>Aprueba Convenio de Transferencia de Recursos 2403004" Programa Oficina Local de la Niñez" Municipalidad de La Estrella</t>
  </si>
  <si>
    <t>MEMO CONVENIO OLN LA ESTRELLA 2024 (1)doc</t>
  </si>
  <si>
    <t>Aprueba Convenio de Transferencia de Recursos 2403004" Programa Oficina Local de la Niñez" Municipalidad de La Navidad</t>
  </si>
  <si>
    <t>CONVENIO NAVIDAD TOTALMENTE TRAMITADO OLN 2024pdf</t>
  </si>
  <si>
    <t>Aprueba Convenio de Transferencia de Recursos 2403004" Programa Oficina Local de la Niñez" Municipalidad de Lolol</t>
  </si>
  <si>
    <t>CONVENIO LOLOL PARA TRANSFERENCIA OLN 2024pdf</t>
  </si>
  <si>
    <t>Aprueba Convenio de Transferencia de Recursos 2403004" Programa Oficina Local de la Niñez" Municipalidad de Santa Cruz</t>
  </si>
  <si>
    <t>CONVENIO SANTA CRUZ TOTALMENTE TRAMITADO OLN 2024pdf</t>
  </si>
  <si>
    <t>Aprueba Convenio de Transferencia de Recursos 2403004" Programa Oficina Local de la Niñez" Municipalidad de Pencahue</t>
  </si>
  <si>
    <t>Documentos solicitud de Recursos OLN PENCAHUEpdf</t>
  </si>
  <si>
    <t>Aprueba Convenio de Transferencia de Recursos 2403004" Programa Oficina Local de la Niñez" Municipalidad de Rio Claro</t>
  </si>
  <si>
    <t>Documentos para solicitar transferencias de recursos OLN RIO CLAROpdf</t>
  </si>
  <si>
    <t>Aprueba Convenio de Transferencia de Recursos 2403004" Programa Oficina Local de la Niñez" Municipalidad de Pelluhue</t>
  </si>
  <si>
    <t>Documentos Solicitud de recursos OLN Pelluhue 20pdf</t>
  </si>
  <si>
    <t>Aprueba Convenio de Transferencia de Recursos 2403004" Programa Oficina Local de la Niñez" Municipalidad de Hualañé</t>
  </si>
  <si>
    <t>Documentos solicitud transferencia OLN Hualañepdf</t>
  </si>
  <si>
    <t>Aprueba Convenio de Transferencia de Recursos 2403004" Programa Oficina Local de la Niñez" Municipalidad de Rauco</t>
  </si>
  <si>
    <t>Documentos solicitud de recursos OLN Raucopdf</t>
  </si>
  <si>
    <t>Aprueba Convenio de Transferencia de Recursos 2403004" Programa Oficina Local de la Niñez" Municipalidad de Sagrada Familia</t>
  </si>
  <si>
    <t>Documentos para solicitar transferencia de recursos OLN SFpdf</t>
  </si>
  <si>
    <t>Aprueba Convenio de Transferencia de Recursos 2403004" Programa Oficina Local de la Niñez" Municipalidad de Colbún</t>
  </si>
  <si>
    <t>Solicitud de Recursos OLN Colbúnpdf</t>
  </si>
  <si>
    <t>Aprueba Convenio de Transferencia de Recursos 2403004" Programa Oficina Local de la Niñez" Municipalidad de Pelarco</t>
  </si>
  <si>
    <t>Documentos solicitud de transferencias OLN Pelarcopdf</t>
  </si>
  <si>
    <t>Aprueba Convenio de Transferencia de Recursos 2403004" Programa Oficina Local de la Niñez" Municipalidad de Retiro</t>
  </si>
  <si>
    <t>Documentos Solicitud de Transferencias OLN RETIROpdf</t>
  </si>
  <si>
    <t>Aprueba Convenio de Transferencia de Recursos 2403004" Programa Oficina Local de la Niñez" Municipalidad de Villa Alegre</t>
  </si>
  <si>
    <t>Documentos Solicitud de Transferencia Año 2 OLN Villa Alegrepdf</t>
  </si>
  <si>
    <t>Aprueba Convenio de Transferencia de Recursos 2403004" Programa Oficina Local de la Niñez" Municipalidad de Yerbas Buenas</t>
  </si>
  <si>
    <t>Documentos solicitud de transferencia de Recursos OLN YERBAS BUENASpdf</t>
  </si>
  <si>
    <t>Aprueba Convenio de Transferencia de Recursos 2403004" Programa Oficina Local de la Niñez" Municipalidad de Bulnes</t>
  </si>
  <si>
    <t>RES 142 APRUEBA CONVENIO PROGRAMA OLN BULNESpdf</t>
  </si>
  <si>
    <t>Aprueba Convenio de Transferencia de Recursos 2403004" Programa Oficina Local de la Niñez" Municipalidad de Pemuco</t>
  </si>
  <si>
    <t>RES 146 APRUEBA CONVENIO PROGRAMA OLN PEMUCOpdf</t>
  </si>
  <si>
    <t>Aprueba Convenio de Transferencia de Recursos 2403004" Programa Oficina Local de la Niñez" Municipalidad de Pinto</t>
  </si>
  <si>
    <t>RES 143 APRUEBA CONVENIO PROGRAMA OLN PINTOpdf</t>
  </si>
  <si>
    <t>Aprueba Convenio de Transferencia de Recursos 2403004" Programa Oficina Local de la Niñez" Municipalidad de Ninhue</t>
  </si>
  <si>
    <t>RES 144 APRUEBA CONVENIO PROGRAMA OLN NINHUEpdf</t>
  </si>
  <si>
    <t>Aprueba Convenio de Transferencia de Recursos 2403004" Programa Oficina Local de la Niñez" Municipalidad de Ñiquen</t>
  </si>
  <si>
    <t>RES 150 APRUEBA CONVENIO OFICINA LOCAL DE LA NIÑEZ ÑIQUÉN (1)pdf</t>
  </si>
  <si>
    <t>Aprueba Convenio de Transferencia de Recursos 2403004" Programa Oficina Local de la Niñez" Municipalidad de San Fabían</t>
  </si>
  <si>
    <t>RES 170 APRUEBA CONVENIO PROGRAMA OLN SAN FABIÁNpdf</t>
  </si>
  <si>
    <t>Aprueba Convenio de Transferencia de Recursos 2403004" Programa Oficina Local de la Niñez" Municipalidad de Los Alamos</t>
  </si>
  <si>
    <t>SET OLN 2024 LOS ALAMOSpdf</t>
  </si>
  <si>
    <t>Aprueba Convenio de Transferencia de Recursos 2403004" Programa Oficina Local de la Niñez" Municipalidad de Laja</t>
  </si>
  <si>
    <t>Rex 275 y convenio Laja OLN 2024pdf</t>
  </si>
  <si>
    <t>Aprueba Convenio de Transferencia de Recursos 2403004" Programa Oficina Local de la Niñez" Municipalidad de San Rosendo</t>
  </si>
  <si>
    <t>SET OLN 2024 SAN ROSENDOpdf</t>
  </si>
  <si>
    <t>Aprueba Convenio de Transferencia de Recursos 2403004" Programa Oficina Local de la Niñez" Municipalidad de Yumbel</t>
  </si>
  <si>
    <t>SET OLN 2024 YUMBELpdf</t>
  </si>
  <si>
    <t>Aprueba Convenio de Transferencia de Recursos 2403004" Programa Oficina Local de la Niñez" Municipalidad de Alto Bio bio</t>
  </si>
  <si>
    <t>Set OLN Alto Bibiopdf</t>
  </si>
  <si>
    <t>Aprueba Convenio de Transferencia de Recursos 2403004" Programa Oficina Local de la Niñez" Municipalidad de Cunco</t>
  </si>
  <si>
    <t>Memo 152pdf</t>
  </si>
  <si>
    <t>Aprueba Convenio de Transferencia de Recursos 2403004" Programa Oficina Local de la Niñez" Municipalidad de Freire</t>
  </si>
  <si>
    <t>Memo 157pdf</t>
  </si>
  <si>
    <t>Aprueba Convenio de Transferencia de Recursos 2403004" Programa Oficina Local de la Niñez" Municipalidad de Galvarino</t>
  </si>
  <si>
    <t>PFM 2024 GALVARINO SETpdf</t>
  </si>
  <si>
    <t>Aprueba Convenio de Transferencia de Recursos 2403004" Programa Oficina Local de la Niñez" Municipalidad de Lautaro</t>
  </si>
  <si>
    <t>Set Lautaro OLN 2024pdf</t>
  </si>
  <si>
    <t>Aprueba Convenio de Transferencia de Recursos 2403004" Programa Oficina Local de la Niñez" Municipalidad de Loncoche</t>
  </si>
  <si>
    <t>Set LONCOCHE OLN 2024pdf</t>
  </si>
  <si>
    <t>Aprueba Convenio de Transferencia de Recursos 2403004" Programa Oficina Local de la Niñez" Municipalidad de Melipeuco</t>
  </si>
  <si>
    <t>SET OLN 2024 MELIPEUCOpdf</t>
  </si>
  <si>
    <t>Aprueba Convenio de Transferencia de Recursos 2403004" Programa Oficina Local de la Niñez" Municipalidad de Padre Las Casas</t>
  </si>
  <si>
    <t>PADRE LAS CASAS OLN 2024pdf</t>
  </si>
  <si>
    <t>Aprueba Convenio de Transferencia de Recursos 2403004" Programa Oficina Local de la Niñez" Municipalidad de Perquenco</t>
  </si>
  <si>
    <t>Perquenco Oln 2024pdf</t>
  </si>
  <si>
    <t>Aprueba Convenio de Transferencia de Recursos 2403004" Programa Oficina Local de la Niñez" Municipalidad de Chol Chol</t>
  </si>
  <si>
    <t>Chol Choll Oln 2024pdf</t>
  </si>
  <si>
    <t>Aprueba Convenio de Transferencia de Recursos 2403004" Programa Oficina Local de la Niñez" Municipalidad de Angol</t>
  </si>
  <si>
    <t>Angol OLn 2024pdf</t>
  </si>
  <si>
    <t>Aprueba Convenio de Transferencia de Recursos 2403004" Programa Oficina Local de la Niñez" Municipalidad de Collipulli</t>
  </si>
  <si>
    <t>Memo 156pdf</t>
  </si>
  <si>
    <t>Aprueba Convenio de Transferencia de Recursos 2403004" Programa Oficina Local de la Niñez" Municipalidad de Curacautín</t>
  </si>
  <si>
    <t>Memo 150pdf</t>
  </si>
  <si>
    <t>Aprueba Convenio de Transferencia de Recursos 2403004" Programa Oficina Local de la Niñez" Municipalidad de Lonquimay</t>
  </si>
  <si>
    <t>Lonquimay OLN 2024pdf</t>
  </si>
  <si>
    <t>Aprueba Convenio de Transferencia de Recursos 2403004" Programa Oficina Local de la Niñez" Municipalidad de Los Sauces</t>
  </si>
  <si>
    <t>OLN 2024 LOS SAUCESpdf</t>
  </si>
  <si>
    <t>Aprueba Convenio de Transferencia de Recursos 2403004" Programa Oficina Local de la Niñez" Municipalidad de Lumaco</t>
  </si>
  <si>
    <t>Lumaco Oln 2024pdf</t>
  </si>
  <si>
    <t>Aprueba Convenio de Transferencia de Recursos 2403004" Programa Oficina Local de la Niñez" Municipalidad de Purén</t>
  </si>
  <si>
    <t>Puren 2024 OLNpdf</t>
  </si>
  <si>
    <t>Aprueba Convenio de Transferencia de Recursos 2403004" Programa Oficina Local de la Niñez" Municipalidad de Renaico</t>
  </si>
  <si>
    <t>Renaico oln 2024pdf</t>
  </si>
  <si>
    <t>Aprueba Convenio de Transferencia de Recursos 2403004" Programa Oficina Local de la Niñez" Municipalidad de Traiguen</t>
  </si>
  <si>
    <t>Traiguen Oln 2024pdf</t>
  </si>
  <si>
    <t>Aprueba Convenio de Transferencia de Recursos 2403004" Programa Oficina Local de la Niñez" Municipalidad de Los Lagos</t>
  </si>
  <si>
    <t>Res Aprueba Convenio (1)pdf</t>
  </si>
  <si>
    <t>Aprueba Convenio de Transferencia de Recursos 2403004" Programa Oficina Local de la Niñez" Municipalidad de Rio Bueno</t>
  </si>
  <si>
    <t>RESOLUCIÓN APRUEBA CONVENIO OLN 2024pdf</t>
  </si>
  <si>
    <t>Aprueba Convenio de Transferencia de Recursos 2403004" Programa Oficina Local de la Niñez" Municipalidad de Maullin</t>
  </si>
  <si>
    <t>Rex N° 0564 de 27032024 Aprueba Convenio Programa OLN 2024 - Maullinpdf</t>
  </si>
  <si>
    <t>Aprueba Convenio de Transferencia de Recursos 2403004" Programa Oficina Local de la Niñez" Municipalidad de Chonchi</t>
  </si>
  <si>
    <t>Rex N° 0680 CHONCHI OLNpdf</t>
  </si>
  <si>
    <t>Aprueba Convenio de Transferencia de Recursos 2403004" Programa Oficina Local de la Niñez" Municipalidad de Curaco de Velez</t>
  </si>
  <si>
    <t>Rex N° 0563 de 27032024 Aprueba Convenio Programa OLN 2024 - Curaco de Velezpdf</t>
  </si>
  <si>
    <t>Aprueba Convenio de Transferencia de Recursos 2403004" Programa Oficina Local de la Niñez" Municipalidad de Dalcahue</t>
  </si>
  <si>
    <t>Rex N° 0570 de 27032024 Aprueba Convenio Programa OLN 2024 - Dalcahuepdf</t>
  </si>
  <si>
    <t>Aprueba Convenio de Transferencia de Recursos 2403004" Programa Oficina Local de la Niñez" Municipalidad de Puqueldon</t>
  </si>
  <si>
    <t>Rex N° 0572 de 27032024 Aprueba Convenio Programa OLN 2024 - Puqueldonpdf</t>
  </si>
  <si>
    <t>Aprueba Convenio de Transferencia de Recursos 2403004" Programa Oficina Local de la Niñez" Municipalidad de Queilén</t>
  </si>
  <si>
    <t>Rex N° 0571 de 27032024 Aprueba Convenio Programa OLN 2024 - Queilenpdf</t>
  </si>
  <si>
    <t>Aprueba Convenio de Transferencia de Recursos 2403004" Programa Oficina Local de la Niñez" Municipalidad de Puerto Octay</t>
  </si>
  <si>
    <t>Rex N° 0566 de 27032024 Aprueba Convenio Programa OLN 2024 - Puerto Octaypdf</t>
  </si>
  <si>
    <t>Aprueba Convenio de Transferencia de Recursos 2403004" Programa Oficina Local de la Niñez" Municipalidad de Puyehue</t>
  </si>
  <si>
    <t>Rex N° 0565 de 27032024 Aprueba Convenio Programa OLN 2024 - Puyehuepdf</t>
  </si>
  <si>
    <t>Aprueba Convenio de Transferencia de Recursos 2403004" Programa Oficina Local de la Niñez" Municipalidad de Rio Negro</t>
  </si>
  <si>
    <t>Rex N° 0569 de 27032024 Aprueba Convenio Programa OLN 2024 - Rio Negropdf</t>
  </si>
  <si>
    <t>Aprueba Convenio de Transferencia de Recursos 2403004" Programa Oficina Local de la Niñez" Municipalidad de San Juan de la Costa</t>
  </si>
  <si>
    <t>Rex N° 0568 de 27032024 Aprueba Convenio Programa OLN 2024 - San Juan de la Costapdf</t>
  </si>
  <si>
    <t>Aprueba Convenio de Transferencia de Recursos 2403004" Programa Oficina Local de la Niñez" Municipalidad de Futaleufú</t>
  </si>
  <si>
    <t>Rex N° 0584 de 28032024 Aprueba Convenio Programa OLN 2024 - Futaleufúpdf</t>
  </si>
  <si>
    <t>Aprueba Convenio de Transferencia de Recursos 2403004" Programa Oficina Local de la Niñez" Municipalidad de Hualaihué</t>
  </si>
  <si>
    <t>Rex N° 0567 de 27032024 Aprueba Convenio Programa OLN 2024 - Hualaihuepdf</t>
  </si>
  <si>
    <t>Aprueba Convenio de Transferencia de Recursos 2403004" Programa Oficina Local de la Niñez" Municipalidad de Palena</t>
  </si>
  <si>
    <t>Rex N° 0562 de 27032024 Aprueba Convenio Programa OLN 2024 - Palenapdf</t>
  </si>
  <si>
    <t>Aprueba Convenio de Transferencia de Recursos 2403004" Programa Oficina Local de la Niñez" Municipalidad de Guaitecas</t>
  </si>
  <si>
    <t>REX 306 OLN 2024 GUAITECASpdf</t>
  </si>
  <si>
    <t>Aprueba Convenio de Transferencia de Recursos 2403004" Programa Oficina Local de la Niñez" Municipalidad de O"higgins</t>
  </si>
  <si>
    <t>REX 302 OLN 2024 O´HIGGINSpdf</t>
  </si>
  <si>
    <t>Aprueba Convenio de Transferencia de Recursos 2403004" Programa Oficina Local de la Niñez" Municipalidad de Laguna Blanca</t>
  </si>
  <si>
    <t>REX 323 APRUEBA CONV OLN 2024 LAGUNA BLANCApdf</t>
  </si>
  <si>
    <t>Aprueba Convenio de Transferencia de Recursos 2403004" Programa Oficina Local de la Niñez" Municipalidad de Rio Verde</t>
  </si>
  <si>
    <t>RES EX N 394, RÍO VERDEpdf</t>
  </si>
  <si>
    <t>Aprueba Convenio de Transferencia de Recursos 2403004" Programa Oficina Local de la Niñez" Municipalidad de San Gregorio</t>
  </si>
  <si>
    <t>322 APRUEBA CONV OLN 2024 SAN GREGORIOpdf</t>
  </si>
  <si>
    <t>Aprueba Convenio de Transferencia de Recursos 2403004" Programa Oficina Local de la Niñez" Municipalidad de Porvenir</t>
  </si>
  <si>
    <t>315 APRUEBA TRANSFOLN 2024 PORVENIR (1)pdf</t>
  </si>
  <si>
    <t>Aprueba Convenio de Transferencia de Recursos 2403004" Programa Oficina Local de la Niñez" Municipalidad de Primavera</t>
  </si>
  <si>
    <t>RES EX N 395 PRIMAVERApdf</t>
  </si>
  <si>
    <t>Aprueba Convenio de Transferencia de Recursos 2403004" Programa Oficina Local de la Niñez" Municipalidad de Puerto Natales</t>
  </si>
  <si>
    <t>Convenio OLN 2024, Comuna Natalespdf</t>
  </si>
  <si>
    <t>Aprueba Convenio de Transferencia de Recursos 2403004" Programa Oficina Local de la Niñez" Municipalidad de Torres del Paine</t>
  </si>
  <si>
    <t>Rex-Convenio OLN 2024, Comuna Torres del Painepdf</t>
  </si>
  <si>
    <t>mayo</t>
  </si>
  <si>
    <t>Aprueba Convenio de Transferencia de Recursos 2403004" Programa Oficina Local de la Niñez" Municipalidad de Colchane</t>
  </si>
  <si>
    <t>Resolucion 159 OLN Colchane 2024 corregido 2pdf</t>
  </si>
  <si>
    <t>Aprueba Convenio de Transferencia de Recursos 2403004" Programa Oficina Local de la Niñez" Municipalidad de Petorca</t>
  </si>
  <si>
    <t>RES 247 CON TTpdf</t>
  </si>
  <si>
    <t>Aprueba Convenio de Transferencia de Recursos 2403004" Programa Oficina Local de la Niñez" Municipalidad de La Cruz</t>
  </si>
  <si>
    <t>RES 231 TTpdf</t>
  </si>
  <si>
    <t>Aprueba Convenio de Transferencia de Recursos 2403004" Programa Oficina Local de la Niñez" Municipalidad de Quilpué</t>
  </si>
  <si>
    <t>RES 261 CON TTpdf</t>
  </si>
  <si>
    <t>Aprueba Convenio de Transferencia de Recursos 2403004" Programa Oficina Local de la Niñez" Municipalidad de Pumanque</t>
  </si>
  <si>
    <t>CONVENIO PUMANQUE OLN 2024 DEFpdf</t>
  </si>
  <si>
    <t>Aprueba Convenio de Transferencia de Recursos 2403004" Programa Oficina Local de la Niñez" Municipalidad de Teno</t>
  </si>
  <si>
    <t>Rex 2024 OLN TENOpdf</t>
  </si>
  <si>
    <t>Aprueba Convenio de Transferencia de Recursos 2403004" Programa Oficina Local de la Niñez" Municipalidad de Tucapel</t>
  </si>
  <si>
    <t>RESOLUCION Y CONVENIO OLN TUCAPELpdf</t>
  </si>
  <si>
    <t>Aprueba Convenio de Transferencia de Recursos 2403004" Programa Oficina Local de la Niñez" Municipalidad de Arica</t>
  </si>
  <si>
    <t>09 Aprueba CTR Municipalidad Arica OLN E40330pdf</t>
  </si>
  <si>
    <t>Aprueba Convenio de Transferencia de Recursos 2403001" Fondo de Intervenciones de Apoyo al Desarrollo Infantil" Municipalidad Antofagasta</t>
  </si>
  <si>
    <t>rex 0318-2024pdf</t>
  </si>
  <si>
    <t>Aprueba Convenio de Transferencia de Recursos 2403001" Fondo de Intervenciones de Apoyo al Desarrollo Infantil" Municipalidad Cerro Navia</t>
  </si>
  <si>
    <t>Res 1026-ACONV-FIADI 2024-Cerro Naviapdf</t>
  </si>
  <si>
    <t>Aprueba Convenio de Transferencia de Recursos 2403001" Fondo de Intervenciones de Apoyo al Desarrollo Infantil" Municipalida de Colchane</t>
  </si>
  <si>
    <t>RESOLUCION + CONVENIO FIADI COLCHANE 2024 corregidopdf</t>
  </si>
  <si>
    <t>Aprueba Convenio de Transferencia de Recursos 2403001" Fondo de Intervenciones de Apoyo al Desarrollo Infantil" Municipalida de Coquimbo</t>
  </si>
  <si>
    <t>COQUIMBOpdf</t>
  </si>
  <si>
    <t>Aprueba Convenio de Transferencia de Recursos 2403001" Fondo de Intervenciones de Apoyo al Desarrollo Infantil" Municipalida de Hualpen</t>
  </si>
  <si>
    <t>Set Hualpen REXpdf</t>
  </si>
  <si>
    <t>Aprueba Convenio de Transferencia de Recursos 2403001" Fondo de Intervenciones de Apoyo al Desarrollo Infantil" Municipalida de Hualqui</t>
  </si>
  <si>
    <t>SET FIADI Hualquipdf</t>
  </si>
  <si>
    <t>Aprueba Convenio de Transferencia de Recursos 2403001" Fondo de Intervenciones de Apoyo al Desarrollo Infantil" Municipalida de Huara</t>
  </si>
  <si>
    <t>RES EX 055 APRUEBA CONVENIO FIADI HUARA Y MDSF_12_02_244pdf</t>
  </si>
  <si>
    <t>Aprueba Convenio de Transferencia de Recursos 2403001" Fondo de Intervenciones de Apoyo al Desarrollo Infantil" Municipalida de Laguna Blanca</t>
  </si>
  <si>
    <t>128 APRUEBA CONV DE TRANS FIADI 2024 LAGUNA BLANCApdf</t>
  </si>
  <si>
    <t>Aprueba Convenio de Transferencia de Recursos 2403001" Fondo de Intervenciones de Apoyo al Desarrollo Infantil" Municipalida de Peñalolen</t>
  </si>
  <si>
    <t>Res 0523-ACONV-FIADI 2024-Peñalolén (1)pdf</t>
  </si>
  <si>
    <t>Aprueba Convenio de Transferencia de Recursos 2403001" Fondo de Intervenciones de Apoyo al Desarrollo Infantil" Municipalida de Porvenir</t>
  </si>
  <si>
    <t>131 APRUEBA CONV TRANS FIADI 2024 PORVENIRpdf</t>
  </si>
  <si>
    <t>Aprueba Convenio de Transferencia de Recursos 2403001" Fondo de Intervenciones de Apoyo al Desarrollo Infantil" Municipalida de Pumanque</t>
  </si>
  <si>
    <t>Pumanque FIADIpdf</t>
  </si>
  <si>
    <t>Aprueba Convenio de Transferencia de Recursos 2403001" Fondo de Intervenciones de Apoyo al Desarrollo Infantil" Municipalida de Quinta Normal</t>
  </si>
  <si>
    <t>Res 0293-ACONV-FIADI 2024-Quinta Normalpdf</t>
  </si>
  <si>
    <t>Aprueba Convenio de Transferencia de Recursos 2403001" Fondo de Intervenciones de Apoyo al Desarrollo Infantil" Municipalida de San Bernardo</t>
  </si>
  <si>
    <t>Res 0670-ACONV-FIADI 2024-San Bernardopdf</t>
  </si>
  <si>
    <t>Aprueba Convenio de Transferencia de Recursos 2403001" Fondo de Intervenciones de Apoyo al Desarrollo Infantil" Municipalida de Vallenar</t>
  </si>
  <si>
    <t>ORD N 391pdf</t>
  </si>
  <si>
    <t>Aprueba Convenio de Transferencia de Recursos 2403001" Fondo de Intervenciones de Apoyo al Desarrollo Infantil" Municipalida de Viña del Mar</t>
  </si>
  <si>
    <t>TT FIADI VIÑA 2024pdf</t>
  </si>
  <si>
    <t>Aprueba Convenio de Transferencia de Recursos 2403003" Programa de Fortalecimiento Municipal" Municipalidad de Talcahuano</t>
  </si>
  <si>
    <t>Oficio 893 DA 1066 FM thno 2024pdf</t>
  </si>
  <si>
    <t>Aprueba Convenio de Transferencia de Recursos 2403003" Programa de Fortalecimiento Municipal" Municipalidad de Tierra Amarrilla</t>
  </si>
  <si>
    <t>ORD N399pdf</t>
  </si>
  <si>
    <t>Aprueba Convenio de Transferencia de Recursos 2403003" Programa de Fortalecimiento Municipal" Municipalidad de Antofagasta</t>
  </si>
  <si>
    <t>Convenio y Rex Antofagastapdf</t>
  </si>
  <si>
    <t>Aprueba Convenio de Transferencia de Recursos 2403003" Programa de Fortalecimiento Municipal" Municipalidad de Caldera</t>
  </si>
  <si>
    <t>RES FM CALDERA FINALpdf</t>
  </si>
  <si>
    <t>Aprueba Convenio de Transferencia de Recursos 2403003" Programa de Fortalecimiento Municipal" Municipalidad de Chimbarongo</t>
  </si>
  <si>
    <t>CONVENIO CHIMBARONGO TOTALMENTE TRAMITADO CORREGIDO FM 2024pdf</t>
  </si>
  <si>
    <t>Aprueba Convenio de Transferencia de Recursos 2403003" Programa de Fortalecimiento Municipal" Municipalidad de Coquimbo</t>
  </si>
  <si>
    <t>COQUIMBO (1)pdf</t>
  </si>
  <si>
    <t>Aprueba Convenio de Transferencia de Recursos 2403003" Programa de Fortalecimiento Municipal" Municipalidad de Coyhaique</t>
  </si>
  <si>
    <t>ResN° 252 PFM MCoyhaique 14-5-2024pdf</t>
  </si>
  <si>
    <t>Aprueba Convenio de Transferencia de Recursos 2403003" Programa de Fortalecimiento Municipal" Municipalidad de El Bosque</t>
  </si>
  <si>
    <t>Res 1013-ACONV-FFM 2024-El Bosquepdf</t>
  </si>
  <si>
    <t>Aprueba Convenio de Transferencia de Recursos 2403003" Programa de Fortalecimiento Municipal" Municipalidad de El Monte</t>
  </si>
  <si>
    <t>Res 0941-ACONV-FFM 2024-EL MONTEpdf</t>
  </si>
  <si>
    <t>Aprueba Convenio de Transferencia de Recursos 2403003" Programa de Fortalecimiento Municipal" Municipalidad de Graneros</t>
  </si>
  <si>
    <t>CONVENIO GRANEROS TOTALMENTE TRAMITADO FM 2024pdf</t>
  </si>
  <si>
    <t>Aprueba Convenio de Transferencia de Recursos 2403003" Programa de Fortalecimiento Municipal" Municipalidad de Hualpén</t>
  </si>
  <si>
    <t>SET FM HUALPENpdf</t>
  </si>
  <si>
    <t>Aprueba Convenio de Transferencia de Recursos 2403003" Programa de Fortalecimiento Municipal" Municipalidad de La Cisterna</t>
  </si>
  <si>
    <t>Res 1093-ACONV-FFM 2024-La Cisternapdf</t>
  </si>
  <si>
    <t>Aprueba Convenio de Transferencia de Recursos 2403003" Programa de Fortalecimiento Municipal" Municipalidad de La Granja</t>
  </si>
  <si>
    <t>Res 1014-ACONV-FFM 2024-La Granjapdf</t>
  </si>
  <si>
    <t>Aprueba Convenio de Transferencia de Recursos 2403003" Programa de Fortalecimiento Municipal" Municipalidad de La Reina</t>
  </si>
  <si>
    <t>Res 1028-ACONV-FFM 2024-La Reinapdf</t>
  </si>
  <si>
    <t>Aprueba Convenio de Transferencia de Recursos 2403003" Programa de Fortalecimiento Municipal" Municipalidad de Maipú</t>
  </si>
  <si>
    <t>Res 1011-ACONV-FFM 2024-Maipúpdf</t>
  </si>
  <si>
    <t>Aprueba Convenio de Transferencia de Recursos 2403003" Programa de Fortalecimiento Municipal" Municipalidad de Nacimiento</t>
  </si>
  <si>
    <t>SET NACIMIENTOpdf</t>
  </si>
  <si>
    <t>Aprueba Convenio de Transferencia de Recursos 2403003" Programa de Fortalecimiento Municipal" Municipalidad de Paine</t>
  </si>
  <si>
    <t>Res 1186-ACONV-FFM 2024-Painepdf</t>
  </si>
  <si>
    <t>Aprueba Convenio de Transferencia de Recursos 2403003" Programa de Fortalecimiento Municipal" Municipalidad de Providencia</t>
  </si>
  <si>
    <t>Res 1027-ACONV-FFM 2024-Providenciapdf</t>
  </si>
  <si>
    <t>Aprueba Convenio de Transferencia de Recursos 2403003" Programa de Fortalecimiento Municipal" Municipalidad de Quilicura</t>
  </si>
  <si>
    <t>Res 1029-ACONV-FFM 2024-Quilicura 17-05-2024pdf</t>
  </si>
  <si>
    <t>Aprueba Convenio de Transferencia de Recursos 2403003" Programa de Fortalecimiento Municipal" Municipalidad de Rengo</t>
  </si>
  <si>
    <t>CONVENIO RENGO TOTALMENTE TRAMITADO FM 2024pdf</t>
  </si>
  <si>
    <t>Aprueba Convenio de Transferencia de Recursos 2403003" Programa de Fortalecimiento Municipal" Municipalidad de San Bernardo</t>
  </si>
  <si>
    <t>Res 0940-ACONV-FFM 2024-SAN BERNARDOpdf</t>
  </si>
  <si>
    <t>Aprueba Convenio de Transferencia de Recursos 2403003" Programa de Fortalecimiento Municipal" Municipalidad de Alto del Carmen</t>
  </si>
  <si>
    <t>ORD 358pdf</t>
  </si>
  <si>
    <t>Aprueba Convenio de Transferencia de Recursos 2403001" Programa "Apoyo a la Crianza y Competencias Parentales" Municipalidad de Curepto</t>
  </si>
  <si>
    <t>CUREPTO TRIPLE P 2024pdf</t>
  </si>
  <si>
    <t>Aprueba Convenio de Transferencia de Recursos 2403001" Programa "Apoyo a la Crianza y Competencias Parentales" Municipalidad de Parral</t>
  </si>
  <si>
    <t>PARRAL 2024pdf</t>
  </si>
  <si>
    <t>Aprueba Convenio de Transferencia de Recursos 2403001" Programa "Apoyo a la Crianza y Competencias Parentales" Municipalidad de Retiro</t>
  </si>
  <si>
    <t>RETIRO 2024pdf</t>
  </si>
  <si>
    <t>Aprueba Convenio de Transferencia de Recursos 2403001" Programa "Apoyo a la Crianza y Competencias Parentales" Municipalidad de Rio Claro</t>
  </si>
  <si>
    <t>RIO CLARO TRIPLE P 2024pdf</t>
  </si>
  <si>
    <t>Aprueba Convenio de Transferencia de Recursos 2403001" Programa "Apoyo a la Crianza y Competencias Parentales" Municipalidad de Teno</t>
  </si>
  <si>
    <t>RES TRIPLE P 2024_TENOpdf</t>
  </si>
  <si>
    <t>Aprueba Convenio de Transferencia de Recursos 2405001" Programa "Programa de Apoyo al Desarrollo Biopsicosocial  (PADB)" Ministerio de Salud</t>
  </si>
  <si>
    <t>Rex 3 Establece monto a transferir a FONASA-PADB 2024_E141112-23pdf</t>
  </si>
  <si>
    <t>Aprueba Convenio de Transferencia de Recursos y Colaboración 2403113" Programa Integral para el Bienestar de niños,niñas y adolescentes" Servicio Nacional de Turismo</t>
  </si>
  <si>
    <t>08 Aprueba convenio con SERNATUR E14592pdf</t>
  </si>
  <si>
    <t>junio</t>
  </si>
  <si>
    <t>Aprueba Convenio de Transferencia de Recursos 2403001" Fondo de Intervenciones de Apoyo al Desarrollo Infantil" Municipalida de Contulmo</t>
  </si>
  <si>
    <t>SET FIADI CONTULMOpdf</t>
  </si>
  <si>
    <t>Aprueba Convenio de Transferencia de Recursos 2403001" Fondo de Intervenciones de Apoyo al Desarrollo Infantil" Municipalida de Ollague</t>
  </si>
  <si>
    <t>Rex y Convenio FIADI 2024 Ollague ORD 0065pdf</t>
  </si>
  <si>
    <t>Aprueba Convenio de Transferencia de Recursos 2403001" Fondo de Intervenciones de Apoyo al Desarrollo Infantil" Municipalida de Primavera</t>
  </si>
  <si>
    <t>137 APRUEBA CONV DE TRANS FIADI 2024 PRIMAVERApdf</t>
  </si>
  <si>
    <t>Aprueba Convenio de Transferencia de Recursos 2403001" Fondo de Intervenciones de Apoyo al Desarrollo Infantil" Municipalida de San Pedro de Atacama</t>
  </si>
  <si>
    <t>REX (1)pdf</t>
  </si>
  <si>
    <t>Aprueba Convenio de Transferencia de Recursos 2403001" Fondo de Intervenciones de Apoyo al Desarrollo Infantil" Municipalida de TalTal</t>
  </si>
  <si>
    <t>REX Y CONVENIO FIADI TALTALpdf</t>
  </si>
  <si>
    <t>Aprueba Convenio de Transferencia de Recursos 2403003" Programa de Fortalecimiento Municipal" Municipalidad de San Pedro de Atacama</t>
  </si>
  <si>
    <t>REX (2)pdf</t>
  </si>
  <si>
    <t>Aprueba Convenio de Transferencia de Recursos 2403003" Programa de Fortalecimiento Municipal" Municipalidad de Taltal</t>
  </si>
  <si>
    <t>REX Y CONVENIO PFM TALTALpdf</t>
  </si>
  <si>
    <t>Aprueba Convenio de Transferencia de Recursos 2403001" Programa "Apoyo a la Crianza y Competencias Parentales" Municipalidad de Angol</t>
  </si>
  <si>
    <t>Memo 214pdf</t>
  </si>
  <si>
    <t>Aprueba Convenio de Transferencia de Recursos 2403001" Programa "Apoyo a la Crianza y Competencias Parentales" Municipalidad de Buin</t>
  </si>
  <si>
    <t>Res 1474-ACONV-Triple P 2024-Buinpdf</t>
  </si>
  <si>
    <t>Aprueba Convenio de Transferencia de Recursos 2403001" Programa "Apoyo a la Crianza y Competencias Parentales" Municipalidad de Combarbalá</t>
  </si>
  <si>
    <t>Aprueba Convenio de Transferencia de Recursos 2403001" Programa "Apoyo a la Crianza y Competencias Parentales" Municipalidad de Coquimbo</t>
  </si>
  <si>
    <t>Aprueba Convenio de Transferencia de Recursos 2403001" Programa "Apoyo a la Crianza y Competencias Parentales" Municipalidad de Huasco</t>
  </si>
  <si>
    <t>ORD 416TRANSFpdf</t>
  </si>
  <si>
    <t>Aprueba Convenio de Transferencia de Recursos 2403001" Programa "Apoyo a la Crianza y Competencias Parentales" Municipalidad de La Serena</t>
  </si>
  <si>
    <t>LA SERENA (2)pdf</t>
  </si>
  <si>
    <t>Aprueba Convenio de Transferencia de Recursos 2403001" Programa "Apoyo a la Crianza y Competencias Parentales" Municipalidad de Lautaro</t>
  </si>
  <si>
    <t>MemoRes862LautaroTp2024decreto3265pdf</t>
  </si>
  <si>
    <t>Aprueba Convenio de Transferencia de Recursos 2403001" Programa "Apoyo a la Crianza y Competencias Parentales" Municipalidad de Lo Prado</t>
  </si>
  <si>
    <t>Res 1667-ACONV-Triple P 2024-Lo Pradopdf</t>
  </si>
  <si>
    <t>Aprueba Convenio de Transferencia de Recursos 2403001" Programa "Apoyo a la Crianza y Competencias Parentales" Municipalidad de Loncoche</t>
  </si>
  <si>
    <t>Memo 205pdf</t>
  </si>
  <si>
    <t>Aprueba Convenio de Transferencia de Recursos 2403001" Programa "Apoyo a la Crianza y Competencias Parentales" Municipalidad de Melipilla</t>
  </si>
  <si>
    <t>Res 1611-ACONV-Triple P 2024-Melipillapdf</t>
  </si>
  <si>
    <t>Aprueba Convenio de Transferencia de Recursos 2403001" Programa "Apoyo a la Crianza y Competencias Parentales" Municipalidad de Molina</t>
  </si>
  <si>
    <t>MOLINA 2024pdf</t>
  </si>
  <si>
    <t>Aprueba Convenio de Transferencia de Recursos 2403001" Programa "Apoyo a la Crianza y Competencias Parentales" Municipalidad de Renca</t>
  </si>
  <si>
    <t>renca res 1619-aconv-triple p 2024-rencapdf</t>
  </si>
  <si>
    <t>Aprueba Convenio de Transferencia de Recursos 2403001" Programa "Apoyo a la Crianza y Competencias Parentales" Municipalidad de Saavedra</t>
  </si>
  <si>
    <t>Memo 213pdf</t>
  </si>
  <si>
    <t>Aprueba Convenio de Transferencia de Recursos 2403001" Programa "Apoyo a la Crianza y Competencias Parentales" Municipalidad de San Miguel</t>
  </si>
  <si>
    <t>Res 1705-ACONV-Triple P 2024-San Miguelpdf</t>
  </si>
  <si>
    <t>Aprueba Convenio de Transferencia de Recursos 2403001" Programa "Apoyo a la Crianza y Competencias Parentales" Municipalidad de Talca</t>
  </si>
  <si>
    <t>TALCA 2024pdf</t>
  </si>
  <si>
    <t>Aprueba Convenio de Transferencia de Recursos 2403001" Programa "Apoyo a la Crianza y Competencias Parentales" Municipalidad de Teodoro Schmidth</t>
  </si>
  <si>
    <t>Memo 215pdf</t>
  </si>
  <si>
    <t>Aprueba Convenio de Transferencia de Recursos 2403004" Programa Oficina Local de la Niñez" Municipalidad de Viña del Mar</t>
  </si>
  <si>
    <t>RES 357pdf</t>
  </si>
  <si>
    <t>Aprueba Convenio de Transferencia de Recursos 2403004" Programa Oficina Local de la Niñez" Municipalidad de Cauquenes</t>
  </si>
  <si>
    <t>Aprueba Convenio de Transferencia de Recursos 2403004" Programa Oficina Local de la Niñez" Municipalidad de  Nueva Imperial</t>
  </si>
  <si>
    <t>Set Imperial Oln 2024pdf</t>
  </si>
  <si>
    <t>Aprueba Convenio de Transferencia de Recursos 2403004" Programa Oficina Local de la Niñez" Municipalidad de Lanco</t>
  </si>
  <si>
    <t>Resolución Aprueba Convenio Lancopdf</t>
  </si>
  <si>
    <t>Aprueba Convenio de Transferencia de Recursos 2402007" Programa de Apoyo a la Salud Mental Infantil (PASMI)" Ministerio de Salud</t>
  </si>
  <si>
    <t>4 Establece monto a transferir MINSAL PASMI E39101pdf</t>
  </si>
  <si>
    <t xml:space="preserve">Aprueba Convenio de Transferencia de Recursos y Colaboración 2403113" Programa Integral para el Bienestar de niños,niñas y adolescentes" Junta nacional de Auxilio y Becas </t>
  </si>
  <si>
    <t>REX DN15892024 Autoriza y aprueba modificación convenio Mideso Escuela Saludablepdf</t>
  </si>
  <si>
    <t>julio</t>
  </si>
  <si>
    <t xml:space="preserve">Aprueba Convenio de Transferencia de Recursos 2403004" Programa Oficina Local de la Niñez" Municipalidad de San Pedro de Atacama </t>
  </si>
  <si>
    <t>REX OLNpdf</t>
  </si>
  <si>
    <t>Aprueba Convenio de Transferencia de Recursos 2403004" Programa Oficina Local de la Niñez" Municipalidad de Mostazal</t>
  </si>
  <si>
    <t>legajo OLN Mostazal_mergedpdf</t>
  </si>
  <si>
    <t>Aprueba Convenio de Transferencia de Recursos 2403004" Programa Oficina Local de la Niñez" Municipalidad de Timaukel</t>
  </si>
  <si>
    <t>535 APRUEBA CONV DE TRANS OLN 2024 TIMAUKELpdf</t>
  </si>
  <si>
    <t>Aprueba Convenio de Transferencia de Recursos 2403001" Programa Apoyo a la crianza 2024" Municipalidad de Alto del Carmen</t>
  </si>
  <si>
    <t>Legajo triple p alto del carmenpdf</t>
  </si>
  <si>
    <t>Aprueba Convenio de Transferencia de Recursos 2403001" Programa Apoyo a la crianza 2024" Municipalidad de Caldera</t>
  </si>
  <si>
    <t>Res 756_0001pdf</t>
  </si>
  <si>
    <t>Aprueba Convenio de Transferencia de Recursos 2403001" Programa Apoyo a la crianza 2024" Municipalidad de Collipulli</t>
  </si>
  <si>
    <t>Legajo Triple p Collipullipdf</t>
  </si>
  <si>
    <t>Aprueba Convenio de Transferencia de Recursos 2403001" Programa Apoyo a la crianza 2024" Municipalidad de Freirina</t>
  </si>
  <si>
    <t>Legajo Freirina Triple ppdf</t>
  </si>
  <si>
    <t>Aprueba Convenio de Transferencia de Recursos 2403001" Programa Apoyo a la crianza 2024" Municipalidad de Pudahuel</t>
  </si>
  <si>
    <t>Res 1620-ACONV-Triple P 2024-Pudahuelpdf</t>
  </si>
  <si>
    <t>Aprueba Convenio de Transferencia de Recursos 2403001" Programa Apoyo a la crianza 2024" Municipalidad de Sagrada Familia</t>
  </si>
  <si>
    <t>SAGRADA FAMILIA 2024pdf</t>
  </si>
  <si>
    <t>Aprueba Convenio de Transferencia de Recursos 2403004" Programa Oficina Local de la Niñez" Municipalidad de Putre</t>
  </si>
  <si>
    <t>Rex 404 completapdf</t>
  </si>
  <si>
    <t>Aprueba Convenio de Transferencia de Recursos 2403004" Programa Oficina Local de la Niñez" Municipalidad de Requinoa</t>
  </si>
  <si>
    <t>legajo requinoapdf</t>
  </si>
  <si>
    <t>Aprueba Convenio de Transferencia de Recursos 2403004" Programa Oficina Local de la Niñez" Municipalidad de Concepción</t>
  </si>
  <si>
    <t>set CONCEPCION ciclo0 OLNpdf</t>
  </si>
  <si>
    <t>Aprueba Convenio de Transferencia de Recursos 2403004" Programa Oficina Local de la Niñez" Municipalidad de Quillón</t>
  </si>
  <si>
    <t>RES 300 APRUEBA CONVENIO OLN QUILLÓNpdf</t>
  </si>
  <si>
    <t>Aprueba Convenio de Transferencia de Recursos 2403004" Programa Oficina Local de la Niñez" Municipalidad de Aysén</t>
  </si>
  <si>
    <t>Res 661-2024 OLN Aysenpdf</t>
  </si>
  <si>
    <t>Aprueba Convenio de Transferencia de Recursos 2403004" Programa Oficina Local de la Niñez" Municipalidad de Colina</t>
  </si>
  <si>
    <t>Res 1828-ACONV-OLN 2024-Colinapdf</t>
  </si>
  <si>
    <t>Aprueba Convenio de Transferencia de Recursos 2403004" Programa Oficina Local de la Niñez" La Florida</t>
  </si>
  <si>
    <t>Res 2050-ACONV-OLN 2024-La Floridapdf</t>
  </si>
  <si>
    <t>agosto</t>
  </si>
  <si>
    <t>Aprueba Convenio de Transferencia de Recursos 2403001" Programa "Apoyo a la Crianza y Competencias Parentales" Municipalidad de San Bernardo</t>
  </si>
  <si>
    <t>San Bernardo TRIPLE P 2024</t>
  </si>
  <si>
    <t>Aprueba Convenio de Transferencia de recursos 2403003 "Programa de Fortalecimiento Municipal" Municipalidad de Diego de Almagro</t>
  </si>
  <si>
    <t>Diego de Almagro PFM 2024</t>
  </si>
  <si>
    <t>Aprueba Convenio de Transferencia de Recursos 2403004" Programa Oficina Local de la Niñez" Municipalidad de Alto Hospicio</t>
  </si>
  <si>
    <t>Alto Hospicio OLN 2024</t>
  </si>
  <si>
    <t>Aprueba Convenio de Transferencia de Recursos 2403004" Programa Oficina Local de la Niñez" Municipalidad de La Serena</t>
  </si>
  <si>
    <t>La Serena OLN 2024</t>
  </si>
  <si>
    <t>Aprueba Modificación Convenio de Transferencia de Recursos y Colaboración 2403113" Programa Integral para el Bienestar de niños,niñas y adolescentes" Servicio Nacional del Adulto Mayor 2024</t>
  </si>
  <si>
    <t>SENAMA (convenio colaborativo) 2024</t>
  </si>
  <si>
    <t>septiembre</t>
  </si>
  <si>
    <t>Aprueba Convenio de Transferencia de Recursos 2403004" Programa Oficina Local de la Niñez" Municipalidad de Camarones</t>
  </si>
  <si>
    <t>Rex 626pdf</t>
  </si>
  <si>
    <t>Aprueba Convenio de Transferencia de Recursos 2403004" Programa Oficina Local de la Niñez" Municipalidad de Santiago</t>
  </si>
  <si>
    <t>SN- DEx 020 Aprueba CTR Municipalidad Santiago E63479pdf</t>
  </si>
  <si>
    <t>Aprueba Convenio de Transferencia de Recursos 2403004" Programa Oficina Local de la Niñez" Municipalidad de Chillán Viejo</t>
  </si>
  <si>
    <t>RES 510 APRUEBA CONVENIO EJECUCIÓN OLN CHILLÁN VIEJOpdf</t>
  </si>
  <si>
    <t>Aprueba Convenio de Transferencia de Recursos 2403004" Programa Oficina Local de la Niñez" Municipalidad de El Carmen</t>
  </si>
  <si>
    <t>RES 493 APRUEBA CONVENIO EJECUCIÓN PROGRAMA OLN EL CARMENpdf</t>
  </si>
  <si>
    <t>Aprueba Convenio de Transferencia de Recursos 2403004" Programa Oficina Local de la Niñez" Municipalidad de San Ignacio</t>
  </si>
  <si>
    <t>RES 482 APRUEBA CONVENIO PARA LA EJECUCIÓN OLN SAN IGNACIOpdf</t>
  </si>
  <si>
    <t>Aprueba Convenio de Transferencia de Recursos 2403004" Programa Oficina Local de la Niñez" Municipalidad de Yungay</t>
  </si>
  <si>
    <t>RES 509 APRUEBA CONVENIO EJECUCIÓN OLN YUNGAYpdf</t>
  </si>
  <si>
    <t>Aprueba Convenio de Transferencia de Recursos 2403004" Programa Oficina Local de la Niñez" Municipalidad de Qurihue</t>
  </si>
  <si>
    <t>RES 476 APRUEBA CONVENIO EJECUCIÓN PROGRAMA OLN QUIRIHUEpdf</t>
  </si>
  <si>
    <t>Aprueba Convenio de Transferencia de Recursos 2403004" Programa Oficina Local de la Niñez" Municipalidad de Cobquecura</t>
  </si>
  <si>
    <t>Resolución Exenta N°499_OLN Cobquecurapdf</t>
  </si>
  <si>
    <t>Aprueba Convenio de Transferencia de Recursos 2403004" Programa Oficina Local de la Niñez" Municipalidad de Ranquil</t>
  </si>
  <si>
    <t>RES 506 APRUEBA CONVENIO EJECUCIÓN OLN RÁNQUILpdf</t>
  </si>
  <si>
    <t>Aprueba Convenio de Transferencia de Recursos 2403004" Programa Oficina Local de la Niñez" Municipalidad de Valdivia</t>
  </si>
  <si>
    <t>Resolución totalmente tramitadapdf</t>
  </si>
  <si>
    <t>Aprueba Convenio de Transferencia de Recursos 2403004" Programa Oficina Local de la Niñez" Municipalidad de Río Ibañez</t>
  </si>
  <si>
    <t>REX 958 OLN 2024 IBAÑEZpdf</t>
  </si>
  <si>
    <t>Aprueba Convenio de Transferencia de Recursos y Colaboración 2403113" Programa Integral para el Bienestar de niños,niñas y adolescentes"Instituto Nacional de Deportes</t>
  </si>
  <si>
    <t>2024_09_02 Aprobatorio MDSF Convenio MDSF- MINDEP-IND E67462pdf</t>
  </si>
  <si>
    <t>octubre</t>
  </si>
  <si>
    <t>Aprueba Convenio de Transferencia de Recursos 2403004" Programa Oficina Local de la Niñez" Municipalidad de María Elena</t>
  </si>
  <si>
    <t>REX - OLN MEpdf</t>
  </si>
  <si>
    <t>Aprueba Convenio de Transferencia de Recursos 2403004" Programa Oficina Local de la Niñez" Municipalidad de Vicuña</t>
  </si>
  <si>
    <t>VICUÑA OKpdf</t>
  </si>
  <si>
    <t>Aprueba Convenio de Transferencia de Recursos 2403004" Programa Oficina Local de la Niñez" Municipalidad de Canela</t>
  </si>
  <si>
    <t>CANELA (2)pdf</t>
  </si>
  <si>
    <t>Aprueba Convenio de Transferencia de Recursos 2403004" Programa Oficina Local de la Niñez" Municipalidad de Combarbala</t>
  </si>
  <si>
    <t>Aprueba Convenio de Transferencia de Recursos 2403004" Programa Oficina Local de la Niñez" Municipalidad de Los Andes</t>
  </si>
  <si>
    <t>TT OLN LOS ANDES 2024pdf</t>
  </si>
  <si>
    <t>Aprueba Convenio de Transferencia de Recursos 2403004" Programa Oficina Local de la Niñez" Municipalidad de Rinconada</t>
  </si>
  <si>
    <t>REX (3)pdf</t>
  </si>
  <si>
    <t>Aprueba Convenio de Transferencia de Recursos 2403004" Programa Oficina Local de la Niñez" Municipalidad de San Antonio</t>
  </si>
  <si>
    <t>RESOLUCIÓN TTpdf</t>
  </si>
  <si>
    <t>Aprueba Convenio de Transferencia de Recursos 2403004" Programa Oficina Local de la Niñez" Municipalidad de San Felipe</t>
  </si>
  <si>
    <t>Resolución Totalmente Tramitado OLN San Felipepdf</t>
  </si>
  <si>
    <t>Aprueba Convenio de Transferencia de Recursos 2403004" Programa Oficina Local de la Niñez" Municipalidad de Limache</t>
  </si>
  <si>
    <t>TT LIMACHE 2024 OLN (1)pdf</t>
  </si>
  <si>
    <t>Aprueba Convenio de Transferencia de Recursos 2403004" Programa Oficina Local de la Niñez" Municipalidad de Lo Barnechea</t>
  </si>
  <si>
    <t>Res 2998-ACONV-OLN 2024-Lo Barnecheapdf</t>
  </si>
  <si>
    <t>Aprueba Convenio de Transferencia de Recursos 2403004" Programa Oficina Local de la Niñez" Municipalidad de Buin</t>
  </si>
  <si>
    <t>Res 3000-ACONV-OLN 2024-Buinpdf</t>
  </si>
  <si>
    <t>Aprueba Convenio de Transferencia de Recursos 2403004" Programa Oficina Local de la Niñez" Municipalidad de Codegua</t>
  </si>
  <si>
    <t>CONVENIO OLN 5 Y 6 CODEGUApdf</t>
  </si>
  <si>
    <t>Aprueba Convenio de Transferencia de Recursos 2403004" Programa Oficina Local de la Niñez" Municipalidad de Olivar</t>
  </si>
  <si>
    <t>CONVENIO OLN 5 Y 6 OLIVARpdf</t>
  </si>
  <si>
    <t>Aprueba Convenio de Transferencia de Recursos 2403004" Programa Oficina Local de la Niñez" Municipalidad de Peumo</t>
  </si>
  <si>
    <t>CONVENIO OLN 5 Y 6 PEUMOpdf</t>
  </si>
  <si>
    <t>Aprueba Convenio de Transferencia de Recursos 2403004" Programa Oficina Local de la Niñez" Municipalidad de Pichidegua</t>
  </si>
  <si>
    <t>CONVENIO OLN 5 Y 6 PICHIDEGUA (1)pdf</t>
  </si>
  <si>
    <t>Aprueba Convenio de Transferencia de Recursos 2403004" Programa Oficina Local de la Niñez" Municipalidad de Quinta de Tilcoco</t>
  </si>
  <si>
    <t>CONVENIO OLN 5 Y 6 QUINTA DE TILCOCO (1)pdf</t>
  </si>
  <si>
    <t xml:space="preserve">Aprueba Convenio de Transferencia de Recursos 2403004" Programa Oficina Local de la Niñez" Municipalidad de San Vicente </t>
  </si>
  <si>
    <t>CONVENIO OLN 5 Y 6 SAN VICENTEpdf</t>
  </si>
  <si>
    <t>Aprueba Convenio de Transferencia de Recursos 2403004" Programa Oficina Local de la Niñez" Municipalidad de Empedrado</t>
  </si>
  <si>
    <t>EMPEDRADO OLN 2024pdf</t>
  </si>
  <si>
    <t>Aprueba Convenio de Transferencia de Recursos 2403004" Programa Oficina Local de la Niñez" Municipalidad de Maule</t>
  </si>
  <si>
    <t>MAULE OLN 2024pdf</t>
  </si>
  <si>
    <t>Aprueba Convenio de Transferencia de Recursos 2403004" Programa Oficina Local de la Niñez" Municipalidad de San Clemente</t>
  </si>
  <si>
    <t>Documentos Solicitud Recurso OLN cicclo 5 y 6 (1)pdf</t>
  </si>
  <si>
    <t>Aprueba Convenio de Transferencia de Recursos 2403004" Programa Oficina Local de la Niñez" Municipalidad de San Rafael</t>
  </si>
  <si>
    <t>SAN RAFAEL OLN 2024pdf</t>
  </si>
  <si>
    <t>Aprueba Convenio de Transferencia de Recursos 2403004" Programa Oficina Local de la Niñez" Municipalidad de Linares</t>
  </si>
  <si>
    <t>LINARES OLN 2024pdf</t>
  </si>
  <si>
    <t>Aprueba Convenio de Transferencia de Recursos 2403004" Programa Oficina Local de la Niñez" Municipalidad de Longaví</t>
  </si>
  <si>
    <t>LONGAVI OLN 2024pdf</t>
  </si>
  <si>
    <t>Aprueba Convenio de Transferencia de Recursos 2403004" Programa Oficina Local de la Niñez" Municipalidad de Parral</t>
  </si>
  <si>
    <t>PARRAL OLN 2024pdf</t>
  </si>
  <si>
    <t>Aprueba Convenio de Transferencia de Recursos 2403004" Programa Oficina Local de la Niñez" Municipalidad de Coronel</t>
  </si>
  <si>
    <t>SET Coronelpdf</t>
  </si>
  <si>
    <t>Aprueba Convenio de Transferencia de Recursos 2403004" Programa Oficina Local de la Niñez" Municipalidad de  Santa Juana</t>
  </si>
  <si>
    <t>CONVENIO, RESOLUCIÓN Y DECRETO SANTA JUANA OLNpdf</t>
  </si>
  <si>
    <t>Aprueba Convenio de Transferencia de Recursos 2403004" Programa Oficina Local de la Niñez" Municipalidad de los Ángeles</t>
  </si>
  <si>
    <t>SET Los Ángelespdf</t>
  </si>
  <si>
    <t>Aprueba Convenio de Transferencia de Recursos 2403004" Programa Oficina Local de la Niñez" Municipalidad de Quilaco</t>
  </si>
  <si>
    <t>Set Quilaco (1)pdf</t>
  </si>
  <si>
    <t>Aprueba Convenio de Transferencia de Recursos 2403004" Programa Oficina Local de la Niñez" Municipalidad de Corral</t>
  </si>
  <si>
    <t>Resolución aprueba convenio OLN firmadopdf</t>
  </si>
  <si>
    <t>Aprueba Convenio de Transferencia de Recursos 2403004" Programa Oficina Local de la Niñez" Municipalidad de La Union</t>
  </si>
  <si>
    <t>Resolución Aprueba conveniopdf</t>
  </si>
  <si>
    <t>Aprueba Convenio de Transferencia de Recursos 2403004" Programa Oficina Local de la Niñez" Municipalidad de Futrono</t>
  </si>
  <si>
    <t>Resolución Aprueba Conveniopdf</t>
  </si>
  <si>
    <t>Aprueba Convenio de Transferencia de Recursos 2403004" Programa Oficina Local de la Niñez" Municipalidad de Los Vilos</t>
  </si>
  <si>
    <t>LOS VILOS (2)pdf</t>
  </si>
  <si>
    <t>Aprueba Convenio de Transferencia de Recursos 2403004" Programa Oficina Local de la Niñez" Municipalidad de Maipú</t>
  </si>
  <si>
    <t>rex 3068 oln maip_pdf</t>
  </si>
  <si>
    <t>Aprueba Convenio de Transferencia de Recursos 2403004" Programa Oficina Local de la Niñez" Municipalidad de Peñaflor</t>
  </si>
  <si>
    <t>Res 3001-ACONV-OLN 2024-Peñaflorpdf</t>
  </si>
  <si>
    <t>Aprueba Convenio de Transferencia de Recursos 2403004" Programa Oficina Local de la Niñez" Municipalidad de Panguipulli</t>
  </si>
  <si>
    <t>Resolución Aprueba convenio OLN Panguipullipdf</t>
  </si>
  <si>
    <t>Aprueba Convenio de Transferencia de Recursos 2403004" Programa Oficina Local de la Niñez" Municipalidad de Catemu</t>
  </si>
  <si>
    <t>Rex TTpdf</t>
  </si>
  <si>
    <t>Aprueba Convenio de Transferencia de Recursos 2403004" Programa Oficina Local de la Niñez" Municipalidad de Quilicura</t>
  </si>
  <si>
    <t>Res 3181-ACONV-OLN 2024-Quilicurapdf</t>
  </si>
  <si>
    <t>Aprueba Convenio de Transferencia de Recursos 2403004" Programa Oficina Local de la Niñez" Municipalidad de Paine</t>
  </si>
  <si>
    <t>REX 3050 OLN PAINEpdf</t>
  </si>
  <si>
    <t>Aprueba Convenio de Transferencia de Recursos 2403004" Programa Oficina Local de la Niñez" Municipalidad de Litueche</t>
  </si>
  <si>
    <t>CONVENIO OLN 5 Y 6 LITUECHEpdf</t>
  </si>
  <si>
    <t>Aprueba Convenio de Transferencia de Recursos 2403004" Programa Oficina Local de la Niñez" Municipalidad de Talcahuano</t>
  </si>
  <si>
    <t>SET OLN Talcahuanopdf</t>
  </si>
  <si>
    <t>Aprueba Convenio de Transferencia de Recursos 2403004" Programa Oficina Local de la Niñez" Municipalidad de Iquique</t>
  </si>
  <si>
    <t>resolucion iquique oln 2024pdf</t>
  </si>
  <si>
    <t>Aprueba Monto de Transferencia de Recursos 2403353" Programa Ayudas Técnicas Chile Crece Contigo" Instituto Nacional de Rehabilitación Pedro Aguirre Cerda</t>
  </si>
  <si>
    <t>076 Monto a transferir INRPAC E71192pdf</t>
  </si>
  <si>
    <t>noviembre</t>
  </si>
  <si>
    <t>Aprueba Convenio de Transferencia de Recursos 2403004" Programa Oficina Local de la Niñez" Municipalidad de La Reina</t>
  </si>
  <si>
    <t>Res 3473-ACONV-OLN 2024-La Reina (1)pdf</t>
  </si>
  <si>
    <t>Decreto</t>
  </si>
  <si>
    <t>Aprueba de Convenio de Transferencia de Recursos y colaboración 2403113" Programa "Guaguatecas"PIB 2024 entre el Ministerio de Desarrollo Social y Familia y Subsecretaría del Patrimonio Cultural y Servicio Nacional del Patrimonio Cultural</t>
  </si>
  <si>
    <t>Decreto 31 APROBATORIO MDSFpdf</t>
  </si>
  <si>
    <t>Aprueba Convenio de Transferencia de Recursos 2403004 "Programa Oficina Local de la Niñez" Municipalidad de Temuco</t>
  </si>
  <si>
    <t>Memo 526pdf</t>
  </si>
  <si>
    <t>Aprueba Convenio de Transferencia de Recursos 2403004" Programa Oficina Local de la Niñez" Municipalidad de San Miguel</t>
  </si>
  <si>
    <t>Res 3283-ACONV-OLN 2024-San Miguelpdf</t>
  </si>
  <si>
    <t>Aprueba Convenio de Transferencia de Recursos 2403004" Programa Oficina Local de la Niñez" Municipalidad de La Pintana</t>
  </si>
  <si>
    <t>Res 3282-ACONV-OLN 2024-La Pintanapdf</t>
  </si>
  <si>
    <t>Aprueba Convenio de Transferencia de Recursos 2403004" Programa Oficina Local de la Niñez" Municipalidad de Villarica</t>
  </si>
  <si>
    <t>Memo 478pdf</t>
  </si>
  <si>
    <t>Aprueba Convenio de Transferencia de Recursos 2403004" Programa Oficina Local de la Niñez" Municipalidad de Coquimbo</t>
  </si>
  <si>
    <t>Aprueba Convenio de Transferencia de Recursos 2403004" Programa Oficina Local de la Niñez" Municipalidad de Puente Alto</t>
  </si>
  <si>
    <t>Puente Alto RES 26 del 10-10-2024 OLN 2024 026 Aprueba CTR M Puente Alto-OLN E89906pdf</t>
  </si>
  <si>
    <t>Aprueba Convenio de Transferencia de Recursos 2403004" Programa Oficina Local de la Niñez" Municipalidad de Huechuraba</t>
  </si>
  <si>
    <t>Res 3180-ACONV-OLN 2024-Huechurabapdf</t>
  </si>
  <si>
    <t>Aprueba Convenio de Transferencia de Recursos 2403004" Programa Oficina Local de la Niñez" Municipalidad de Caldera</t>
  </si>
  <si>
    <t>Res N 1506pdf</t>
  </si>
  <si>
    <t>Aprueba Convenio de Transferencia de Recursos 2403004" Programa Oficina Local de la Niñez" Municipalidad de La Granja</t>
  </si>
  <si>
    <t>Res 3067-ACONV-OLN 2024-La Granjapdf</t>
  </si>
  <si>
    <t>Aprueba Convenio de Transferencia de Recursos 2403004" Programa Oficina Local de la Niñez" Municipalidad de San Ramón</t>
  </si>
  <si>
    <t>REX 3066 SAN RAMONpdf</t>
  </si>
  <si>
    <t>Aprueba Convenio de Transferencia de Recursos 2403004" Programa Oficina Local de la Niñez"Municipalidad de Curarrehue</t>
  </si>
  <si>
    <t>Memo 488 Curarrehuepdf</t>
  </si>
  <si>
    <t>Aprueba Convenio de Transferencia de Recursos 2403004" Programa Oficina Local de la Niñez" Municipalidad de Calbuco</t>
  </si>
  <si>
    <t>Resolución y Convenio OLN Calbucopdf</t>
  </si>
  <si>
    <t>Aprueba Convenio de Transferencia de Recursos 2403004" Programa Oficina Local de la Niñez" Municipalidad de Pedro Aguirre Cerda</t>
  </si>
  <si>
    <t>res 3002-aconv-oln 2024-pedro aguirre cerdapdf</t>
  </si>
  <si>
    <t>Aprueba Convenio de Transferencia de Recursos 2403004" Programa Oficina Local de la Niñez" Municipalidad de El Monte</t>
  </si>
  <si>
    <t>Res 2999-ACONV-OLN 2024-El Monte (1)pdf</t>
  </si>
  <si>
    <t>Aprueba Convenio de Transferencia de Recursos 2403004" Programa Oficina Local de la Niñez" Municipalidad de Mejillones</t>
  </si>
  <si>
    <t>0780-2024 REXpdf</t>
  </si>
  <si>
    <t>Aprueba Convenio de Transferencia de Recursos 2403004" Programa Oficina Local de la Niñez" Municipalidad de Hualpén</t>
  </si>
  <si>
    <t>Set Hualpen OLNpdf</t>
  </si>
  <si>
    <t>Aprueba Convenio de Transferencia de Recursos 2403004" Programa Oficina Local de la Niñez" Municipalidad de Quinchao</t>
  </si>
  <si>
    <t>Resolución y Convenio OLN 2024 Quinchaopdf</t>
  </si>
  <si>
    <t>Aprueba Convenio de Transferencia de Recursos 2403004" Programa Oficina Local de la Niñez" Municipalidad de Quemchi</t>
  </si>
  <si>
    <t>Resolución y Convenio OLN Quemchipdf</t>
  </si>
  <si>
    <t>Aprueba Convenio de Transferencia de Recursos 2403004" Programa Oficina Local de la Niñez" Municipalidad de Pica</t>
  </si>
  <si>
    <t>resolucion Pica oln 2024 vspdf</t>
  </si>
  <si>
    <t>Aprueba Convenio de Transferencia de Recursos 2403004" Programa Oficina Local de la Niñez" Municipalidad de Graneros</t>
  </si>
  <si>
    <t>OLN 5 Y 6 GRANEROSpdf</t>
  </si>
  <si>
    <t>Aprueba Convenio de Transferencia de Recursos 2403004" Programa Oficina Local de la Niñez" Municipalidad de Rengo</t>
  </si>
  <si>
    <t>CONVENIO OLN RENGO CICLO 5 Y 6pdf</t>
  </si>
  <si>
    <t>diciembre</t>
  </si>
  <si>
    <t>Aprueba Convenio de Transferencia de Recursos 24-03-002 "Fondo Concursable de Iniciativas para la Infancia"; Programa "Crecer en Comunidad" año 2024 Municipalidad de La Serena</t>
  </si>
  <si>
    <t>REX LA SERENApdf</t>
  </si>
  <si>
    <t>Aprueba Convenio de Transferencia de Recursos 24-03-002 "Fondo Concursable de Iniciativas para la Infancia"; Programa "Crecer en Comunidad" año 2024 Municipalidad de Coquimbo</t>
  </si>
  <si>
    <t>REX COQUIMBOpdf</t>
  </si>
  <si>
    <t>Aprueba Convenio de Transferencia de Recursos 24-03-002 "Fondo Concursable de Iniciativas para la Infancia"; Programa "Crecer en Comunidad" año 2024 Municipalidad de Carahue</t>
  </si>
  <si>
    <t>REX CARAHUEpdf</t>
  </si>
  <si>
    <t>Aprueba Convenio de Transferencia de Recursos 24-03-002 "Fondo Concursable de Iniciativas para la Infancia"; Programa "Crecer en Comunidad" año 2024 Municipalidad de Nueva Imperial</t>
  </si>
  <si>
    <t>REX NUEVA IMPERIALpdf</t>
  </si>
  <si>
    <t>Aprueba Convenio de Transferencia de Recursos 24-03-002 "Fondo Concursable de Iniciativas para la Infancia"; Programa "Crecer en Comunidad" año 2024 Municipalidad de Pucón</t>
  </si>
  <si>
    <t>REX PUCONpdf</t>
  </si>
  <si>
    <t>Aprueba Convenio de Transferencia de Recursos 24-03-002 "Fondo Concursable de Iniciativas para la Infancia"; Programa "Crecer en Comunidad" año 2024 Municipalidad de Ercilla</t>
  </si>
  <si>
    <t>REX ERCILLApdf</t>
  </si>
  <si>
    <t>Aprueba Convenio de Transferencia de Recursos 24-03-002 "Fondo Concursable de Iniciativas para la Infancia"; Programa "Crecer en Comunidad" año 2024 Municipalidad de Collipulli</t>
  </si>
  <si>
    <t>REX COLLIPULLIpdf</t>
  </si>
  <si>
    <t>Aprueba Convenio de Transferencia de Recursos 24-03-002 "Fondo Concursable de Iniciativas para la Infancia"; Programa "Crecer en Comunidad" año 2024 Municipalidad de Rancagua</t>
  </si>
  <si>
    <t>REX RANCAGUApdf</t>
  </si>
  <si>
    <t>Aprueba Convenio de Transferencia de Recursos 24-03-002 "Fondo Concursable de Iniciativas para la Infancia"; Programa "Crecer en Comunidad" año 2024 Municipalidad de Valdivia</t>
  </si>
  <si>
    <t>REX VALDIVIApdf</t>
  </si>
  <si>
    <t>Aprueba Convenio de Transferencia de Recursos 24-03-002 "Fondo Concursable de Iniciativas para la Infancia"; Programa "Crecer en Comunidad" año 2024 Municipalidad de Molina</t>
  </si>
  <si>
    <t>REX MOLINApdf</t>
  </si>
  <si>
    <t>Aprueba Convenio de Transferencia de Recursos 24-03-002 "Fondo Concursable de Iniciativas para la Infancia"; Programa "Crecer en Comunidad" año 2024 Municipalidad de Conchalí</t>
  </si>
  <si>
    <t>REX CONCHALIpdf</t>
  </si>
  <si>
    <t>Aprueba Convenio de Transferencia de Recursos 24-03-002 "Fondo Concursable de Iniciativas para la Infancia"; Programa "Crecer en Comunidad" año 2024 Municipalidad de Peñalolen</t>
  </si>
  <si>
    <t>REX PEÑALOLENpdf</t>
  </si>
  <si>
    <t>Aprueba Convenio de Transferencia de Recursos 24-03-002 "Fondo Concursable de Iniciativas para la Infancia"; Programa "Crecer en Comunidad" año 2024 Municipalidad de San Carlos</t>
  </si>
  <si>
    <t>REX SAN CARLOSpdf</t>
  </si>
  <si>
    <t>Aprueba Convenio de Transferencia de Recursos 24-03-002 "Fondo Concursable de Iniciativas para la Infancia"; Programa "Crecer en Comunidad" año 2024 Municipalidad de San Fabian</t>
  </si>
  <si>
    <t>REX SAN FABIANpdf</t>
  </si>
  <si>
    <t>Aprueba Convenio de Transferencia de Recursos 24-03-002 "Fondo Concursable de Iniciativas para la Infancia"; Programa "Crecer en Comunidad" año 2024 Municipalidad de San Antonio</t>
  </si>
  <si>
    <t>REX SAN ANTONIOpdf</t>
  </si>
  <si>
    <t>Aprueba Convenio de Transferencia de Recursos 24-03-002 "Fondo Concursable de Iniciativas para la Infancia"; Programa "Crecer en Comunidad" año 2024 Municipalidad de Cartagena</t>
  </si>
  <si>
    <t>REX CARTAGENApdf</t>
  </si>
  <si>
    <t>Aprueba Convenio de Transferencia de Recursos 24-03-002 "Fondo Concursable de Iniciativas para la Infancia"; Programa "Crecer en Comunidad" año 2024 Municipalidad de La Calera</t>
  </si>
  <si>
    <t>REX LA CALERApdf</t>
  </si>
  <si>
    <t>Aprueba Convenio de Transferencia de Recursos 24-03-113 "Plan Integral para el bienestar de NNA"; Iniciativa"Transformando Barrios con los NNA" año 2024 Municipalidad de Carahue</t>
  </si>
  <si>
    <t>Aprueba Convenio de Transferencia de Recursos 24-03-113 "Plan Integral para el bienestar de NNA"; Iniciativa"Transformando Barrios con los NNA" año 2024 Municipalidad de Cartagena</t>
  </si>
  <si>
    <t>Aprueba Convenio de Transferencia de Recursos 24-03-113 "Plan Integral para el bienestar de NNA"; Iniciativa"Transformando Barrios con los NNA" año 2024 Municipalidad de Conchalí</t>
  </si>
  <si>
    <t>Aprueba Convenio de Transferencia de Recursos 24-03-113 "Plan Integral para el bienestar de NNA"; Iniciativa"Transformando Barrios con los NNA" año 2024 Municipalidad de Ercilla</t>
  </si>
  <si>
    <t>Aprueba Convenio de Transferencia de Recursos 24-03-113 "Plan Integral para el bienestar de NNA"; Iniciativa"Transformando Barrios con los NNA" año 2024 Municipalidad de La Calera</t>
  </si>
  <si>
    <t>Aprueba Convenio de Transferencia de Recursos 24-03-113 "Plan Integral para el bienestar de NNA"; Iniciativa"Transformando Barrios con los NNA" año 2024 Municipalidad de Nueva Imperial</t>
  </si>
  <si>
    <t>Aprueba Convenio de Transferencia de Recursos 24-03-113 "Plan Integral para el bienestar de NNA"; Iniciativa"Transformando Barrios con los NNA" año 2024 Municipalidad de Pucón</t>
  </si>
  <si>
    <t>Aprueba Convenio de Transferencia de Recursos 24-03-113 "Plan Integral para el bienestar de NNA"; Iniciativa"Transformando Barrios con los NNA" año 2024 Municipalidad de Rancagua</t>
  </si>
  <si>
    <t>Aprueba Convenio de Transferencia de Recursos 24-03-113 "Plan Integral para el bienestar de NNA"; Iniciativa"Transformando Barrios con los NNA" año 2024 Municipalidad de Saavedra</t>
  </si>
  <si>
    <t>REX SAAVEDRApdf</t>
  </si>
  <si>
    <t>Aprueba Convenio de Transferencia de Recursos 24-03-113 "Plan Integral para el bienestar de NNA"; Iniciativa"Transformando Barrios con los NNA" año 2024 Municipalidad de San Antonio</t>
  </si>
  <si>
    <t>Aprueba Convenio de Transferencia de Recursos 24-03-113 "Plan Integral para el bienestar de NNA"; Iniciativa"Transformando Barrios con los NNA" año 2024 Municipalidad de San Carlos</t>
  </si>
  <si>
    <t>Aprueba Convenio de Transferencia de Recursos 24-03-113 "Plan Integral para el bienestar de NNA"; Iniciativa"Transformando Barrios con los NNA" año 2024 Municipalidad de San Fabian</t>
  </si>
  <si>
    <t>Aprueba Convenio de Transferencia de Recursos 24-03-113 "Plan Integral para el bienestar de NNA"; Iniciativa"Transformando Barrios con los NNA" año 2024 Municipalidad de San Fernando</t>
  </si>
  <si>
    <t>REX SAN FERNANDOpdf</t>
  </si>
  <si>
    <t>Aprueba Convenio de Transferencia de Recursos 24-03-113 "Plan Integral para el bienestar de NNA"; Iniciativa"Transformando Barrios con los NNA" año 2024 Municipalidad de Valdivia</t>
  </si>
  <si>
    <t>Aprueba Convenio de Transferencia de Recursos 24-03-004 "Oficina Local de la Niñez" año 2024 Municipalidad de Coyhaique</t>
  </si>
  <si>
    <t>REX COYHAIQUEpdf</t>
  </si>
  <si>
    <t>Aprueba Convenio de Transferencia de Recursos 24-03-004 "Oficina Local de la Niñez" año 2024 Municipalidad de San Bernardo</t>
  </si>
  <si>
    <t>REX SAN BERNARDOpdf</t>
  </si>
  <si>
    <t>Aprueba Convenio de Transferencia de Recursos 24-03-986 "Programa de Apoyo a NNA con un Adulto Significativo Privado de Libertad" año 2024 Centro Social y Cultural Centro de Apoyo al Niño y la Familia</t>
  </si>
  <si>
    <t>REX CANF (corregida)pdf</t>
  </si>
  <si>
    <t>Aprueba Convenio de Transferencia de Recursos 24-03-986 "Programa de Apoyo a NNA con un Adulto Significativo Privado de Libertad" año 2024 Delegación Presidencial Provincial Bio Bio</t>
  </si>
  <si>
    <t>REX DPPpdf</t>
  </si>
  <si>
    <t>Aprueba Convenio de Transferencia de Recursos 24-03-113 "Plan Integral para el bienestar de NNA" año 2024 Subsecretaría de las Culturas y de las Artes</t>
  </si>
  <si>
    <t>DECRETO SUBSE CULTURApdf</t>
  </si>
  <si>
    <t>Establece monto Convenio de Transferencia de Recursos 24-01-001 "FONO INFANCIA" año 2024 Fundacion educacional para el desarrollo integral de la niñez</t>
  </si>
  <si>
    <t>REX ESTABLECE MONTO FONO INFANCIApdf</t>
  </si>
  <si>
    <t>Aprueba Convenio de Transferencia de Recursos 24-03-113 "Plan Integral para el bienestar de NNA" año 2024 Servicio Nacional de Turismo</t>
  </si>
  <si>
    <t>DECRETO (modificado) SERNATURpdf</t>
  </si>
  <si>
    <t>Aprueba Convenio de Transferencia de Recursos 2403001" Programa "Apoyo a la Crianza y Competencias Parentales" Municipalidad de Toltén</t>
  </si>
  <si>
    <t>REX 906 TOLTEN.pdf</t>
  </si>
  <si>
    <t>Aprueba Convenio de Transferencia de Recursos 24-03-002 "Fondo Concursable de Iniciativas para la Infancia"; Programa "Crecer en Comunidad" año 2024 Municipalidad de Huara</t>
  </si>
  <si>
    <t>REX 534 HUARA.pdf</t>
  </si>
  <si>
    <t>Aprueba Convenio de Transferencia de Recursos 24-03-002 "Fondo Concursable de Iniciativas para la Infancia"; Programa "Crecer en Comunidad" año 2024 Municipalidad de Vallenar</t>
  </si>
  <si>
    <t>REX VALLENAR.pdf</t>
  </si>
  <si>
    <t>Aprueba Convenio de Transferencia de Recursos 24-03-002 "Fondo Concursable de Iniciativas para la Infancia"; Programa "Crecer en Comunidad" año 2024 Municipalidad de Concepción</t>
  </si>
  <si>
    <t>Concepción HEPI CRECER 2024</t>
  </si>
  <si>
    <t>Aprueba Convenio de Transferencia de Recursos 24-03-002 "Fondo Concursable de Iniciativas para la Infancia"; Programa "Crecer en Comunidad" año 2024 Municipalidad de San Pedro de la Paz</t>
  </si>
  <si>
    <t>San Pedro de la Paz HEPI CRECER 2024</t>
  </si>
  <si>
    <t>Aprueba Convenio de Transferencia de Recursos 24-03-002 "Fondo Concursable de Iniciativas para la Infancia"; Programa "Crecer en Comunidad" año 2024 Municipalidad de Talcahuano</t>
  </si>
  <si>
    <t>Talcahuano HEPI CRECER 2024</t>
  </si>
  <si>
    <t>Aprueba Convenio de Transferencia de Recursos 24-03-002 "Fondo Concursable de Iniciativas para la Infancia"; Programa "Crecer en Comunidad" año 2024 Municipalidad de Los Angeles</t>
  </si>
  <si>
    <t>Los Angeles HEPI CRECER 2024</t>
  </si>
  <si>
    <t>Aprueba Convenio de Transferencia de Recursos 24-03-002 "Fondo Concursable de Iniciativas para la Infancia"; Programa "Crecer en Comunidad" año 2024 Municipalidad de Alto Bio Bio</t>
  </si>
  <si>
    <t>Alto Bio Bio HEPI CRECER 2024</t>
  </si>
  <si>
    <t>Aprueba Convenio de Transferencia de Recursos 24-03-002 "Fondo Concursable de Iniciativas para la Infancia"; Programa "Crecer en Comunidad" año 2024 Municipalidad de Curarrehua</t>
  </si>
  <si>
    <t>Curarrehue HEPI CRECER 2024</t>
  </si>
  <si>
    <t>Aprueba Convenio de Transferencia de Recursos 24-03-002 "Fondo Concursable de Iniciativas para la Infancia"; Programa "Crecer en Comunidad" año 2024 Municipalidad de Temuco</t>
  </si>
  <si>
    <t>Temuco HEPI CRECER 2024</t>
  </si>
  <si>
    <t>Aprueba Convenio de Transferencia de Recursos 24-03-002 "Fondo Concursable de Iniciativas para la Infancia"; Programa "Crecer en Comunidad" año 2024 Municipalidad de Galvarino</t>
  </si>
  <si>
    <t>Galvarino HEPI CERCER 2024</t>
  </si>
  <si>
    <t>Aprueba Convenio de Transferencia de Recursos 24-03-002 "Fondo Concursable de Iniciativas para la Infancia"; Programa "Crecer en Comunidad" año 2024 Municipalidad de Saavedra</t>
  </si>
  <si>
    <t>Saavedra HEPI CRECER 2024</t>
  </si>
  <si>
    <t>Aprueba Convenio de Transferencia de Recursos 24-03-002 "Fondo Concursable de Iniciativas para la Infancia"; Programa "Crecer en Comunidad" año 2024 Municipalidad de Villarrica</t>
  </si>
  <si>
    <t>Villarica HEPI CRECER 2024</t>
  </si>
  <si>
    <t>Aprueba Convenio de Transferencia de Recursos 24-03-002 "Fondo Concursable de Iniciativas para la Infancia"; Programa "Crecer en Comunidad" año 2024 Municipalidad de Chol Chol</t>
  </si>
  <si>
    <t>Chol Chol HEPI CRECER 2024</t>
  </si>
  <si>
    <t>Aprueba Convenio de Transferencia de Recursos 24-03-002 "Fondo Concursable de Iniciativas para la Infancia"; Programa "Crecer en Comunidad" año 2024 Municipalidad de Lonquimay</t>
  </si>
  <si>
    <t>Lonquimay HEPI CERCER 2024</t>
  </si>
  <si>
    <t>Aprueba Convenio de Transferencia de Recursos 24-03-002 "Fondo Concursable de Iniciativas para la Infancia"; Programa "Crecer en Comunidad" año 2024 Municipalidad de San Fernando</t>
  </si>
  <si>
    <t>San Fernando HEPI CRECER 2024</t>
  </si>
  <si>
    <t>Aprueba Convenio de Transferencia de Recursos 24-03-002 "Fondo Concursable de Iniciativas para la Infancia"; Programa "Crecer en Comunidad" año 2024 Municipalidad de Puerto Montt</t>
  </si>
  <si>
    <t>Puerto Montt HEPI CRECER 2024</t>
  </si>
  <si>
    <t>Aprueba Convenio de Transferencia de Recursos 24-03-002 "Fondo Concursable de Iniciativas para la Infancia"; Programa "Crecer en Comunidad" año 2024 Municipalidad de Osorno</t>
  </si>
  <si>
    <t>OSORNO HEPI CRECER 2024</t>
  </si>
  <si>
    <t>Aprueba Convenio de Transferencia de Recursos 24-03-002 "Fondo Concursable de Iniciativas para la Infancia"; Programa "Crecer en Comunidad" año 2024 Municipalidad de San Juan de la Costa</t>
  </si>
  <si>
    <t>San Juan de la Costa HEPI CRECER 2024</t>
  </si>
  <si>
    <t>Aprueba Convenio de Transferencia de Recursos 24-03-002 "Fondo Concursable de Iniciativas para la Infancia"; Programa "Crecer en Comunidad" año 2024 Municipalidad de Curico</t>
  </si>
  <si>
    <t>CURICO HEPI CRECER 2024</t>
  </si>
  <si>
    <t>Aprueba Convenio de Transferencia de Recursos 24-03-002 "Fondo Concursable de Iniciativas para la Infancia"; Programa "Crecer en Comunidad" año 2024 Municipalidad de Pedro Aguirre Cerda</t>
  </si>
  <si>
    <t>Pedro Aguirre Cerda HEPI CRECER 2024</t>
  </si>
  <si>
    <t>Aprueba Convenio de Transferencia de Recursos 24-03-002 "Fondo Concursable de Iniciativas para la Infancia"; Programa "Crecer en Comunidad" año 2024 Municipalidad de Cerro Navia</t>
  </si>
  <si>
    <t>Cerro Navia HEPI CRECER 2024</t>
  </si>
  <si>
    <t>Aprueba Convenio de Transferencia de Recursos 24-03-002 "Fondo Concursable de Iniciativas para la Infancia"; Programa "Crecer en Comunidad" año 2024 Municipalidad de El Bosque</t>
  </si>
  <si>
    <t>El Bosque HEPI CRECER 2024</t>
  </si>
  <si>
    <t>Aprueba Convenio de Transferencia de Recursos 24-03-002 "Fondo Concursable de Iniciativas para la Infancia"; Programa "Crecer en Comunidad" año 2024 Municipalidad de Estación Central</t>
  </si>
  <si>
    <t>Estación Central HEPI CRECER 2024</t>
  </si>
  <si>
    <t>Aprueba Convenio de Transferencia de Recursos 24-03-002 "Fondo Concursable de Iniciativas para la Infancia"; Programa "Crecer en Comunidad" año 2024 Municipalidad de Independencia</t>
  </si>
  <si>
    <t>Independencia HEPI CRECER 2024</t>
  </si>
  <si>
    <t>Aprueba Convenio de Transferencia de Recursos 24-03-002 "Fondo Concursable de Iniciativas para la Infancia"; Programa "Crecer en Comunidad" año 2024 Municipalidad de La Granja</t>
  </si>
  <si>
    <t>La Granja CRECER HEPI 2024</t>
  </si>
  <si>
    <t>Aprueba Convenio de Transferencia de Recursos 24-03-002 "Fondo Concursable de Iniciativas para la Infancia"; Programa "Crecer en Comunidad" año 2024 Municipalidad de La Pintana</t>
  </si>
  <si>
    <t>La pintana HEPI CRECER 2024</t>
  </si>
  <si>
    <t>16//12/2024</t>
  </si>
  <si>
    <t>Aprueba Convenio de Transferencia de Recursos 24-03-002 "Fondo Concursable de Iniciativas para la Infancia"; Programa "Crecer en Comunidad" año 2024 Municipalidad de Lo Espejo</t>
  </si>
  <si>
    <t>Lo Espejo HEPI CRECER 2024</t>
  </si>
  <si>
    <t>Aprueba Convenio de Transferencia de Recursos 24-03-002 "Fondo Concursable de Iniciativas para la Infancia"; Programa "Crecer en Comunidad" año 2024 Municipalidad de Maipú</t>
  </si>
  <si>
    <t>Maipu HEPI CRECER 2024</t>
  </si>
  <si>
    <t>Aprueba Convenio de Transferencia de Recursos 24-03-002 "Fondo Concursable de Iniciativas para la Infancia"; Programa "Crecer en Comunidad" año 2024 Municipalidad de Pudahuel</t>
  </si>
  <si>
    <t>Pudahuel HEPI CRECER 2024</t>
  </si>
  <si>
    <t>Aprueba Convenio de Transferencia de Recursos 24-03-002 "Fondo Concursable de Iniciativas para la Infancia"; Programa "Crecer en Comunidad" año 2024 Municipalidad de Quilicura</t>
  </si>
  <si>
    <t>Quilicura HEPI CRECER 2024</t>
  </si>
  <si>
    <t>Aprueba Convenio de Transferencia de Recursos 24-03-002 "Fondo Concursable de Iniciativas para la Infancia"; Programa "Crecer en Comunidad" año 2024 Municipalidad de Quinta Normal</t>
  </si>
  <si>
    <t>Quinta Normal HEPI CRECER 2024</t>
  </si>
  <si>
    <t>Aprueba Convenio de Transferencia de Recursos 24-03-002 "Fondo Concursable de Iniciativas para la Infancia"; Programa "Crecer en Comunidad" año 2024 Municipalidad de Recoleta</t>
  </si>
  <si>
    <t>Recoleta HEPI CRECER 2024</t>
  </si>
  <si>
    <t>Aprueba Convenio de Transferencia de Recursos 24-03-002 "Fondo Concursable de Iniciativas para la Infancia"; Programa "Crecer en Comunidad" año 2024 Municipalidad de Renca</t>
  </si>
  <si>
    <t>Renca HEPI CRECER 2024</t>
  </si>
  <si>
    <t>Aprueba Convenio de Transferencia de Recursos 24-03-002 "Fondo Concursable de Iniciativas para la Infancia"; Programa "Crecer en Comunidad" año 2024 Municipalidad de Puente Alto</t>
  </si>
  <si>
    <t>Puente Alto HEPI CRECER 2024</t>
  </si>
  <si>
    <t>Aprueba Convenio de Transferencia de Recursos 24-03-002 "Fondo Concursable de Iniciativas para la Infancia"; Programa "Crecer en Comunidad" año 2024 Municipalidad de San Bernardo</t>
  </si>
  <si>
    <t>San Bernardo HEPI CRECER 2024</t>
  </si>
  <si>
    <t>Aprueba Convenio de Transferencia de Recursos 24-03-002 "Fondo Concursable de Iniciativas para la Infancia"; Programa "Crecer en Comunidad" año 2024 Municipalidad de Camiña</t>
  </si>
  <si>
    <t>Camiña HEPI CRECER 2024</t>
  </si>
  <si>
    <t>Aprueba Convenio de Transferencia de Recursos 24-03-002 "Fondo Concursable de Iniciativas para la Infancia"; Programa "Crecer en Comunidad" año 2024 Municipalidad de Colchane</t>
  </si>
  <si>
    <t>Colchane HEPI CRECER 2024</t>
  </si>
  <si>
    <t>Aprueba Convenio de Transferencia de Recursos 24-03-002 "Fondo Concursable de Iniciativas para la Infancia"; Programa "Crecer en Comunidad" año 2024 Municipalidad de Valparaíso</t>
  </si>
  <si>
    <t>Valparaiso HEPI CRECER 2024</t>
  </si>
  <si>
    <t>Aprueba Convenio de Transferencia de Recursos 24-03-002 "Fondo Concursable de Iniciativas para la Infancia"; Programa "Crecer en Comunidad" año 2024 Municipalidad de Viña del Mar</t>
  </si>
  <si>
    <t>Viña del Mar HEPI CRECER 2024</t>
  </si>
  <si>
    <t>Aprueba Convenio de Transferencia de Recursos 24-03-002 "Fondo Concursable de Iniciativas para la Infancia"; Programa "Crecer en Comunidad" año 2024 Municipalidad de Villa Alemana</t>
  </si>
  <si>
    <t>Villa Alemana HEPI CRECER 2024</t>
  </si>
  <si>
    <t>Aprueba Convenio de Transferencia de Recursos 24-03-002 "Fondo Concursable de Iniciativas para la Infancia"; Programa "Crecer en Comunidad" año 2024 Municipalidad de Gorbea</t>
  </si>
  <si>
    <t>Gorbea HEPI REGULAR 2024</t>
  </si>
  <si>
    <t>Aprueba Convenio de Transferencia de Recursos 24-03-002 "Fondo Concursable de Iniciativas para la Infancia"; Programa "Crecer en Comunidad" año 2024 Municipalidad de Quemchi</t>
  </si>
  <si>
    <t>Quemchi HEPI 2024</t>
  </si>
  <si>
    <t>Aprueba Convenio de Transferencia de Recursos 24-03-002 "Fondo Concursable de Iniciativas para la Infancia"; Programa "Crecer en Comunidad" año 2024 Municipalidad de Laguna Blanca</t>
  </si>
  <si>
    <t>Laguna Blanca HEPI REGULAR 2024</t>
  </si>
  <si>
    <t>Aprueba Convenio de Transferencia de Recursos 24-03-002 "Fondo Concursable de Iniciativas para la Infancia"; Programa "Crecer en Comunidad" año 2024 Municipalidad de Maule</t>
  </si>
  <si>
    <t>Maule HEPI 2024</t>
  </si>
  <si>
    <t>Aprueba Convenio de Transferencia de Recursos 24-03-002 "Fondo Concursable de Iniciativas para la Infancia"; Programa "Crecer en Comunidad" año 2024 Municipalidad de Coihueco</t>
  </si>
  <si>
    <t>Coihueco HEPI REGULAR 2024</t>
  </si>
  <si>
    <t>Aprueba Convenio de Transferencia de Recursos 24-03-002 "Fondo Concursable de Iniciativas para la Infancia"; Programa "Crecer en Comunidad" año 2024 Municipalidad de Requinoa</t>
  </si>
  <si>
    <t>Requinoa HEPI REGULAR 2024</t>
  </si>
  <si>
    <t>Aprueba Convenio de Transferencia de Recursos 24-03-002 "Fondo Concursable de Iniciativas para la Infancia"; Programa "Crecer en Comunidad" año 2024 Municipalidad de Coronel</t>
  </si>
  <si>
    <t>Coronel HEPI CRECER 2024</t>
  </si>
  <si>
    <t>Aprueba Convenio de Transferencia de Recursos 2403004" Programa Oficina Local de la Niñez" Municipalidad de Olmue</t>
  </si>
  <si>
    <t>RES 532 TT.pdf</t>
  </si>
  <si>
    <t>Aprueba Convenio de Transferencia de Recursos 2403004" Programa Oficina Local de la Niñez" Municipalidad de La Cisterna</t>
  </si>
  <si>
    <t>Ord. 3182-A.CONV.-OLN 2024-La Cisterna.pdf</t>
  </si>
  <si>
    <t>Aprueba Convenio de Transferencia de Recursos 2403004" Programa Oficina Local de la Niñez" Municipalidad de San Bernardo</t>
  </si>
  <si>
    <t>REX SAN BERNARDO.pdf</t>
  </si>
  <si>
    <t>Aprueba Convenio de Transferencia de Recursos 2403004" Programa Oficina Local de la Niñez" Municipalidad de Puerto Montt</t>
  </si>
  <si>
    <t>Decreto N° 035. Aprueba Convenio OLN Puerto Montt.pdf</t>
  </si>
  <si>
    <t>Aprueba Convenio de Transferencia de Recursos 2403004" Programa Oficina Local de la Niñez" Municipalidad de Coyhaique</t>
  </si>
  <si>
    <t>REX COYHAIQUE.pdf</t>
  </si>
  <si>
    <t>Aprueba Convenio de Transferencia de Recursos 2403004" Programa Oficina Local de la Niñez" Municipalidad de Diego de Almagro</t>
  </si>
  <si>
    <t>30 DE ABRIL ONL DIEGO DE ALMAGRO (1).pdf</t>
  </si>
  <si>
    <t>Aprueba Convenio de Transferencia de Recursos 24-03-113 "Plan Integral para el bienestar de NNA" año 2024 Alto Bio Bio</t>
  </si>
  <si>
    <t>Alto Bio Bio BARRIOS PIB 2024</t>
  </si>
  <si>
    <t>Aprueba Convenio de Transferencia de Recursos 24-03-113 "Plan Integral para el bienestar de NNA" año 2024 Calama</t>
  </si>
  <si>
    <t>Calama BARRIOS PIB 2024</t>
  </si>
  <si>
    <t>Aprueba Convenio de Transferencia de Recursos 24-03-113 "Plan Integral para el bienestar de NNA" año 2024 Camiña</t>
  </si>
  <si>
    <t>Camiña BARRIOS PIB 2024</t>
  </si>
  <si>
    <t>Aprueba Convenio de Transferencia de Recursos 24-03-113 "Plan Integral para el bienestar de NNA" año 2024 Cerro Navia</t>
  </si>
  <si>
    <t>Cerro Navia BARRIOS PIB 2024</t>
  </si>
  <si>
    <t>Aprueba Convenio de Transferencia de Recursos 24-03-113 "Plan Integral para el bienestar de NNA" año 2024 Chillan</t>
  </si>
  <si>
    <t>Chillan BARRIOS PIB 2024</t>
  </si>
  <si>
    <t>Aprueba Convenio de Transferencia de Recursos 24-03-113 "Plan Integral para el bienestar de NNA" año 2024 Chol Chol</t>
  </si>
  <si>
    <t>Chol Chol BARRIOS PIB 2024</t>
  </si>
  <si>
    <t>Aprueba Convenio de Transferencia de Recursos 24-03-113 "Plan Integral para el bienestar de NNA" año 2024 Huara</t>
  </si>
  <si>
    <t>Huara BARRIOS PIB 2024</t>
  </si>
  <si>
    <t>Aprueba Convenio de Transferencia de Recursos 24-03-113 "Plan Integral para el bienestar de NNA" año 2024 Collipulli</t>
  </si>
  <si>
    <t>Collipulli BARRIOS PIB 2024</t>
  </si>
  <si>
    <t>Aprueba Convenio de Transferencia de Recursos 24-03-113 "Plan Integral para el bienestar de NNA" año 2024 Concepción</t>
  </si>
  <si>
    <t>Concepcion BARRIOS PIB 2024</t>
  </si>
  <si>
    <t>Aprueba Convenio de Transferencia de Recursos 24-03-113 "Plan Integral para el bienestar de NNA" año 2024 Coquimbo</t>
  </si>
  <si>
    <t>Coquimbo BARRIOS PIB 2024</t>
  </si>
  <si>
    <t>Aprueba Convenio de Transferencia de Recursos 24-03-113 "Plan Integral para el bienestar de NNA" año 2024 Coronel</t>
  </si>
  <si>
    <t>Coronel BARRIOS PIB 2024</t>
  </si>
  <si>
    <t>Aprueba Convenio de Transferencia de Recursos 24-03-113 "Plan Integral para el bienestar de NNA" año 2024 Curarrehue</t>
  </si>
  <si>
    <t>Curarrehue BARRIOS PIB 2024</t>
  </si>
  <si>
    <t>Aprueba Convenio de Transferencia de Recursos 24-03-113 "Plan Integral para el bienestar de NNA" año 2024 Curicó</t>
  </si>
  <si>
    <t>Curicó BARRIOS PIB 2024</t>
  </si>
  <si>
    <t>Aprueba Convenio de Transferencia de Recursos 24-03-113 "Plan Integral para el bienestar de NNA" año 2024 El Bosque</t>
  </si>
  <si>
    <t>El Bosque BARRIOS PIB 2024</t>
  </si>
  <si>
    <t>Aprueba Convenio de Transferencia de Recursos 24-03-113 "Plan Integral para el bienestar de NNA" año 2024 Estación Central</t>
  </si>
  <si>
    <t>Estación Central BARRIOS PIB 2024</t>
  </si>
  <si>
    <t>Aprueba Convenio de Transferencia de Recursos 24-03-113 "Plan Integral para el bienestar de NNA" año 2024 Galvarino</t>
  </si>
  <si>
    <t>Galvarino BARRIOS PIB 2024</t>
  </si>
  <si>
    <t>Aprueba Convenio de Transferencia de Recursos 24-03-113 "Plan Integral para el bienestar de NNA" año 2024 Independencia</t>
  </si>
  <si>
    <t>Independencia BARRIOS PIB 2024</t>
  </si>
  <si>
    <t>Aprueba Convenio de Transferencia de Recursos 24-03-113 "Plan Integral para el bienestar de NNA" año 2024 Pozo Almonte</t>
  </si>
  <si>
    <t>Pozo Almonte BARRIOS PIB 2024</t>
  </si>
  <si>
    <t>Aprueba Convenio de Transferencia de Recursos 24-03-113 "Plan Integral para el bienestar de NNA" año 2024 La Granja</t>
  </si>
  <si>
    <t>La Granja BARRIOS PIB 2024</t>
  </si>
  <si>
    <t>Aprueba Convenio de Transferencia de Recursos 24-03-113 "Plan Integral para el bienestar de NNA" año 2024 La Pintana</t>
  </si>
  <si>
    <t>La Pintana BARRIOS PIB 2024</t>
  </si>
  <si>
    <t>Aprueba Convenio de Transferencia de Recursos 24-03-113 "Plan Integral para el bienestar de NNA" año 2024 La Serena</t>
  </si>
  <si>
    <t>La Serena BARRIOS PIB 2024</t>
  </si>
  <si>
    <t>Aprueba Convenio de Transferencia de Recursos 24-03-113 "Plan Integral para el bienestar de NNA" año 2024 Lo espejo</t>
  </si>
  <si>
    <t>Lo Espejo BARRIOS PIB 2024</t>
  </si>
  <si>
    <t>Aprueba Convenio de Transferencia de Recursos 24-03-113 "Plan Integral para el bienestar de NNA" año 2024 Lonquimay</t>
  </si>
  <si>
    <t>Lonquimay BARRIOS PIB 2024</t>
  </si>
  <si>
    <t>Aprueba Convenio de Transferencia de Recursos 24-03-113 "Plan Integral para el bienestar de NNA" año 2024 Los Angeles</t>
  </si>
  <si>
    <t>Los Angeles BARRIOS PIB 2024</t>
  </si>
  <si>
    <t>Aprueba Convenio de Transferencia de Recursos 24-03-113 "Plan Integral para el bienestar de NNA" año 2024 Maipu</t>
  </si>
  <si>
    <t>Maipu BARRIOS PIB 2024</t>
  </si>
  <si>
    <t>Aprueba Convenio de Transferencia de Recursos 24-03-113 "Plan Integral para el bienestar de NNA" año 2024 Molina</t>
  </si>
  <si>
    <t>Molina BARRIOS PIB 2024</t>
  </si>
  <si>
    <t>Aprueba Convenio de Transferencia de Recursos 24-03-113 "Plan Integral para el bienestar de NNA" año 2024 Peñalolen</t>
  </si>
  <si>
    <t>Peñalolen BARRIOS PIB 2024</t>
  </si>
  <si>
    <t>Aprueba Convenio de Transferencia de Recursos 24-03-113 "Plan Integral para el bienestar de NNA" año 2024 Puente Alto</t>
  </si>
  <si>
    <t>Puente Alto BARRIOS PIB 2024</t>
  </si>
  <si>
    <t>Aprueba Convenio de Transferencia de Recursos 24-03-113 "Plan Integral para el bienestar de NNA" año 2024 Puerto Montt</t>
  </si>
  <si>
    <t>Puerto Montt BARRIOS PIB 2024</t>
  </si>
  <si>
    <t>Aprueba Convenio de Transferencia de Recursos 24-03-113 "Plan Integral para el bienestar de NNA" año 2024 Pedro Aguirre Cerda</t>
  </si>
  <si>
    <t>Pedro Aguirre Cerda BARRIOS PIB 2024</t>
  </si>
  <si>
    <t>Aprueba Convenio de Transferencia de Recursos 24-03-113 "Plan Integral para el bienestar de NNA" año 2024 Quilicura</t>
  </si>
  <si>
    <t>Quilicura BARRIOS PIB 2024</t>
  </si>
  <si>
    <t>Aprueba Convenio de Transferencia de Recursos 24-03-113 "Plan Integral para el bienestar de NNA" año 2024 Quinta Normal</t>
  </si>
  <si>
    <t>Quinta Normal BARRIOS PIB 2024</t>
  </si>
  <si>
    <t>Aprueba Convenio de Transferencia de Recursos 24-03-113 "Plan Integral para el bienestar de NNA" año 2024 Recoleta</t>
  </si>
  <si>
    <t>Recoleta PIB BARRIOS 2024</t>
  </si>
  <si>
    <t>Aprueba Convenio de Transferencia de Recursos 24-03-113 "Plan Integral para el bienestar de NNA" año 2024 Renca</t>
  </si>
  <si>
    <t>Renca PIB BARRIOS 2024</t>
  </si>
  <si>
    <t>Aprueba Convenio de Transferencia de Recursos 24-03-113 "Plan Integral para el bienestar de NNA" año 2024 San Bernardo</t>
  </si>
  <si>
    <t>San Bernardo BARRIOS PIB 2024</t>
  </si>
  <si>
    <t>Aprueba Convenio de Transferencia de Recursos 24-03-113 "Plan Integral para el bienestar de NNA" año 2024 San Juan de la Costa</t>
  </si>
  <si>
    <t>San Juan de la Costa BARRIOS PIB 2024</t>
  </si>
  <si>
    <t>Aprueba Convenio de Transferencia de Recursos 24-03-113 "Plan Integral para el bienestar de NNA" año 2024 San Pedro de la Paz</t>
  </si>
  <si>
    <t>San Pedro de la Paz BARRIOS 2024</t>
  </si>
  <si>
    <t>Aprueba Convenio de Transferencia de Recursos 24-03-113 "Plan Integral para el bienestar de NNA" año 2024 Talcahuano</t>
  </si>
  <si>
    <t>Talcahuano BARRIOS PIB 2024</t>
  </si>
  <si>
    <t>Aprueba Convenio de Transferencia de Recursos 24-03-113 "Plan Integral para el bienestar de NNA" año 2024 Temuco</t>
  </si>
  <si>
    <t>Temuco BARRIOS PIB 2024</t>
  </si>
  <si>
    <t>Aprueba Convenio de Transferencia de Recursos 24-03-113 "Plan Integral para el bienestar de NNA" año 2024 Vallenar</t>
  </si>
  <si>
    <t>Vallenar BARRIOS PIB 2024</t>
  </si>
  <si>
    <t>Aprueba Convenio de Transferencia de Recursos 24-03-113 "Plan Integral para el bienestar de NNA" año 2024 Valparaíso</t>
  </si>
  <si>
    <t>Valparaíso BARRIOS PIB 2024</t>
  </si>
  <si>
    <t>Aprueba Convenio de Transferencia de Recursos 24-03-113 "Plan Integral para el bienestar de NNA" año 2024 Villa Alemana</t>
  </si>
  <si>
    <t>Villa Alemana BARRIOS PIB 2024</t>
  </si>
  <si>
    <t>Aprueba Convenio de Transferencia de Recursos 24-03-113 "Plan Integral para el bienestar de NNA" año 2024 Villarrica</t>
  </si>
  <si>
    <t>Villarica BARRIOS PIB 2024</t>
  </si>
  <si>
    <t>Aprueba Convenio de Transferencia de Recursos 24-03-113 "Plan Integral para el bienestar de NNA" año 2024 Viña del Mar</t>
  </si>
  <si>
    <t>Viña del Mar BARRIOS PIB 2024</t>
  </si>
  <si>
    <t>Aprueba Convenio de Transferencia de Recursos 24-03-113 "Plan Integral para el bienestar de NNA" año 2024 Pudahuel</t>
  </si>
  <si>
    <t>Pudahuel BARRIOS PIB 2024</t>
  </si>
  <si>
    <t>Aprueba Convenio de Transferencia de Recursos 24-03-986 "Programa de Apoyo a NNA con un Adulto Significativo Privado de Libertad" año 2024 SERPAJ ARICA</t>
  </si>
  <si>
    <t>SERPAJ - Arica 20241</t>
  </si>
  <si>
    <t>Aprueba Convenio de Transferencia de Recursos 24-03-986 "Programa de Apoyo a NNA con un Adulto Significativo Privado de Libertad" año 2024 SERPAJ TARAPACA</t>
  </si>
  <si>
    <t>SERPAJ - Tarapacá 20241</t>
  </si>
  <si>
    <t>Aprueba Convenio de Transferencia de Recursos 24-03-986 "Programa de Apoyo a NNA con un Adulto Significativo Privado de Libertad" año 2024 PRODEL TARAPACA</t>
  </si>
  <si>
    <t>PRODEL Tarapacá 20241</t>
  </si>
  <si>
    <t>Aprueba Convenio de Transferencia de Recursos 24-03-986 "Programa de Apoyo a NNA con un Adulto Significativo Privado de Libertad" año 2024 ONG TREKAN ANTOFAGASTA</t>
  </si>
  <si>
    <t>ONG Trekan - Antofagasta 20241</t>
  </si>
  <si>
    <t>Aprueba Convenio de Transferencia de Recursos 24-03-986 "Programa de Apoyo a NNA con un Adulto Significativo Privado de Libertad" año 2024 La Serena</t>
  </si>
  <si>
    <t>Municipalidad de La Serena 20241</t>
  </si>
  <si>
    <t>Aprueba Convenio de Transferencia de Recursos 24-03-986 "Programa de Apoyo a NNA con un Adulto Significativo Privado de Libertad" año 2024 DPP Limarí</t>
  </si>
  <si>
    <t>DPP LIMARÍ1</t>
  </si>
  <si>
    <t>Aprueba Convenio de Transferencia de Recursos 24-03-986 "Programa de Apoyo a NNA con un Adulto Significativo Privado de Libertad" año 2024 ONG GALERNA VALPARAISO</t>
  </si>
  <si>
    <t>ONG Galerna - Valparaíso 20241</t>
  </si>
  <si>
    <t>Aprueba Convenio de Transferencia de Recursos 24-03-986 "Programa de Apoyo a NNA con un Adulto Significativo Privado de Libertad" año 2024 Calle Niños</t>
  </si>
  <si>
    <t>Calle Niños 2024 AC CONCURSO1</t>
  </si>
  <si>
    <t>Aprueba Convenio de Transferencia de Recursos 24-03-986 "Programa de Apoyo a NNA con un Adulto Significativo Privado de Libertad" año 2024 Banamor</t>
  </si>
  <si>
    <t>BANAMOR 20241</t>
  </si>
  <si>
    <t>Aprueba Convenio de Transferencia de Recursos 24-03-986 "Programa de Apoyo a NNA con un Adulto Significativo Privado de Libertad" año 2024 CANF</t>
  </si>
  <si>
    <t>Abriendo Caminos 2024 CANF1</t>
  </si>
  <si>
    <t>Aprueba Convenio de Transferencia de Recursos 24-03-986 "Programa de Apoyo a NNA con un Adulto Significativo Privado de Libertad" año 2024 ONG TREKAN SAN FELIPE</t>
  </si>
  <si>
    <t>2024 ONG TREKAN SAN FELIPE1</t>
  </si>
  <si>
    <t>Aprueba Convenio de Transferencia de Recursos 24-03-986 "Programa de Apoyo a NNA con un Adulto Significativo Privado de Libertad" año 2024 ONG TREKAN MARGA MARGA</t>
  </si>
  <si>
    <t>2024 ONG TREKAN Marga Marga1</t>
  </si>
  <si>
    <t>Aprueba Convenio de Transferencia de Recursos 24-03-986 "Programa de Apoyo a NNA con un Adulto Significativo Privado de Libertad" año 2024 RANCAGUA</t>
  </si>
  <si>
    <t>Caritas Rancagua 20241</t>
  </si>
  <si>
    <t>Aprueba Convenio de Transferencia de Recursos 24-03-986 "Programa de Apoyo a NNA con un Adulto Significativo Privado de Libertad" año 2024 ENMARCHA</t>
  </si>
  <si>
    <t>ENMARCHA O higgins 20241</t>
  </si>
  <si>
    <t>Aprueba Convenio de Transferencia de Recursos 24-03-986 "Programa de Apoyo a NNA con un Adulto Significativo Privado de Libertad" año 2024 EN MARCHA</t>
  </si>
  <si>
    <t>Aprueba Convenio de Transferencia de Recursos 24-03-986 "Programa de Apoyo a NNA con un Adulto Significativo Privado de Libertad" año 2024 SERPAJ MAULE</t>
  </si>
  <si>
    <t>SERPAJ - Maule 20241</t>
  </si>
  <si>
    <t>Aprueba Convenio de Transferencia de Recursos 24-03-986 "Programa de Apoyo a NNA con un Adulto Significativo Privado de Libertad" año 2024 Municipalidad de Curico</t>
  </si>
  <si>
    <t>Municipalidad de Curicó 20241</t>
  </si>
  <si>
    <t>Aprueba Convenio de Transferencia de Recursos 24-03-986 "Programa de Apoyo a NNA con un Adulto Significativo Privado de Libertad" año 2024 CATTIM BIO BIO</t>
  </si>
  <si>
    <t>CATTIM BIO BIO 20241</t>
  </si>
  <si>
    <t>Aprueba Convenio de Transferencia de Recursos 24-03-986 "Programa de Apoyo a NNA con un Adulto Significativo Privado de Libertad" año 2024 CPPS LA CALETA</t>
  </si>
  <si>
    <t>CPPS La Caleta - Bío Bío 20241</t>
  </si>
  <si>
    <t>Aprueba Convenio de Transferencia de Recursos 24-03-986 "Programa de Apoyo a NNA con un Adulto Significativo Privado de Libertad" año 2024 DPP BIO BIO</t>
  </si>
  <si>
    <t>Abriendo Caminos 2024 DPP Bio Bio1</t>
  </si>
  <si>
    <t>Aprueba Convenio de Transferencia de Recursos 24-03-986 "Programa de Apoyo a NNA con un Adulto Significativo Privado de Libertad" año 2024 CATIMM ÑUBLE</t>
  </si>
  <si>
    <t>CATIMM Ñuble 20241</t>
  </si>
  <si>
    <t>Aprueba Convenio de Transferencia de Recursos 24-03-986 "Programa de Apoyo a NNA con un Adulto Significativo Privado de Libertad" año 2024 SERPAJ ARAUCANÍA</t>
  </si>
  <si>
    <t>SERPAJ - Araucanía 20241</t>
  </si>
  <si>
    <t>Aprueba Convenio de Transferencia de Recursos 24-03-986 "Programa de Apoyo a NNA con un Adulto Significativo Privado de Libertad" año 2024 SERPAJ LOS RIOS</t>
  </si>
  <si>
    <t>SERPAJ - Los Ríos 20241</t>
  </si>
  <si>
    <t>Aprueba Convenio de Transferencia de Recursos 24-03-986 "Programa de Apoyo a NNA con un Adulto Significativo Privado de Libertad" año 2024 ONG LOS LAGOS</t>
  </si>
  <si>
    <t>ONG Los Lagos 20241</t>
  </si>
  <si>
    <t>Aprueba Convenio de Transferencia de Recursos 24-03-986 "Programa de Apoyo a NNA con un Adulto Significativo Privado de Libertad" año 2024 ONG MUJERES SIGLO XXI</t>
  </si>
  <si>
    <t>2024 ONG Mujeres siglo XXI1</t>
  </si>
  <si>
    <t>Aprueba Convenio de Transferencia de Recursos 24-03-986 "Programa de Apoyo a NNA con un Adulto Significativo Privado de Libertad" año 2024 SERPAJ AYSEN</t>
  </si>
  <si>
    <t>SERPAJ - AYSEN 20241</t>
  </si>
  <si>
    <t>Aprueba Convenio de Transferencia de Recursos 24-03-986 "Programa de Apoyo a NNA con un Adulto Significativo Privado de Libertad" año 2024 CORPORACIÓN METODISTA</t>
  </si>
  <si>
    <t>Corporación METODISTA 20241</t>
  </si>
  <si>
    <t>Aprueba Convenio de Transferencia de Recursos 24-03-986 "Programa de Apoyo a NNA con un Adulto Significativo Privado de Libertad" año 2024 Municipalidad de Puente Alto</t>
  </si>
  <si>
    <t>Municipalidad de Puente Alto 20241</t>
  </si>
  <si>
    <t>Aprueba Convenio de Transferencia de Recursos 24-03-986 "Programa de Apoyo a NNA con un Adulto Significativo Privado de Libertad" año 2024 Cristo Joven</t>
  </si>
  <si>
    <t>Cristo Joven Concurso 20241</t>
  </si>
  <si>
    <t>Aprueba Convenio de Transferencia de Recursos 24-03-986 "Programa de Apoyo a NNA con un Adulto Significativo Privado de Libertad" año 2024 Don Bosco</t>
  </si>
  <si>
    <t>Fundación Don Bosco Concurso 20241</t>
  </si>
  <si>
    <t>Aprueba Convenio de Transferencia de Recursos 24-03-986 "Programa de Apoyo a NNA con un Adulto Significativo Privado de Libertad" año 2024 Rayen Mahuida</t>
  </si>
  <si>
    <t>Corporación Rayen Mahuida RM 20241</t>
  </si>
  <si>
    <t>Aprueba Convenio de Transferencia de Recursos 24-03-986 "Programa de Apoyo a NNA con un Adulto Significativo Privado de Libertad" año 2024 Talita Kum</t>
  </si>
  <si>
    <t>Fundación Talita Kum1</t>
  </si>
  <si>
    <t>Aprueba Convenio de Transferencia de Recursos 24-03-986 "Programa de Apoyo a NNA con un Adulto Significativo Privado de Libertad" año 2024 La Caleta</t>
  </si>
  <si>
    <t>CPPS La Caleta - RM 20241</t>
  </si>
  <si>
    <t>Aprueba Convenio de Transferencia de Recursos 24-03-986 "Programa de Apoyo a NNA con un Adulto Significativo Privado de Libertad" año 2024 Kairos</t>
  </si>
  <si>
    <t>KAIROS Abriendo Caminos 20241</t>
  </si>
  <si>
    <t>Aprueba Convenio de Transferencia de Recursos 24-03-986 "Programa de Apoyo a NNA con un Adulto Significativo Privado de Libertad" año 2024 Leon Bloy</t>
  </si>
  <si>
    <t>Fundación León Bloy 2024 - RM1</t>
  </si>
  <si>
    <t>Aprueba Convenio de Transferencia de Recursos 24-03-986 "Programa de Apoyo a NNA con un Adulto Significativo Privado de Libertad" año 2024 SODEM</t>
  </si>
  <si>
    <t>SODEM 20241</t>
  </si>
  <si>
    <t>Aprueba Convenio de Transferencia de Recursos 24-03-986 "Programa de Apoyo a NNA con un Adulto Significativo Privado de Libertad" año 2024 SERPAJ Arica</t>
  </si>
  <si>
    <t>Aprueba Convenio de Transferencia de Recursos 24-03-986 "Programa de Apoyo a NNA con un Adulto Significativo Privado de Libertad" año 2024 SERPAJ Tarapaca</t>
  </si>
  <si>
    <t>Aprueba Convenio de Transferencia de Recursos 24-03-986 "Programa de Apoyo a NNA con un Adulto Significativo Privado de Libertad" año 2024 Madre Josefa Coquimbo</t>
  </si>
  <si>
    <t>Madre Josefa Coquimbo1</t>
  </si>
  <si>
    <t>Aprueba Convenio de Transferencia de Recursos 24-03-986 "Programa de Apoyo a NNA con un Adulto Significativo Privado de Libertad" año 2024 Madre Josefa Maule</t>
  </si>
  <si>
    <t>Madre Josefa - Maule 20241</t>
  </si>
  <si>
    <t>Aprueba Convenio de Transferencia de Recursos 24-03-986 "Programa de Apoyo a NNA con un Adulto Significativo Privado de Libertad" año 2024 ONG ENMARCHA</t>
  </si>
  <si>
    <t>ONG ENMARCHA 2024 RM1</t>
  </si>
  <si>
    <t>Aprueba Convenio de Transferencia de Recursos 24-03-986 "Programa de Apoyo a NNA con un Adulto Significativo Privado de Libertad" año 2024 UTA COPIAPO-CHAÑARAL</t>
  </si>
  <si>
    <t>ONG Universidad de Atacama - COPIAPÓ Y CHAÑARAL 20241</t>
  </si>
  <si>
    <t xml:space="preserve">Aprueba Convenio de Transferencia de Recursos 24-03-986 "Programa de Apoyo a NNA con un Adulto Significativo Privado de Libertad" año 2024 Municipalidad de Coquimbo </t>
  </si>
  <si>
    <t>Municipalidad de Coquimbo 20241</t>
  </si>
  <si>
    <t>27/12/204</t>
  </si>
  <si>
    <t>Aprueba Convenio de Transferencia de Recursos 24-03-986 "Programa de Apoyo a NNA con un Adulto Significativo Privado de Libertad" año 2024 DPP CHOAPA</t>
  </si>
  <si>
    <t>DPP CHOAPA 20241</t>
  </si>
  <si>
    <t>Aprueba Convenio de Transferencia de Recursos 24-03-986 "Programa de Apoyo a NNA con un Adulto Significativo Privado de Libertad" año 2024 ONG TREKAN</t>
  </si>
  <si>
    <t>ONG TREKAN 20241</t>
  </si>
  <si>
    <t>Aprueba Convenio de Transferencia de Recursos 24-03-986 "Programa de Apoyo a NNA con un Adulto Significativo Privado de Libertad" año 2024 ENMARCHA ARAUCANIA</t>
  </si>
  <si>
    <t>ENMARCHA - ARAUCANÍA 20241</t>
  </si>
  <si>
    <t>ONG TREKAN - RM1</t>
  </si>
  <si>
    <t>Aprueba Convenio de Transferencia de Recursos 24-03-986 "Programa de Apoyo a NNA con un Adulto Significativo Privado de Libertad" año 2024 MUNICIPALIDAD DE COLINA</t>
  </si>
  <si>
    <t>Municipalidad de Colina 20241</t>
  </si>
  <si>
    <t>Aprueba Convenio de Transferencia de Recursos 24-03-986 "Programa de Apoyo a NNA con un Adulto Significativo Privado de Libertad" año 2024 SERPAJ ARAUCANIA</t>
  </si>
  <si>
    <t>Aprueba Convenio de Transferencia de Recursos 2402006" Programa de Atención Temprana" Servicio Nacional de la Discapacidad</t>
  </si>
  <si>
    <t>014 Aprueba CTR Senadis E20786.pdf</t>
  </si>
  <si>
    <t>Aprueba Convenio de Transferencia de Recursos 2403001" Programa "Apoyo a la Crianza y Competencias Parentales" Municipalidad de Alhué</t>
  </si>
  <si>
    <t>Res. 1598-A.CONV.-Triple P 2024-Alhué.pdf</t>
  </si>
  <si>
    <t>Aprueba Convenio de Transferencia de Recursos 2403001" Programa "Apoyo a la Crianza y Competencias Parentales" Municipalidad de Vallenar</t>
  </si>
  <si>
    <t>ORDINARIO N°537.pdf</t>
  </si>
  <si>
    <t>Aprueba Convenio de Transferencia de Recursos 24-03-002 "Fondo Concursable de Iniciativas para la Infancia"; Programa "Habilitación de Espacios Públicos para la crianza" año 2024 Municipalidad de Pucón</t>
  </si>
  <si>
    <t>Memo 637.pdf</t>
  </si>
  <si>
    <t>Aprueba Convenio de Transferencia de Recursos 24-03-002 "Fondo Concursable de Iniciativas para la Infancia"; Programa "Habilitación de espacios públicos para la crianza" año 2024 Municipalidad de Peñalolen</t>
  </si>
  <si>
    <t>Res. 4214-A.CONV.-HEPI Crianza 2024-Peñalolén.pdf</t>
  </si>
  <si>
    <t>Aprueba Convenio de Transferencia de Recursos 24-03-002 "Fondo Concursable de Iniciativas para la Infancia"; Programa "Habilitación de Espacios Públicos para la crianza" año 2024 Municipalidad de Cartagena</t>
  </si>
  <si>
    <t>Resolución T.T Hepi Cartagena.pdf</t>
  </si>
  <si>
    <t>Aprueba de Convenio de colaboración y transferencia " entre el Ministerio de Desarrollo Social y Familia y el Servicio Nacional para la Rehabilitación de consumo de drogas y alcohol. "Plan integral para el bienestar de NNA"</t>
  </si>
  <si>
    <t>015 Aprueba CTR SENDA E51945.pdf</t>
  </si>
  <si>
    <t>Aprueba Modificación Convenio de Transferencia de Recursos y Colaboración 2403113" Programa Integral para el Bienestar de niños,niñas y adolescentes" Secretaría General de Gobierno</t>
  </si>
  <si>
    <t>2024_09_02 Decreto Aprobatorio MDSF 021 Modificacion convenio SEGEGOB E76300.pdf</t>
  </si>
  <si>
    <t xml:space="preserve">Aprueba 2da modificación Convenio de Transferencia de Recursos y Colaboración 2403113" Programa Integral para el Bienestar de niños,niñas y adolescentes" Junta nacional de Auxilio y Becas </t>
  </si>
  <si>
    <t>2024_10_09 Modificacion de convenio_Aprobatorio MDSF.pdf</t>
  </si>
  <si>
    <t>Curso Genially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</si>
</sst>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Red]&quot;$&quot;\-#,##0"/>
    <numFmt numFmtId="42" formatCode="_ &quot;$&quot;* #,##0_ ;_ &quot;$&quot;* \-#,##0_ ;_ &quot;$&quot;* &quot;-&quot;_ ;_ @_ "/>
    <numFmt numFmtId="41" formatCode="_ * #,##0_ ;_ * \-#,##0_ ;_ * &quot;-&quot;_ ;_ @_ "/>
    <numFmt numFmtId="44" formatCode="_ &quot;$&quot;* #,##0.00_ ;_ &quot;$&quot;* \-#,##0.00_ ;_ &quot;$&quot;* &quot;-&quot;??_ ;_ @_ "/>
    <numFmt numFmtId="164" formatCode="_-* #,##0_-;\-* #,##0_-;_-* &quot;-&quot;_-;_-@_-"/>
    <numFmt numFmtId="165" formatCode="_-* #,##0.00\ &quot;€&quot;_-;\-* #,##0.00\ &quot;€&quot;_-;_-* &quot;-&quot;??\ &quot;€&quot;_-;_-@_-"/>
    <numFmt numFmtId="166" formatCode="_-* #,##0.00_-;\-* #,##0.00_-;_-* &quot;-&quot;??_-;_-@_-"/>
    <numFmt numFmtId="167" formatCode="_-* #,##0.00\ _€_-;\-* #,##0.00\ _€_-;_-* &quot;-&quot;??\ _€_-;_-@_-"/>
    <numFmt numFmtId="168" formatCode="_-&quot;$&quot;\ * #,##0.00_-;\-&quot;$&quot;\ * #,##0.00_-;_-&quot;$&quot;\ * &quot;-&quot;??_-;_-@_-"/>
    <numFmt numFmtId="169" formatCode="&quot;$&quot;\ #,##0"/>
    <numFmt numFmtId="170" formatCode="_-[$$-340A]\ * #,##0_-;\-[$$-340A]\ * #,##0_-;_-[$$-340A]\ * &quot;-&quot;??_-;_-@_-"/>
    <numFmt numFmtId="171" formatCode="_-[$€-2]\ * #,##0.00_-;\-[$€-2]\ * #,##0.00_-;_-[$€-2]\ * &quot;-&quot;??_-"/>
    <numFmt numFmtId="172" formatCode="_([$€]* #,##0.00_);_([$€]* \(#,##0.00\);_([$€]* &quot;-&quot;??_);_(@_)"/>
    <numFmt numFmtId="173" formatCode="_(* #,##0.00_);_(* \(#,##0.00\);_(* &quot;-&quot;??_);_(@_)"/>
    <numFmt numFmtId="174" formatCode="dd/mm/yyyy;@"/>
  </numFmts>
  <fonts count="41"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6"/>
      <name val="Arial"/>
      <family val="2"/>
    </font>
    <font>
      <b/>
      <sz val="9"/>
      <color theme="1"/>
      <name val="Calibri"/>
      <family val="2"/>
      <scheme val="minor"/>
    </font>
    <font>
      <b/>
      <sz val="9"/>
      <name val="Calibri"/>
      <family val="2"/>
      <scheme val="minor"/>
    </font>
    <font>
      <b/>
      <u val="singleAccounting"/>
      <sz val="9"/>
      <name val="Calibri"/>
      <family val="2"/>
      <scheme val="minor"/>
    </font>
    <font>
      <sz val="9"/>
      <color indexed="81"/>
      <name val="Tahoma"/>
      <family val="2"/>
    </font>
    <font>
      <b/>
      <sz val="11"/>
      <color rgb="FF000000"/>
      <name val="Calibri"/>
      <family val="2"/>
    </font>
    <font>
      <sz val="11"/>
      <color rgb="FF000000"/>
      <name val="Calibri"/>
      <family val="2"/>
    </font>
    <font>
      <sz val="11"/>
      <color indexed="8"/>
      <name val="Calibri"/>
      <family val="2"/>
    </font>
    <font>
      <b/>
      <sz val="12"/>
      <name val="Arial"/>
      <family val="2"/>
    </font>
    <font>
      <sz val="12"/>
      <name val="Arial"/>
      <family val="2"/>
    </font>
    <font>
      <b/>
      <sz val="10"/>
      <color theme="1"/>
      <name val="Calibri"/>
      <family val="2"/>
      <scheme val="minor"/>
    </font>
    <font>
      <sz val="10"/>
      <color theme="1"/>
      <name val="Calibri"/>
      <family val="2"/>
      <scheme val="minor"/>
    </font>
    <font>
      <sz val="9"/>
      <name val="Calibri"/>
      <family val="2"/>
      <scheme val="minor"/>
    </font>
    <font>
      <sz val="9"/>
      <color theme="1"/>
      <name val="Calibri"/>
      <family val="2"/>
      <scheme val="minor"/>
    </font>
    <font>
      <b/>
      <sz val="11"/>
      <name val="Calibri"/>
      <family val="2"/>
      <scheme val="minor"/>
    </font>
    <font>
      <b/>
      <u/>
      <sz val="11"/>
      <color theme="1"/>
      <name val="Calibri"/>
      <family val="2"/>
      <scheme val="minor"/>
    </font>
    <font>
      <sz val="8"/>
      <name val="Calibri"/>
      <family val="2"/>
      <scheme val="minor"/>
    </font>
    <font>
      <b/>
      <sz val="11"/>
      <color theme="0"/>
      <name val="Calibri"/>
      <family val="2"/>
      <scheme val="minor"/>
    </font>
    <font>
      <b/>
      <sz val="9"/>
      <color theme="0"/>
      <name val="Calibri"/>
      <family val="2"/>
      <scheme val="minor"/>
    </font>
    <font>
      <b/>
      <sz val="12"/>
      <color theme="0"/>
      <name val="Calibri"/>
      <family val="2"/>
      <scheme val="minor"/>
    </font>
    <font>
      <b/>
      <sz val="10"/>
      <color theme="0"/>
      <name val="Calibri"/>
      <family val="2"/>
      <scheme val="minor"/>
    </font>
    <font>
      <b/>
      <sz val="11"/>
      <color theme="0"/>
      <name val="Calibri"/>
      <family val="2"/>
    </font>
    <font>
      <b/>
      <sz val="11"/>
      <name val="Calibri"/>
      <family val="2"/>
    </font>
    <font>
      <sz val="11"/>
      <color rgb="FFFF0000"/>
      <name val="Calibri"/>
      <family val="2"/>
      <scheme val="minor"/>
    </font>
    <font>
      <sz val="9"/>
      <color rgb="FF000000"/>
      <name val="Calibri"/>
      <family val="2"/>
      <scheme val="minor"/>
    </font>
    <font>
      <sz val="11"/>
      <name val="Calibri"/>
      <family val="2"/>
      <scheme val="minor"/>
    </font>
    <font>
      <sz val="9"/>
      <color rgb="FFFF0000"/>
      <name val="Calibri"/>
      <family val="2"/>
      <scheme val="minor"/>
    </font>
    <font>
      <b/>
      <sz val="11"/>
      <name val="Arial"/>
      <family val="2"/>
    </font>
    <font>
      <u/>
      <sz val="11"/>
      <color theme="10"/>
      <name val="Calibri"/>
      <family val="2"/>
      <scheme val="minor"/>
    </font>
    <font>
      <u/>
      <sz val="9"/>
      <color theme="10"/>
      <name val="Calibri"/>
      <family val="2"/>
      <scheme val="minor"/>
    </font>
    <font>
      <sz val="10"/>
      <name val="Calibri"/>
      <family val="2"/>
      <scheme val="minor"/>
    </font>
    <font>
      <sz val="9"/>
      <color rgb="FF000000"/>
      <name val="Calibri"/>
      <family val="2"/>
    </font>
    <font>
      <sz val="10"/>
      <name val="Arial"/>
      <family val="2"/>
      <charset val="1"/>
    </font>
    <font>
      <sz val="10"/>
      <color rgb="FF000000"/>
      <name val="Calibri"/>
      <family val="2"/>
    </font>
    <font>
      <sz val="10"/>
      <color rgb="FF333333"/>
      <name val="Calibri"/>
      <family val="2"/>
      <scheme val="minor"/>
    </font>
    <font>
      <sz val="10"/>
      <color rgb="FF333333"/>
      <name val="Calibri"/>
      <family val="2"/>
    </font>
    <font>
      <sz val="10"/>
      <name val="Calibri"/>
      <family val="2"/>
    </font>
  </fonts>
  <fills count="8">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CCFFFF"/>
        <bgColor indexed="64"/>
      </patternFill>
    </fill>
    <fill>
      <patternFill patternType="solid">
        <fgColor theme="8" tint="-0.249977111117893"/>
        <bgColor indexed="64"/>
      </patternFill>
    </fill>
    <fill>
      <patternFill patternType="solid">
        <fgColor theme="8" tint="0.59999389629810485"/>
        <bgColor indexed="64"/>
      </patternFill>
    </fill>
    <fill>
      <patternFill patternType="solid">
        <fgColor theme="7" tint="0.59999389629810485"/>
        <bgColor indexed="64"/>
      </patternFill>
    </fill>
  </fills>
  <borders count="3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auto="1"/>
      </top>
      <bottom/>
      <diagonal/>
    </border>
    <border>
      <left/>
      <right/>
      <top/>
      <bottom style="thin">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rgb="FF000000"/>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rgb="FF000000"/>
      </left>
      <right style="thin">
        <color rgb="FF000000"/>
      </right>
      <top style="thin">
        <color rgb="FF000000"/>
      </top>
      <bottom style="thin">
        <color rgb="FF0000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thin">
        <color indexed="64"/>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26">
    <xf numFmtId="0" fontId="0" fillId="0" borderId="0"/>
    <xf numFmtId="168" fontId="1" fillId="0" borderId="0" applyFont="0" applyFill="0" applyBorder="0" applyAlignment="0" applyProtection="0"/>
    <xf numFmtId="9" fontId="1" fillId="0" borderId="0" applyFont="0" applyFill="0" applyBorder="0" applyAlignment="0" applyProtection="0"/>
    <xf numFmtId="0" fontId="3" fillId="0" borderId="0"/>
    <xf numFmtId="171"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5"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66" fontId="1"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6" fontId="11"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11"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168"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2" fillId="0" borderId="0" applyNumberFormat="0" applyFill="0" applyBorder="0" applyAlignment="0" applyProtection="0"/>
  </cellStyleXfs>
  <cellXfs count="405">
    <xf numFmtId="0" fontId="0" fillId="0" borderId="0" xfId="0"/>
    <xf numFmtId="0" fontId="4" fillId="0" borderId="0" xfId="3" applyFont="1" applyAlignment="1">
      <alignment horizontal="center" vertical="center"/>
    </xf>
    <xf numFmtId="0" fontId="4" fillId="0" borderId="0" xfId="3" applyFont="1" applyAlignment="1">
      <alignment vertical="center"/>
    </xf>
    <xf numFmtId="0" fontId="0" fillId="0" borderId="0" xfId="0" applyAlignment="1">
      <alignment vertical="center"/>
    </xf>
    <xf numFmtId="0" fontId="0" fillId="0" borderId="4" xfId="0" applyBorder="1" applyAlignment="1" applyProtection="1">
      <alignment vertical="center" wrapText="1"/>
      <protection locked="0"/>
    </xf>
    <xf numFmtId="3" fontId="0" fillId="0" borderId="4" xfId="0" quotePrefix="1" applyNumberFormat="1" applyBorder="1" applyAlignment="1" applyProtection="1">
      <alignment horizontal="center" vertical="center" wrapText="1"/>
      <protection locked="0"/>
    </xf>
    <xf numFmtId="169" fontId="0" fillId="0" borderId="0" xfId="0" applyNumberFormat="1" applyAlignment="1">
      <alignment vertical="center"/>
    </xf>
    <xf numFmtId="0" fontId="2" fillId="0" borderId="0" xfId="0" applyFont="1" applyAlignment="1">
      <alignment vertical="center"/>
    </xf>
    <xf numFmtId="169" fontId="0" fillId="0" borderId="4" xfId="0" applyNumberFormat="1" applyBorder="1" applyAlignment="1">
      <alignment horizontal="right" vertical="center" wrapText="1"/>
    </xf>
    <xf numFmtId="0" fontId="0" fillId="0" borderId="4" xfId="0" applyBorder="1" applyAlignment="1">
      <alignment horizontal="center" vertical="center"/>
    </xf>
    <xf numFmtId="0" fontId="0" fillId="0" borderId="4" xfId="0" applyBorder="1" applyAlignment="1">
      <alignment horizontal="left" vertical="center"/>
    </xf>
    <xf numFmtId="0" fontId="0" fillId="0" borderId="4" xfId="0" applyBorder="1" applyAlignment="1">
      <alignment vertical="center"/>
    </xf>
    <xf numFmtId="169" fontId="2" fillId="2" borderId="4" xfId="0" applyNumberFormat="1" applyFont="1" applyFill="1" applyBorder="1" applyAlignment="1">
      <alignment horizontal="right" vertical="center" wrapText="1"/>
    </xf>
    <xf numFmtId="3" fontId="2" fillId="0" borderId="4" xfId="0" applyNumberFormat="1" applyFont="1" applyBorder="1" applyAlignment="1">
      <alignment vertical="center"/>
    </xf>
    <xf numFmtId="0" fontId="10" fillId="0" borderId="4" xfId="0" applyFont="1" applyBorder="1" applyAlignment="1">
      <alignment vertical="center"/>
    </xf>
    <xf numFmtId="0" fontId="10" fillId="0" borderId="4" xfId="0" applyFont="1" applyBorder="1" applyAlignment="1">
      <alignment horizontal="center" vertical="center"/>
    </xf>
    <xf numFmtId="9" fontId="10" fillId="0" borderId="4" xfId="2" applyFont="1" applyBorder="1" applyAlignment="1">
      <alignment horizontal="center" vertical="center"/>
    </xf>
    <xf numFmtId="3" fontId="0" fillId="0" borderId="4" xfId="0" applyNumberFormat="1" applyBorder="1" applyAlignment="1">
      <alignment vertical="center"/>
    </xf>
    <xf numFmtId="3" fontId="0" fillId="0" borderId="4" xfId="0" applyNumberFormat="1" applyBorder="1" applyAlignment="1">
      <alignment horizontal="right" vertical="center" wrapText="1"/>
    </xf>
    <xf numFmtId="3" fontId="0" fillId="0" borderId="4" xfId="0" applyNumberFormat="1" applyBorder="1" applyAlignment="1">
      <alignment horizontal="center" vertical="center"/>
    </xf>
    <xf numFmtId="0" fontId="2" fillId="0" borderId="1" xfId="0" applyFont="1" applyBorder="1" applyAlignment="1">
      <alignment vertical="center"/>
    </xf>
    <xf numFmtId="0" fontId="2" fillId="0" borderId="2" xfId="0" applyFont="1" applyBorder="1" applyAlignment="1">
      <alignment vertical="center"/>
    </xf>
    <xf numFmtId="0" fontId="2" fillId="0" borderId="4" xfId="0" applyFont="1" applyBorder="1" applyAlignment="1">
      <alignment vertical="center"/>
    </xf>
    <xf numFmtId="0" fontId="14" fillId="0" borderId="0" xfId="0" applyFont="1" applyAlignment="1">
      <alignment horizontal="center" vertical="center" wrapText="1"/>
    </xf>
    <xf numFmtId="0" fontId="14" fillId="0" borderId="0" xfId="0" applyFont="1" applyAlignment="1">
      <alignment vertical="center" wrapText="1"/>
    </xf>
    <xf numFmtId="0" fontId="5" fillId="0" borderId="0" xfId="0" applyFont="1" applyAlignment="1">
      <alignment horizontal="center" vertical="center" wrapText="1"/>
    </xf>
    <xf numFmtId="0" fontId="5" fillId="0" borderId="0" xfId="0" applyFont="1" applyAlignment="1">
      <alignment vertical="center" wrapText="1"/>
    </xf>
    <xf numFmtId="0" fontId="0" fillId="0" borderId="0" xfId="0" applyAlignment="1" applyProtection="1">
      <alignment vertical="center" wrapText="1"/>
      <protection locked="0"/>
    </xf>
    <xf numFmtId="0" fontId="2" fillId="0" borderId="0" xfId="0" applyFont="1"/>
    <xf numFmtId="0" fontId="16" fillId="0" borderId="4" xfId="0" applyFont="1" applyBorder="1" applyAlignment="1">
      <alignment horizontal="center" vertical="center" wrapText="1"/>
    </xf>
    <xf numFmtId="42" fontId="16" fillId="0" borderId="4" xfId="98" applyFont="1" applyFill="1" applyBorder="1" applyAlignment="1">
      <alignment horizontal="center" vertical="center" wrapText="1"/>
    </xf>
    <xf numFmtId="0" fontId="16" fillId="0" borderId="4" xfId="0" applyFont="1" applyBorder="1" applyAlignment="1">
      <alignment horizontal="left" vertical="center" wrapText="1"/>
    </xf>
    <xf numFmtId="0" fontId="17" fillId="0" borderId="4" xfId="0" applyFont="1" applyBorder="1" applyAlignment="1">
      <alignment horizontal="center" vertical="center"/>
    </xf>
    <xf numFmtId="0" fontId="17" fillId="0" borderId="4" xfId="0" applyFont="1" applyBorder="1" applyAlignment="1">
      <alignment vertical="center" wrapText="1"/>
    </xf>
    <xf numFmtId="42" fontId="17" fillId="0" borderId="4" xfId="98" applyFont="1" applyFill="1" applyBorder="1" applyAlignment="1">
      <alignment vertical="center"/>
    </xf>
    <xf numFmtId="0" fontId="10" fillId="0" borderId="16" xfId="0" applyFont="1" applyBorder="1" applyAlignment="1">
      <alignment horizontal="center" vertical="center"/>
    </xf>
    <xf numFmtId="9" fontId="10" fillId="0" borderId="17" xfId="2" applyFont="1" applyBorder="1" applyAlignment="1">
      <alignment horizontal="center" vertical="center"/>
    </xf>
    <xf numFmtId="9" fontId="10" fillId="0" borderId="4" xfId="2" applyFont="1" applyFill="1" applyBorder="1" applyAlignment="1">
      <alignment horizontal="center" vertical="center"/>
    </xf>
    <xf numFmtId="41" fontId="10" fillId="0" borderId="4" xfId="99" applyFont="1" applyBorder="1" applyAlignment="1">
      <alignment horizontal="right" vertical="center"/>
    </xf>
    <xf numFmtId="41" fontId="10" fillId="0" borderId="4" xfId="99" applyFont="1" applyFill="1" applyBorder="1" applyAlignment="1">
      <alignment horizontal="right" vertical="center"/>
    </xf>
    <xf numFmtId="41" fontId="16" fillId="0" borderId="4" xfId="99" applyFont="1" applyFill="1" applyBorder="1" applyAlignment="1">
      <alignment horizontal="center" vertical="center" wrapText="1"/>
    </xf>
    <xf numFmtId="3" fontId="0" fillId="0" borderId="0" xfId="0" applyNumberFormat="1" applyAlignment="1">
      <alignment vertical="center"/>
    </xf>
    <xf numFmtId="0" fontId="16" fillId="0" borderId="4" xfId="0" applyFont="1" applyBorder="1" applyAlignment="1">
      <alignment horizontal="center" vertical="center"/>
    </xf>
    <xf numFmtId="0" fontId="16" fillId="0" borderId="4" xfId="0" applyFont="1" applyBorder="1" applyAlignment="1">
      <alignment vertical="center" wrapText="1"/>
    </xf>
    <xf numFmtId="0" fontId="16" fillId="0" borderId="4" xfId="0" quotePrefix="1" applyFont="1" applyBorder="1" applyAlignment="1">
      <alignment horizontal="center" vertical="center"/>
    </xf>
    <xf numFmtId="0" fontId="16" fillId="0" borderId="4" xfId="0" applyFont="1" applyBorder="1" applyAlignment="1">
      <alignment vertical="center"/>
    </xf>
    <xf numFmtId="49" fontId="0" fillId="0" borderId="4" xfId="0" quotePrefix="1" applyNumberFormat="1" applyBorder="1" applyAlignment="1" applyProtection="1">
      <alignment horizontal="center" vertical="center" wrapText="1"/>
      <protection locked="0"/>
    </xf>
    <xf numFmtId="0" fontId="5" fillId="0" borderId="0" xfId="0" applyFont="1" applyAlignment="1">
      <alignment horizontal="right" vertical="center"/>
    </xf>
    <xf numFmtId="164" fontId="15" fillId="0" borderId="4" xfId="99" applyNumberFormat="1" applyFont="1" applyBorder="1" applyAlignment="1">
      <alignment horizontal="center" vertical="center"/>
    </xf>
    <xf numFmtId="164" fontId="15" fillId="0" borderId="4" xfId="0" applyNumberFormat="1" applyFont="1" applyBorder="1" applyAlignment="1">
      <alignment vertical="center"/>
    </xf>
    <xf numFmtId="164" fontId="15" fillId="0" borderId="4" xfId="0" applyNumberFormat="1" applyFont="1" applyBorder="1" applyAlignment="1">
      <alignment horizontal="right" vertical="center" wrapText="1"/>
    </xf>
    <xf numFmtId="14" fontId="16" fillId="0" borderId="4" xfId="0" applyNumberFormat="1" applyFont="1" applyBorder="1" applyAlignment="1">
      <alignment horizontal="center" vertical="center" wrapText="1"/>
    </xf>
    <xf numFmtId="0" fontId="16" fillId="0" borderId="4" xfId="72" quotePrefix="1" applyFont="1" applyBorder="1" applyAlignment="1">
      <alignment horizontal="center" vertical="center"/>
    </xf>
    <xf numFmtId="0" fontId="16" fillId="0" borderId="4" xfId="72" applyFont="1" applyBorder="1" applyAlignment="1">
      <alignment horizontal="center" vertical="center"/>
    </xf>
    <xf numFmtId="3" fontId="2" fillId="0" borderId="0" xfId="0" applyNumberFormat="1" applyFont="1" applyAlignment="1">
      <alignment horizontal="center" vertical="center"/>
    </xf>
    <xf numFmtId="3" fontId="2" fillId="0" borderId="0" xfId="0" applyNumberFormat="1" applyFont="1" applyAlignment="1">
      <alignment vertical="center"/>
    </xf>
    <xf numFmtId="0" fontId="0" fillId="0" borderId="4" xfId="0" applyBorder="1"/>
    <xf numFmtId="169" fontId="0" fillId="0" borderId="12" xfId="0" applyNumberFormat="1" applyBorder="1" applyAlignment="1">
      <alignment horizontal="right" vertical="center" wrapText="1"/>
    </xf>
    <xf numFmtId="0" fontId="0" fillId="0" borderId="6" xfId="0" quotePrefix="1" applyBorder="1" applyAlignment="1">
      <alignment horizontal="center"/>
    </xf>
    <xf numFmtId="14" fontId="17" fillId="0" borderId="4" xfId="0" applyNumberFormat="1" applyFont="1" applyBorder="1" applyAlignment="1">
      <alignment vertical="center"/>
    </xf>
    <xf numFmtId="164" fontId="15" fillId="0" borderId="0" xfId="0" applyNumberFormat="1" applyFont="1" applyAlignment="1">
      <alignment vertical="center"/>
    </xf>
    <xf numFmtId="42" fontId="16" fillId="0" borderId="4" xfId="98" applyFont="1" applyFill="1" applyBorder="1" applyAlignment="1">
      <alignment horizontal="center" vertical="center"/>
    </xf>
    <xf numFmtId="14" fontId="17" fillId="0" borderId="4" xfId="0" applyNumberFormat="1" applyFont="1" applyBorder="1" applyAlignment="1">
      <alignment horizontal="center" vertical="center"/>
    </xf>
    <xf numFmtId="0" fontId="12" fillId="0" borderId="0" xfId="3" applyFont="1" applyAlignment="1">
      <alignment vertical="center" wrapText="1"/>
    </xf>
    <xf numFmtId="0" fontId="16" fillId="0" borderId="2" xfId="0" applyFont="1" applyBorder="1" applyAlignment="1">
      <alignment horizontal="center" vertical="center" wrapText="1"/>
    </xf>
    <xf numFmtId="49" fontId="0" fillId="0" borderId="27" xfId="0" applyNumberFormat="1" applyBorder="1"/>
    <xf numFmtId="0" fontId="0" fillId="0" borderId="4" xfId="0" applyBorder="1" applyAlignment="1" applyProtection="1">
      <alignment horizontal="left" vertical="center" wrapText="1"/>
      <protection locked="0"/>
    </xf>
    <xf numFmtId="0" fontId="0" fillId="0" borderId="0" xfId="0" applyAlignment="1">
      <alignment horizontal="left" vertical="center"/>
    </xf>
    <xf numFmtId="0" fontId="4" fillId="0" borderId="0" xfId="3" applyFont="1" applyAlignment="1">
      <alignment horizontal="left" vertical="center"/>
    </xf>
    <xf numFmtId="42" fontId="0" fillId="0" borderId="0" xfId="98" applyFont="1" applyAlignment="1">
      <alignment vertical="center"/>
    </xf>
    <xf numFmtId="0" fontId="16" fillId="0" borderId="4" xfId="72" applyFont="1" applyBorder="1" applyAlignment="1">
      <alignment vertical="center"/>
    </xf>
    <xf numFmtId="9" fontId="0" fillId="0" borderId="0" xfId="2" applyFont="1" applyAlignment="1">
      <alignment vertical="center"/>
    </xf>
    <xf numFmtId="0" fontId="17" fillId="0" borderId="4" xfId="0" applyFont="1" applyBorder="1" applyAlignment="1">
      <alignment horizontal="center" vertical="center" wrapText="1"/>
    </xf>
    <xf numFmtId="3" fontId="0" fillId="0" borderId="0" xfId="0" applyNumberFormat="1"/>
    <xf numFmtId="14" fontId="0" fillId="0" borderId="4" xfId="0" applyNumberFormat="1" applyBorder="1" applyAlignment="1">
      <alignment horizontal="left" vertical="center"/>
    </xf>
    <xf numFmtId="0" fontId="12" fillId="0" borderId="0" xfId="3" applyFont="1" applyAlignment="1">
      <alignment horizontal="center" vertical="center" wrapText="1"/>
    </xf>
    <xf numFmtId="0" fontId="12" fillId="0" borderId="0" xfId="3" applyFont="1" applyAlignment="1">
      <alignment horizontal="justify" vertical="center" wrapText="1"/>
    </xf>
    <xf numFmtId="0" fontId="6" fillId="3" borderId="0" xfId="0" applyFont="1" applyFill="1" applyAlignment="1">
      <alignment horizontal="center" vertical="center"/>
    </xf>
    <xf numFmtId="3" fontId="18" fillId="3" borderId="0" xfId="0" applyNumberFormat="1" applyFont="1" applyFill="1" applyAlignment="1">
      <alignment vertical="center"/>
    </xf>
    <xf numFmtId="0" fontId="6" fillId="3" borderId="0" xfId="0" applyFont="1" applyFill="1" applyAlignment="1">
      <alignment vertical="center"/>
    </xf>
    <xf numFmtId="0" fontId="2" fillId="3" borderId="0" xfId="0" applyFont="1" applyFill="1" applyAlignment="1">
      <alignment vertical="center"/>
    </xf>
    <xf numFmtId="0" fontId="2" fillId="4" borderId="4" xfId="0" applyFont="1" applyFill="1" applyBorder="1" applyAlignment="1">
      <alignment vertical="center"/>
    </xf>
    <xf numFmtId="0" fontId="0" fillId="0" borderId="0" xfId="0" applyAlignment="1" applyProtection="1">
      <alignment horizontal="left" vertical="center" wrapText="1"/>
      <protection locked="0"/>
    </xf>
    <xf numFmtId="3" fontId="0" fillId="0" borderId="0" xfId="0" quotePrefix="1" applyNumberFormat="1" applyAlignment="1" applyProtection="1">
      <alignment horizontal="center" vertical="center" wrapText="1"/>
      <protection locked="0"/>
    </xf>
    <xf numFmtId="0" fontId="18" fillId="4" borderId="4" xfId="0" applyFont="1" applyFill="1" applyBorder="1" applyAlignment="1">
      <alignment horizontal="center" vertical="center" wrapText="1"/>
    </xf>
    <xf numFmtId="170" fontId="18" fillId="4" borderId="4" xfId="100" applyNumberFormat="1" applyFont="1" applyFill="1" applyBorder="1" applyAlignment="1">
      <alignment horizontal="center" vertical="center" wrapText="1"/>
    </xf>
    <xf numFmtId="164" fontId="2" fillId="4" borderId="4" xfId="0" applyNumberFormat="1" applyFont="1" applyFill="1" applyBorder="1" applyAlignment="1">
      <alignment horizontal="right" vertical="center" wrapText="1"/>
    </xf>
    <xf numFmtId="0" fontId="0" fillId="0" borderId="0" xfId="0" applyAlignment="1">
      <alignment horizontal="left"/>
    </xf>
    <xf numFmtId="169" fontId="0" fillId="0" borderId="6" xfId="0" applyNumberFormat="1" applyBorder="1" applyAlignment="1">
      <alignment horizontal="right" vertical="center" wrapText="1"/>
    </xf>
    <xf numFmtId="0" fontId="27" fillId="0" borderId="0" xfId="0" applyFont="1"/>
    <xf numFmtId="14" fontId="29" fillId="0" borderId="4" xfId="0" applyNumberFormat="1" applyFont="1" applyBorder="1" applyAlignment="1">
      <alignment horizontal="left" vertical="center"/>
    </xf>
    <xf numFmtId="0" fontId="29" fillId="0" borderId="4" xfId="0" applyFont="1" applyBorder="1" applyAlignment="1">
      <alignment horizontal="center" vertical="center"/>
    </xf>
    <xf numFmtId="3" fontId="17" fillId="0" borderId="4" xfId="0" applyNumberFormat="1" applyFont="1" applyBorder="1" applyAlignment="1">
      <alignment vertical="center"/>
    </xf>
    <xf numFmtId="0" fontId="17" fillId="0" borderId="4" xfId="0" applyFont="1" applyBorder="1" applyAlignment="1">
      <alignment horizontal="left" vertical="center"/>
    </xf>
    <xf numFmtId="0" fontId="5" fillId="0" borderId="1" xfId="0" applyFont="1" applyBorder="1" applyAlignment="1">
      <alignment horizontal="center" vertical="center"/>
    </xf>
    <xf numFmtId="0" fontId="5" fillId="0" borderId="3" xfId="0" applyFont="1" applyBorder="1" applyAlignment="1">
      <alignment horizontal="center" vertical="center"/>
    </xf>
    <xf numFmtId="3" fontId="5" fillId="0" borderId="4" xfId="0" applyNumberFormat="1" applyFont="1" applyBorder="1" applyAlignment="1">
      <alignment vertical="center"/>
    </xf>
    <xf numFmtId="0" fontId="5" fillId="0" borderId="4" xfId="0" applyFont="1" applyBorder="1" applyAlignment="1">
      <alignment vertical="center"/>
    </xf>
    <xf numFmtId="0" fontId="5" fillId="0" borderId="4" xfId="0" applyFont="1" applyBorder="1" applyAlignment="1">
      <alignment horizontal="center" vertical="center"/>
    </xf>
    <xf numFmtId="14" fontId="17" fillId="0" borderId="4" xfId="0" applyNumberFormat="1" applyFont="1" applyBorder="1" applyAlignment="1">
      <alignment horizontal="center" vertical="center" wrapText="1"/>
    </xf>
    <xf numFmtId="0" fontId="2" fillId="0" borderId="16" xfId="0" applyFont="1" applyBorder="1" applyAlignment="1">
      <alignment horizontal="center" vertical="center"/>
    </xf>
    <xf numFmtId="0" fontId="0" fillId="0" borderId="25" xfId="0" applyBorder="1" applyAlignment="1">
      <alignment vertical="center"/>
    </xf>
    <xf numFmtId="0" fontId="0" fillId="0" borderId="16" xfId="0" applyBorder="1" applyAlignment="1">
      <alignment horizontal="left" vertical="center"/>
    </xf>
    <xf numFmtId="0" fontId="0" fillId="0" borderId="18" xfId="0" applyBorder="1" applyAlignment="1">
      <alignment horizontal="left" vertical="center"/>
    </xf>
    <xf numFmtId="0" fontId="2" fillId="0" borderId="23" xfId="0" applyFont="1" applyBorder="1" applyAlignment="1">
      <alignment horizontal="center" vertical="center"/>
    </xf>
    <xf numFmtId="0" fontId="0" fillId="0" borderId="16" xfId="0" applyBorder="1" applyAlignment="1">
      <alignment vertical="center"/>
    </xf>
    <xf numFmtId="0" fontId="0" fillId="0" borderId="4" xfId="0" quotePrefix="1" applyBorder="1" applyAlignment="1">
      <alignment horizontal="center" vertical="center"/>
    </xf>
    <xf numFmtId="42" fontId="0" fillId="0" borderId="6" xfId="98" quotePrefix="1" applyFont="1" applyBorder="1" applyAlignment="1">
      <alignment horizontal="center"/>
    </xf>
    <xf numFmtId="3" fontId="0" fillId="0" borderId="4" xfId="0" applyNumberFormat="1" applyBorder="1" applyAlignment="1">
      <alignment horizontal="center" vertical="center" wrapText="1"/>
    </xf>
    <xf numFmtId="0" fontId="0" fillId="0" borderId="0" xfId="0" applyAlignment="1">
      <alignment horizontal="center" vertical="center"/>
    </xf>
    <xf numFmtId="0" fontId="31" fillId="0" borderId="0" xfId="3" applyFont="1" applyAlignment="1">
      <alignment vertical="center"/>
    </xf>
    <xf numFmtId="0" fontId="31" fillId="0" borderId="0" xfId="3" applyFont="1" applyAlignment="1">
      <alignment vertical="center" wrapText="1"/>
    </xf>
    <xf numFmtId="0" fontId="0" fillId="0" borderId="4" xfId="0" applyBorder="1" applyAlignment="1">
      <alignment horizontal="center" vertical="center" wrapText="1"/>
    </xf>
    <xf numFmtId="0" fontId="0" fillId="0" borderId="4" xfId="0" applyBorder="1" applyAlignment="1" applyProtection="1">
      <alignment horizontal="center" vertical="center" wrapText="1"/>
      <protection locked="0"/>
    </xf>
    <xf numFmtId="14" fontId="0" fillId="0" borderId="4" xfId="0" applyNumberFormat="1" applyBorder="1" applyAlignment="1">
      <alignment horizontal="center" vertical="center" wrapText="1"/>
    </xf>
    <xf numFmtId="169" fontId="0" fillId="0" borderId="4" xfId="0" applyNumberFormat="1" applyBorder="1" applyAlignment="1">
      <alignment horizontal="center" vertical="center" wrapText="1"/>
    </xf>
    <xf numFmtId="14" fontId="0" fillId="0" borderId="4" xfId="0" applyNumberFormat="1" applyBorder="1" applyAlignment="1" applyProtection="1">
      <alignment horizontal="center" vertical="center" wrapText="1"/>
      <protection locked="0"/>
    </xf>
    <xf numFmtId="169" fontId="0" fillId="0" borderId="4" xfId="0" applyNumberFormat="1" applyBorder="1" applyAlignment="1" applyProtection="1">
      <alignment horizontal="center" vertical="center" wrapText="1"/>
      <protection locked="0"/>
    </xf>
    <xf numFmtId="0" fontId="17" fillId="0" borderId="4" xfId="0" applyFont="1" applyBorder="1" applyAlignment="1">
      <alignment vertical="center"/>
    </xf>
    <xf numFmtId="0" fontId="28" fillId="0" borderId="4" xfId="0" applyFont="1" applyBorder="1" applyAlignment="1">
      <alignment horizontal="center" vertical="center"/>
    </xf>
    <xf numFmtId="0" fontId="28" fillId="0" borderId="4" xfId="0" applyFont="1" applyBorder="1" applyAlignment="1">
      <alignment vertical="center" wrapText="1"/>
    </xf>
    <xf numFmtId="14" fontId="28" fillId="0" borderId="4" xfId="0" applyNumberFormat="1" applyFont="1" applyBorder="1" applyAlignment="1">
      <alignment vertical="center"/>
    </xf>
    <xf numFmtId="174" fontId="16" fillId="0" borderId="4" xfId="0" applyNumberFormat="1" applyFont="1" applyBorder="1" applyAlignment="1">
      <alignment horizontal="right" vertical="center"/>
    </xf>
    <xf numFmtId="6" fontId="28" fillId="0" borderId="4" xfId="0" applyNumberFormat="1" applyFont="1" applyBorder="1" applyAlignment="1">
      <alignment vertical="center"/>
    </xf>
    <xf numFmtId="14" fontId="16" fillId="0" borderId="4" xfId="0" quotePrefix="1" applyNumberFormat="1" applyFont="1" applyBorder="1" applyAlignment="1">
      <alignment horizontal="center" vertical="center"/>
    </xf>
    <xf numFmtId="49" fontId="16" fillId="0" borderId="4" xfId="0" applyNumberFormat="1" applyFont="1" applyBorder="1" applyAlignment="1">
      <alignment horizontal="center" vertical="center"/>
    </xf>
    <xf numFmtId="0" fontId="17" fillId="0" borderId="4" xfId="0" quotePrefix="1" applyFont="1" applyBorder="1" applyAlignment="1">
      <alignment horizontal="center" vertical="center"/>
    </xf>
    <xf numFmtId="0" fontId="16" fillId="0" borderId="4" xfId="0" applyFont="1" applyBorder="1" applyAlignment="1">
      <alignment horizontal="left" vertical="center"/>
    </xf>
    <xf numFmtId="0" fontId="0" fillId="0" borderId="6" xfId="0" applyBorder="1" applyAlignment="1">
      <alignment horizontal="center"/>
    </xf>
    <xf numFmtId="41" fontId="16" fillId="0" borderId="4" xfId="99" applyFont="1" applyBorder="1" applyAlignment="1">
      <alignment horizontal="center" vertical="center" wrapText="1"/>
    </xf>
    <xf numFmtId="0" fontId="22" fillId="5" borderId="4" xfId="0" applyFont="1" applyFill="1" applyBorder="1" applyAlignment="1" applyProtection="1">
      <alignment horizontal="center" vertical="center" wrapText="1"/>
      <protection locked="0"/>
    </xf>
    <xf numFmtId="0" fontId="22" fillId="5" borderId="4" xfId="0" applyFont="1" applyFill="1" applyBorder="1" applyAlignment="1">
      <alignment horizontal="center" vertical="center" wrapText="1"/>
    </xf>
    <xf numFmtId="0" fontId="22" fillId="5" borderId="5" xfId="0" applyFont="1" applyFill="1" applyBorder="1" applyAlignment="1">
      <alignment horizontal="center" vertical="center" wrapText="1"/>
    </xf>
    <xf numFmtId="0" fontId="21" fillId="5" borderId="4" xfId="0" applyFont="1" applyFill="1" applyBorder="1" applyAlignment="1">
      <alignment vertical="center"/>
    </xf>
    <xf numFmtId="164" fontId="21" fillId="5" borderId="4" xfId="0" applyNumberFormat="1" applyFont="1" applyFill="1" applyBorder="1" applyAlignment="1">
      <alignment horizontal="right" vertical="center" wrapText="1"/>
    </xf>
    <xf numFmtId="0" fontId="23" fillId="5" borderId="1" xfId="0" applyFont="1" applyFill="1" applyBorder="1" applyAlignment="1" applyProtection="1">
      <alignment vertical="center"/>
      <protection locked="0"/>
    </xf>
    <xf numFmtId="0" fontId="23" fillId="5" borderId="1" xfId="0" applyFont="1" applyFill="1" applyBorder="1" applyAlignment="1" applyProtection="1">
      <alignment horizontal="center" vertical="center"/>
      <protection locked="0"/>
    </xf>
    <xf numFmtId="0" fontId="23" fillId="5" borderId="4" xfId="0" applyFont="1" applyFill="1" applyBorder="1" applyAlignment="1" applyProtection="1">
      <alignment vertical="center"/>
      <protection locked="0"/>
    </xf>
    <xf numFmtId="3" fontId="23" fillId="5" borderId="4" xfId="0" applyNumberFormat="1" applyFont="1" applyFill="1" applyBorder="1" applyAlignment="1" applyProtection="1">
      <alignment horizontal="center" vertical="center"/>
      <protection locked="0"/>
    </xf>
    <xf numFmtId="0" fontId="22" fillId="5" borderId="5" xfId="0" applyFont="1" applyFill="1" applyBorder="1" applyAlignment="1" applyProtection="1">
      <alignment horizontal="center" vertical="center" wrapText="1"/>
      <protection locked="0"/>
    </xf>
    <xf numFmtId="0" fontId="22" fillId="5" borderId="4" xfId="0" applyFont="1" applyFill="1" applyBorder="1" applyAlignment="1">
      <alignment horizontal="center" vertical="center"/>
    </xf>
    <xf numFmtId="0" fontId="6" fillId="6" borderId="4" xfId="0" applyFont="1" applyFill="1" applyBorder="1" applyAlignment="1">
      <alignment horizontal="center" vertical="center" wrapText="1"/>
    </xf>
    <xf numFmtId="170" fontId="6" fillId="6" borderId="4" xfId="1" applyNumberFormat="1" applyFont="1" applyFill="1" applyBorder="1" applyAlignment="1">
      <alignment horizontal="center" vertical="center" wrapText="1"/>
    </xf>
    <xf numFmtId="169" fontId="21" fillId="5" borderId="4" xfId="0" applyNumberFormat="1" applyFont="1" applyFill="1" applyBorder="1" applyAlignment="1">
      <alignment horizontal="right" vertical="center" wrapText="1"/>
    </xf>
    <xf numFmtId="0" fontId="21" fillId="5" borderId="4" xfId="0" applyFont="1" applyFill="1" applyBorder="1" applyAlignment="1" applyProtection="1">
      <alignment vertical="center"/>
      <protection locked="0"/>
    </xf>
    <xf numFmtId="3" fontId="21" fillId="5" borderId="4" xfId="0" applyNumberFormat="1" applyFont="1" applyFill="1" applyBorder="1" applyAlignment="1" applyProtection="1">
      <alignment horizontal="center" vertical="center"/>
      <protection locked="0"/>
    </xf>
    <xf numFmtId="0" fontId="21" fillId="5" borderId="4" xfId="0" applyFont="1" applyFill="1" applyBorder="1" applyAlignment="1" applyProtection="1">
      <alignment horizontal="center" vertical="center" wrapText="1"/>
      <protection locked="0"/>
    </xf>
    <xf numFmtId="0" fontId="2" fillId="5" borderId="4" xfId="0" applyFont="1" applyFill="1" applyBorder="1" applyAlignment="1" applyProtection="1">
      <alignment horizontal="center" vertical="center" wrapText="1"/>
      <protection locked="0"/>
    </xf>
    <xf numFmtId="169" fontId="2" fillId="5" borderId="4" xfId="0" applyNumberFormat="1" applyFont="1" applyFill="1" applyBorder="1" applyAlignment="1" applyProtection="1">
      <alignment horizontal="center" vertical="center" wrapText="1"/>
      <protection locked="0"/>
    </xf>
    <xf numFmtId="0" fontId="2" fillId="6" borderId="4" xfId="0" applyFont="1" applyFill="1" applyBorder="1" applyAlignment="1" applyProtection="1">
      <alignment horizontal="center" vertical="center" wrapText="1"/>
      <protection locked="0"/>
    </xf>
    <xf numFmtId="169" fontId="2" fillId="6" borderId="4" xfId="0" applyNumberFormat="1" applyFont="1" applyFill="1" applyBorder="1" applyAlignment="1" applyProtection="1">
      <alignment horizontal="center" vertical="center" wrapText="1"/>
      <protection locked="0"/>
    </xf>
    <xf numFmtId="0" fontId="18" fillId="6" borderId="4" xfId="0" applyFont="1" applyFill="1" applyBorder="1" applyAlignment="1" applyProtection="1">
      <alignment horizontal="center" vertical="center" wrapText="1"/>
      <protection locked="0"/>
    </xf>
    <xf numFmtId="169" fontId="18" fillId="6" borderId="4" xfId="0" applyNumberFormat="1" applyFont="1" applyFill="1" applyBorder="1" applyAlignment="1" applyProtection="1">
      <alignment horizontal="center" vertical="center" wrapText="1"/>
      <protection locked="0"/>
    </xf>
    <xf numFmtId="0" fontId="21" fillId="5" borderId="1" xfId="0" applyFont="1" applyFill="1" applyBorder="1" applyAlignment="1" applyProtection="1">
      <alignment horizontal="center" vertical="center" wrapText="1"/>
      <protection locked="0"/>
    </xf>
    <xf numFmtId="0" fontId="21" fillId="5" borderId="2" xfId="0" applyFont="1" applyFill="1" applyBorder="1" applyAlignment="1" applyProtection="1">
      <alignment horizontal="center" vertical="center" wrapText="1"/>
      <protection locked="0"/>
    </xf>
    <xf numFmtId="0" fontId="21" fillId="5" borderId="3" xfId="0" applyFont="1" applyFill="1" applyBorder="1" applyAlignment="1" applyProtection="1">
      <alignment horizontal="center" vertical="center" wrapText="1"/>
      <protection locked="0"/>
    </xf>
    <xf numFmtId="0" fontId="21" fillId="5" borderId="9" xfId="0" applyFont="1" applyFill="1" applyBorder="1" applyAlignment="1" applyProtection="1">
      <alignment horizontal="center" vertical="center" wrapText="1"/>
      <protection locked="0"/>
    </xf>
    <xf numFmtId="0" fontId="21" fillId="5" borderId="12" xfId="0" applyFont="1" applyFill="1" applyBorder="1" applyAlignment="1" applyProtection="1">
      <alignment horizontal="center" vertical="center" wrapText="1"/>
      <protection locked="0"/>
    </xf>
    <xf numFmtId="0" fontId="21" fillId="5" borderId="10" xfId="0" applyFont="1" applyFill="1" applyBorder="1" applyAlignment="1" applyProtection="1">
      <alignment horizontal="center" vertical="center" wrapText="1"/>
      <protection locked="0"/>
    </xf>
    <xf numFmtId="0" fontId="21" fillId="5" borderId="1" xfId="0" applyFont="1" applyFill="1" applyBorder="1" applyAlignment="1">
      <alignment horizontal="center" vertical="center" wrapText="1"/>
    </xf>
    <xf numFmtId="0" fontId="21" fillId="5" borderId="2" xfId="0" applyFont="1" applyFill="1" applyBorder="1" applyAlignment="1">
      <alignment horizontal="center" vertical="center" wrapText="1"/>
    </xf>
    <xf numFmtId="0" fontId="21" fillId="5" borderId="3" xfId="0" applyFont="1" applyFill="1" applyBorder="1" applyAlignment="1">
      <alignment horizontal="center" vertical="center" wrapText="1"/>
    </xf>
    <xf numFmtId="169" fontId="21" fillId="5" borderId="4" xfId="0" applyNumberFormat="1" applyFont="1" applyFill="1" applyBorder="1" applyAlignment="1">
      <alignment horizontal="center" vertical="center" wrapText="1"/>
    </xf>
    <xf numFmtId="0" fontId="18" fillId="6" borderId="2" xfId="0" applyFont="1" applyFill="1" applyBorder="1" applyAlignment="1" applyProtection="1">
      <alignment horizontal="center" vertical="center" wrapText="1"/>
      <protection locked="0"/>
    </xf>
    <xf numFmtId="0" fontId="18" fillId="6" borderId="3" xfId="0" applyFont="1" applyFill="1" applyBorder="1" applyAlignment="1" applyProtection="1">
      <alignment horizontal="center" vertical="center" wrapText="1"/>
      <protection locked="0"/>
    </xf>
    <xf numFmtId="0" fontId="5" fillId="6" borderId="4" xfId="0" applyFont="1" applyFill="1" applyBorder="1" applyAlignment="1">
      <alignment vertical="center" wrapText="1"/>
    </xf>
    <xf numFmtId="0" fontId="5" fillId="6" borderId="4" xfId="0" applyFont="1" applyFill="1" applyBorder="1" applyAlignment="1">
      <alignment horizontal="center" vertical="center" wrapText="1"/>
    </xf>
    <xf numFmtId="3" fontId="18" fillId="6" borderId="4" xfId="0" applyNumberFormat="1" applyFont="1" applyFill="1" applyBorder="1" applyAlignment="1">
      <alignment vertical="center"/>
    </xf>
    <xf numFmtId="0" fontId="6" fillId="6" borderId="4" xfId="0" applyFont="1" applyFill="1" applyBorder="1" applyAlignment="1">
      <alignment vertical="center"/>
    </xf>
    <xf numFmtId="3" fontId="2" fillId="6" borderId="4" xfId="0" applyNumberFormat="1" applyFont="1" applyFill="1" applyBorder="1" applyAlignment="1">
      <alignment vertical="center"/>
    </xf>
    <xf numFmtId="0" fontId="2" fillId="6" borderId="4" xfId="0" applyFont="1" applyFill="1" applyBorder="1" applyAlignment="1">
      <alignment vertical="center"/>
    </xf>
    <xf numFmtId="0" fontId="2" fillId="6" borderId="4" xfId="0" applyFont="1" applyFill="1" applyBorder="1" applyAlignment="1">
      <alignment horizontal="center" vertical="center"/>
    </xf>
    <xf numFmtId="0" fontId="6" fillId="6" borderId="4" xfId="0" applyFont="1" applyFill="1" applyBorder="1" applyAlignment="1">
      <alignment horizontal="center" vertical="center"/>
    </xf>
    <xf numFmtId="0" fontId="5" fillId="6" borderId="4" xfId="0" applyFont="1" applyFill="1" applyBorder="1" applyAlignment="1">
      <alignment vertical="center"/>
    </xf>
    <xf numFmtId="3" fontId="5" fillId="6" borderId="4" xfId="0" applyNumberFormat="1" applyFont="1" applyFill="1" applyBorder="1" applyAlignment="1">
      <alignment vertical="center"/>
    </xf>
    <xf numFmtId="0" fontId="23" fillId="5" borderId="3" xfId="0" applyFont="1" applyFill="1" applyBorder="1" applyAlignment="1" applyProtection="1">
      <alignment vertical="center"/>
      <protection locked="0"/>
    </xf>
    <xf numFmtId="0" fontId="23" fillId="5" borderId="4" xfId="0" applyFont="1" applyFill="1" applyBorder="1" applyAlignment="1" applyProtection="1">
      <alignment horizontal="left" vertical="center"/>
      <protection locked="0"/>
    </xf>
    <xf numFmtId="0" fontId="23" fillId="5" borderId="4" xfId="0" applyFont="1" applyFill="1" applyBorder="1" applyAlignment="1" applyProtection="1">
      <alignment horizontal="center" vertical="center"/>
      <protection locked="0"/>
    </xf>
    <xf numFmtId="0" fontId="25" fillId="5" borderId="5" xfId="0" applyFont="1" applyFill="1" applyBorder="1" applyAlignment="1">
      <alignment horizontal="center" vertical="center" wrapText="1"/>
    </xf>
    <xf numFmtId="0" fontId="25" fillId="5" borderId="6" xfId="0" applyFont="1" applyFill="1" applyBorder="1" applyAlignment="1">
      <alignment horizontal="center" vertical="center" wrapText="1"/>
    </xf>
    <xf numFmtId="0" fontId="9" fillId="6" borderId="4" xfId="0" applyFont="1" applyFill="1" applyBorder="1" applyAlignment="1">
      <alignment horizontal="center" vertical="center" wrapText="1"/>
    </xf>
    <xf numFmtId="0" fontId="25" fillId="5" borderId="4" xfId="0" applyFont="1" applyFill="1" applyBorder="1" applyAlignment="1">
      <alignment vertical="center"/>
    </xf>
    <xf numFmtId="0" fontId="25" fillId="5" borderId="4" xfId="0" applyFont="1" applyFill="1" applyBorder="1" applyAlignment="1">
      <alignment horizontal="center" vertical="center"/>
    </xf>
    <xf numFmtId="9" fontId="25" fillId="5" borderId="4" xfId="0" applyNumberFormat="1" applyFont="1" applyFill="1" applyBorder="1" applyAlignment="1">
      <alignment horizontal="center" vertical="center"/>
    </xf>
    <xf numFmtId="9" fontId="25" fillId="5" borderId="4" xfId="2" applyFont="1" applyFill="1" applyBorder="1" applyAlignment="1">
      <alignment horizontal="center" vertical="center"/>
    </xf>
    <xf numFmtId="3" fontId="25" fillId="5" borderId="4" xfId="0" applyNumberFormat="1" applyFont="1" applyFill="1" applyBorder="1" applyAlignment="1">
      <alignment horizontal="right" vertical="center"/>
    </xf>
    <xf numFmtId="3" fontId="25" fillId="5" borderId="4" xfId="0" applyNumberFormat="1" applyFont="1" applyFill="1" applyBorder="1" applyAlignment="1">
      <alignment horizontal="center" vertical="center"/>
    </xf>
    <xf numFmtId="0" fontId="9" fillId="6" borderId="16" xfId="0" applyFont="1" applyFill="1" applyBorder="1" applyAlignment="1">
      <alignment horizontal="center" vertical="center" wrapText="1"/>
    </xf>
    <xf numFmtId="0" fontId="9" fillId="6" borderId="17" xfId="0" applyFont="1" applyFill="1" applyBorder="1" applyAlignment="1">
      <alignment horizontal="center" vertical="center" wrapText="1"/>
    </xf>
    <xf numFmtId="3" fontId="25" fillId="5" borderId="18" xfId="0" applyNumberFormat="1" applyFont="1" applyFill="1" applyBorder="1" applyAlignment="1">
      <alignment horizontal="center" vertical="center"/>
    </xf>
    <xf numFmtId="9" fontId="25" fillId="5" borderId="19" xfId="2" applyFont="1" applyFill="1" applyBorder="1" applyAlignment="1">
      <alignment horizontal="center" vertical="center"/>
    </xf>
    <xf numFmtId="3" fontId="25" fillId="5" borderId="19" xfId="0" applyNumberFormat="1" applyFont="1" applyFill="1" applyBorder="1" applyAlignment="1">
      <alignment horizontal="right" vertical="center"/>
    </xf>
    <xf numFmtId="9" fontId="25" fillId="5" borderId="20" xfId="2" applyFont="1" applyFill="1" applyBorder="1" applyAlignment="1">
      <alignment horizontal="center" vertical="center"/>
    </xf>
    <xf numFmtId="0" fontId="24" fillId="5" borderId="23" xfId="0" applyFont="1" applyFill="1" applyBorder="1" applyAlignment="1" applyProtection="1">
      <alignment horizontal="center" vertical="center" wrapText="1"/>
      <protection locked="0"/>
    </xf>
    <xf numFmtId="0" fontId="26" fillId="6" borderId="4" xfId="0" applyFont="1" applyFill="1" applyBorder="1" applyAlignment="1">
      <alignment vertical="center"/>
    </xf>
    <xf numFmtId="3" fontId="21" fillId="5" borderId="4" xfId="0" applyNumberFormat="1" applyFont="1" applyFill="1" applyBorder="1" applyAlignment="1">
      <alignment horizontal="center" vertical="center" wrapText="1"/>
    </xf>
    <xf numFmtId="42" fontId="21" fillId="5" borderId="4" xfId="98" applyFont="1" applyFill="1" applyBorder="1" applyAlignment="1">
      <alignment horizontal="center" vertical="center" wrapText="1"/>
    </xf>
    <xf numFmtId="0" fontId="21" fillId="5" borderId="1" xfId="0" applyFont="1" applyFill="1" applyBorder="1" applyAlignment="1">
      <alignment vertical="center"/>
    </xf>
    <xf numFmtId="0" fontId="21" fillId="5" borderId="2" xfId="0" applyFont="1" applyFill="1" applyBorder="1" applyAlignment="1">
      <alignment vertical="center"/>
    </xf>
    <xf numFmtId="169" fontId="2" fillId="7" borderId="21" xfId="0" applyNumberFormat="1" applyFont="1" applyFill="1" applyBorder="1" applyAlignment="1">
      <alignment horizontal="center" vertical="center"/>
    </xf>
    <xf numFmtId="41" fontId="0" fillId="0" borderId="0" xfId="0" applyNumberFormat="1"/>
    <xf numFmtId="41" fontId="17" fillId="0" borderId="4" xfId="99" applyFont="1" applyFill="1" applyBorder="1" applyAlignment="1">
      <alignment horizontal="center" vertical="center" wrapText="1"/>
    </xf>
    <xf numFmtId="0" fontId="33" fillId="0" borderId="4" xfId="125" applyFont="1" applyBorder="1" applyAlignment="1" applyProtection="1">
      <alignment wrapText="1"/>
    </xf>
    <xf numFmtId="0" fontId="33" fillId="0" borderId="4" xfId="125" applyFont="1" applyBorder="1" applyAlignment="1" applyProtection="1">
      <alignment vertical="center" wrapText="1"/>
    </xf>
    <xf numFmtId="0" fontId="15" fillId="0" borderId="33" xfId="0" applyFont="1" applyBorder="1"/>
    <xf numFmtId="0" fontId="15" fillId="0" borderId="0" xfId="0" applyFont="1" applyAlignment="1">
      <alignment vertical="center"/>
    </xf>
    <xf numFmtId="0" fontId="17" fillId="0" borderId="29" xfId="0" applyFont="1" applyBorder="1" applyAlignment="1">
      <alignment horizontal="left" vertical="center"/>
    </xf>
    <xf numFmtId="0" fontId="15" fillId="0" borderId="33" xfId="0" applyFont="1" applyBorder="1" applyAlignment="1">
      <alignment vertical="center"/>
    </xf>
    <xf numFmtId="14" fontId="17" fillId="0" borderId="28" xfId="0" applyNumberFormat="1" applyFont="1" applyBorder="1" applyAlignment="1">
      <alignment horizontal="right" vertical="center"/>
    </xf>
    <xf numFmtId="14" fontId="35" fillId="0" borderId="4" xfId="0" applyNumberFormat="1" applyFont="1" applyBorder="1" applyAlignment="1">
      <alignment horizontal="center" vertical="center"/>
    </xf>
    <xf numFmtId="14" fontId="17" fillId="0" borderId="4" xfId="0" applyNumberFormat="1" applyFont="1" applyBorder="1" applyAlignment="1">
      <alignment horizontal="right" vertical="center"/>
    </xf>
    <xf numFmtId="0" fontId="15" fillId="0" borderId="33" xfId="0" applyFont="1" applyBorder="1" applyAlignment="1">
      <alignment vertical="center" wrapText="1"/>
    </xf>
    <xf numFmtId="42" fontId="0" fillId="0" borderId="0" xfId="0" applyNumberFormat="1" applyAlignment="1">
      <alignment vertical="center"/>
    </xf>
    <xf numFmtId="0" fontId="36" fillId="0" borderId="27" xfId="68" applyFont="1" applyBorder="1"/>
    <xf numFmtId="0" fontId="21" fillId="5" borderId="4" xfId="0" applyFont="1" applyFill="1" applyBorder="1" applyAlignment="1">
      <alignment horizontal="center" vertical="center"/>
    </xf>
    <xf numFmtId="3" fontId="29" fillId="0" borderId="4" xfId="0" applyNumberFormat="1" applyFont="1" applyBorder="1" applyAlignment="1">
      <alignment horizontal="right" vertical="center" wrapText="1"/>
    </xf>
    <xf numFmtId="0" fontId="29" fillId="0" borderId="1" xfId="0" applyFont="1" applyBorder="1" applyAlignment="1">
      <alignment vertical="center"/>
    </xf>
    <xf numFmtId="0" fontId="34" fillId="0" borderId="1" xfId="0" applyFont="1" applyBorder="1" applyAlignment="1">
      <alignment vertical="center" wrapText="1"/>
    </xf>
    <xf numFmtId="0" fontId="21" fillId="5" borderId="4" xfId="0" applyFont="1" applyFill="1" applyBorder="1" applyAlignment="1">
      <alignment vertical="center" wrapText="1"/>
    </xf>
    <xf numFmtId="0" fontId="34" fillId="0" borderId="4" xfId="0" quotePrefix="1" applyFont="1" applyBorder="1" applyAlignment="1">
      <alignment horizontal="center" vertical="center"/>
    </xf>
    <xf numFmtId="0" fontId="34" fillId="0" borderId="4" xfId="0" quotePrefix="1" applyFont="1" applyBorder="1" applyAlignment="1">
      <alignment horizontal="center" vertical="center" wrapText="1"/>
    </xf>
    <xf numFmtId="0" fontId="32" fillId="0" borderId="4" xfId="125" applyBorder="1" applyAlignment="1" applyProtection="1">
      <alignment wrapText="1"/>
    </xf>
    <xf numFmtId="0" fontId="38" fillId="0" borderId="4" xfId="0" applyFont="1" applyBorder="1" applyAlignment="1">
      <alignment horizontal="center" vertical="center" wrapText="1"/>
    </xf>
    <xf numFmtId="0" fontId="34" fillId="0" borderId="4" xfId="0" applyFont="1" applyBorder="1" applyAlignment="1">
      <alignment horizontal="center" vertical="center"/>
    </xf>
    <xf numFmtId="0" fontId="40" fillId="0" borderId="4" xfId="0" applyFont="1" applyBorder="1" applyAlignment="1">
      <alignment horizontal="center" vertical="center"/>
    </xf>
    <xf numFmtId="14" fontId="39" fillId="0" borderId="4" xfId="0" applyNumberFormat="1" applyFont="1" applyBorder="1" applyAlignment="1">
      <alignment horizontal="center" vertical="center"/>
    </xf>
    <xf numFmtId="0" fontId="39" fillId="0" borderId="4" xfId="0" applyFont="1" applyBorder="1" applyAlignment="1">
      <alignment vertical="center" wrapText="1"/>
    </xf>
    <xf numFmtId="0" fontId="0" fillId="0" borderId="0" xfId="0" applyAlignment="1">
      <alignment horizontal="left" vertical="center" wrapText="1"/>
    </xf>
    <xf numFmtId="0" fontId="0" fillId="0" borderId="0" xfId="0" applyAlignment="1">
      <alignment vertical="center" wrapText="1"/>
    </xf>
    <xf numFmtId="0" fontId="23" fillId="5" borderId="4" xfId="0" applyFont="1" applyFill="1" applyBorder="1" applyAlignment="1" applyProtection="1">
      <alignment vertical="center" wrapText="1"/>
      <protection locked="0"/>
    </xf>
    <xf numFmtId="0" fontId="32" fillId="0" borderId="4" xfId="125" applyBorder="1" applyAlignment="1" applyProtection="1">
      <alignment vertical="center" wrapText="1"/>
    </xf>
    <xf numFmtId="0" fontId="29" fillId="0" borderId="4" xfId="0" applyFont="1" applyBorder="1" applyAlignment="1">
      <alignment vertical="center"/>
    </xf>
    <xf numFmtId="0" fontId="29" fillId="0" borderId="3" xfId="0" applyFont="1" applyBorder="1" applyAlignment="1">
      <alignment horizontal="center" vertical="center"/>
    </xf>
    <xf numFmtId="0" fontId="29" fillId="0" borderId="4" xfId="0" applyFont="1" applyBorder="1" applyAlignment="1" applyProtection="1">
      <alignment horizontal="center" vertical="center" wrapText="1"/>
      <protection locked="0"/>
    </xf>
    <xf numFmtId="0" fontId="0" fillId="0" borderId="4" xfId="0" applyBorder="1" applyAlignment="1" applyProtection="1">
      <alignment vertical="center"/>
      <protection locked="0"/>
    </xf>
    <xf numFmtId="0" fontId="29" fillId="0" borderId="5" xfId="0" applyFont="1" applyBorder="1" applyAlignment="1" applyProtection="1">
      <alignment horizontal="center" vertical="center" wrapText="1"/>
      <protection locked="0"/>
    </xf>
    <xf numFmtId="0" fontId="0" fillId="0" borderId="5" xfId="0" applyBorder="1" applyAlignment="1" applyProtection="1">
      <alignment vertical="center"/>
      <protection locked="0"/>
    </xf>
    <xf numFmtId="0" fontId="37" fillId="0" borderId="4" xfId="0" applyFont="1" applyBorder="1" applyAlignment="1">
      <alignment horizontal="center" vertical="center" wrapText="1"/>
    </xf>
    <xf numFmtId="0" fontId="22" fillId="5" borderId="5" xfId="0" applyFont="1" applyFill="1" applyBorder="1" applyAlignment="1">
      <alignment horizontal="center" vertical="center"/>
    </xf>
    <xf numFmtId="0" fontId="0" fillId="0" borderId="29" xfId="0" applyBorder="1" applyAlignment="1">
      <alignment horizontal="center" vertical="center"/>
    </xf>
    <xf numFmtId="0" fontId="0" fillId="0" borderId="29" xfId="0" applyBorder="1" applyAlignment="1">
      <alignment horizontal="center"/>
    </xf>
    <xf numFmtId="42" fontId="0" fillId="0" borderId="29" xfId="98" applyFont="1" applyFill="1" applyBorder="1" applyAlignment="1">
      <alignment horizontal="center"/>
    </xf>
    <xf numFmtId="3" fontId="0" fillId="0" borderId="29" xfId="0" applyNumberFormat="1" applyBorder="1" applyAlignment="1">
      <alignment horizontal="center" vertical="center"/>
    </xf>
    <xf numFmtId="3" fontId="0" fillId="0" borderId="29" xfId="0" applyNumberFormat="1" applyBorder="1" applyAlignment="1">
      <alignment horizontal="center" vertical="center" wrapText="1"/>
    </xf>
    <xf numFmtId="49" fontId="0" fillId="0" borderId="29" xfId="0" applyNumberFormat="1" applyBorder="1" applyAlignment="1">
      <alignment horizontal="left"/>
    </xf>
    <xf numFmtId="0" fontId="0" fillId="0" borderId="29" xfId="0" applyBorder="1" applyAlignment="1">
      <alignment horizontal="left" vertical="center"/>
    </xf>
    <xf numFmtId="3" fontId="0" fillId="0" borderId="29" xfId="0" applyNumberFormat="1" applyBorder="1" applyAlignment="1">
      <alignment horizontal="left" vertical="center"/>
    </xf>
    <xf numFmtId="0" fontId="0" fillId="0" borderId="29" xfId="0" applyBorder="1" applyAlignment="1">
      <alignment horizontal="left"/>
    </xf>
    <xf numFmtId="0" fontId="27" fillId="0" borderId="4" xfId="0" applyFont="1" applyBorder="1" applyAlignment="1">
      <alignment horizontal="center" vertical="center"/>
    </xf>
    <xf numFmtId="0" fontId="0" fillId="0" borderId="0" xfId="0" applyAlignment="1">
      <alignment wrapText="1"/>
    </xf>
    <xf numFmtId="0" fontId="0" fillId="0" borderId="29" xfId="0" applyBorder="1" applyAlignment="1">
      <alignment horizontal="center" vertical="center" wrapText="1"/>
    </xf>
    <xf numFmtId="0" fontId="2" fillId="0" borderId="29" xfId="0" applyFont="1" applyBorder="1" applyAlignment="1">
      <alignment horizontal="center" vertical="center" wrapText="1"/>
    </xf>
    <xf numFmtId="0" fontId="16" fillId="0" borderId="4" xfId="99" applyNumberFormat="1" applyFont="1" applyFill="1" applyBorder="1" applyAlignment="1">
      <alignment horizontal="center" vertical="center" wrapText="1"/>
    </xf>
    <xf numFmtId="14" fontId="38" fillId="0" borderId="4" xfId="0" applyNumberFormat="1" applyFont="1" applyBorder="1" applyAlignment="1">
      <alignment horizontal="center" vertical="center"/>
    </xf>
    <xf numFmtId="0" fontId="38" fillId="0" borderId="4" xfId="0" applyFont="1" applyBorder="1" applyAlignment="1">
      <alignment vertical="center" wrapText="1"/>
    </xf>
    <xf numFmtId="1" fontId="16" fillId="0" borderId="4" xfId="0" applyNumberFormat="1" applyFont="1" applyBorder="1" applyAlignment="1">
      <alignment horizontal="center" vertical="center"/>
    </xf>
    <xf numFmtId="42" fontId="16" fillId="0" borderId="4" xfId="98" applyFont="1" applyFill="1" applyBorder="1" applyAlignment="1">
      <alignment vertical="center"/>
    </xf>
    <xf numFmtId="1" fontId="0" fillId="0" borderId="29" xfId="0" applyNumberFormat="1" applyBorder="1" applyAlignment="1">
      <alignment horizontal="center" vertical="center"/>
    </xf>
    <xf numFmtId="0" fontId="4" fillId="0" borderId="0" xfId="3" applyFont="1" applyAlignment="1">
      <alignment horizontal="center" vertical="center"/>
    </xf>
    <xf numFmtId="0" fontId="12" fillId="0" borderId="0" xfId="3" applyFont="1" applyAlignment="1">
      <alignment horizontal="center" vertical="center" wrapText="1"/>
    </xf>
    <xf numFmtId="0" fontId="21" fillId="5" borderId="4" xfId="0" applyFont="1" applyFill="1" applyBorder="1" applyAlignment="1" applyProtection="1">
      <alignment horizontal="left" vertical="center"/>
      <protection locked="0"/>
    </xf>
    <xf numFmtId="0" fontId="0" fillId="0" borderId="4" xfId="0" applyBorder="1" applyAlignment="1" applyProtection="1">
      <alignment horizontal="left" vertical="center" wrapText="1"/>
      <protection locked="0"/>
    </xf>
    <xf numFmtId="0" fontId="27" fillId="0" borderId="1" xfId="0" applyFont="1" applyBorder="1" applyAlignment="1">
      <alignment horizontal="center" vertical="center"/>
    </xf>
    <xf numFmtId="0" fontId="27" fillId="0" borderId="2" xfId="0" quotePrefix="1" applyFont="1" applyBorder="1" applyAlignment="1">
      <alignment horizontal="center" vertical="center"/>
    </xf>
    <xf numFmtId="0" fontId="27" fillId="0" borderId="3" xfId="0" applyFont="1" applyBorder="1" applyAlignment="1">
      <alignment horizontal="center" vertical="center"/>
    </xf>
    <xf numFmtId="0" fontId="2" fillId="7" borderId="1" xfId="0" applyFont="1" applyFill="1" applyBorder="1" applyAlignment="1">
      <alignment horizontal="center" vertical="center"/>
    </xf>
    <xf numFmtId="0" fontId="2" fillId="7" borderId="3" xfId="0" applyFont="1" applyFill="1" applyBorder="1" applyAlignment="1">
      <alignment horizontal="center" vertical="center"/>
    </xf>
    <xf numFmtId="0" fontId="22" fillId="5" borderId="4" xfId="0" applyFont="1" applyFill="1" applyBorder="1" applyAlignment="1">
      <alignment horizontal="center" vertical="center" wrapText="1"/>
    </xf>
    <xf numFmtId="0" fontId="12" fillId="0" borderId="0" xfId="3" applyFont="1" applyAlignment="1">
      <alignment horizontal="justify" vertical="center" wrapText="1"/>
    </xf>
    <xf numFmtId="0" fontId="0" fillId="0" borderId="1" xfId="0"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2" fillId="5" borderId="4" xfId="0" applyFont="1" applyFill="1" applyBorder="1" applyAlignment="1" applyProtection="1">
      <alignment horizontal="center" vertical="center" wrapText="1"/>
      <protection locked="0"/>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1" fillId="5" borderId="1" xfId="0" applyFont="1" applyFill="1" applyBorder="1" applyAlignment="1">
      <alignment horizontal="center" vertical="center"/>
    </xf>
    <xf numFmtId="0" fontId="21" fillId="5" borderId="2" xfId="0" applyFont="1" applyFill="1" applyBorder="1" applyAlignment="1">
      <alignment horizontal="center" vertical="center"/>
    </xf>
    <xf numFmtId="0" fontId="21" fillId="5" borderId="3" xfId="0" applyFont="1" applyFill="1"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4" fillId="0" borderId="0" xfId="3" applyFont="1" applyAlignment="1">
      <alignment horizontal="center" vertical="center" wrapText="1"/>
    </xf>
    <xf numFmtId="0" fontId="23" fillId="5" borderId="1" xfId="0" applyFont="1" applyFill="1" applyBorder="1" applyAlignment="1" applyProtection="1">
      <alignment horizontal="left" vertical="center"/>
      <protection locked="0"/>
    </xf>
    <xf numFmtId="0" fontId="23" fillId="5" borderId="2" xfId="0" applyFont="1" applyFill="1" applyBorder="1" applyAlignment="1" applyProtection="1">
      <alignment horizontal="left" vertical="center"/>
      <protection locked="0"/>
    </xf>
    <xf numFmtId="0" fontId="23" fillId="5" borderId="3" xfId="0" applyFont="1" applyFill="1" applyBorder="1" applyAlignment="1" applyProtection="1">
      <alignment horizontal="left" vertical="center"/>
      <protection locked="0"/>
    </xf>
    <xf numFmtId="0" fontId="22" fillId="5" borderId="5" xfId="0" applyFont="1" applyFill="1" applyBorder="1" applyAlignment="1" applyProtection="1">
      <alignment horizontal="center" vertical="center" wrapText="1"/>
      <protection locked="0"/>
    </xf>
    <xf numFmtId="0" fontId="22" fillId="5" borderId="6" xfId="0" applyFont="1" applyFill="1" applyBorder="1" applyAlignment="1" applyProtection="1">
      <alignment horizontal="center" vertical="center" wrapText="1"/>
      <protection locked="0"/>
    </xf>
    <xf numFmtId="0" fontId="22" fillId="5" borderId="4" xfId="0" applyFont="1" applyFill="1" applyBorder="1" applyAlignment="1">
      <alignment horizontal="center" vertical="center"/>
    </xf>
    <xf numFmtId="0" fontId="5" fillId="6" borderId="1" xfId="0" applyFont="1" applyFill="1" applyBorder="1" applyAlignment="1" applyProtection="1">
      <alignment horizontal="center" vertical="center" wrapText="1"/>
      <protection locked="0"/>
    </xf>
    <xf numFmtId="0" fontId="5" fillId="6" borderId="2" xfId="0" applyFont="1" applyFill="1" applyBorder="1" applyAlignment="1" applyProtection="1">
      <alignment horizontal="center" vertical="center" wrapText="1"/>
      <protection locked="0"/>
    </xf>
    <xf numFmtId="0" fontId="5" fillId="6" borderId="3" xfId="0" applyFont="1" applyFill="1" applyBorder="1" applyAlignment="1" applyProtection="1">
      <alignment horizontal="center" vertical="center" wrapText="1"/>
      <protection locked="0"/>
    </xf>
    <xf numFmtId="0" fontId="6" fillId="3" borderId="0" xfId="0" applyFont="1" applyFill="1" applyAlignment="1">
      <alignment horizontal="center" vertical="center"/>
    </xf>
    <xf numFmtId="0" fontId="6" fillId="6" borderId="4" xfId="0" applyFont="1" applyFill="1" applyBorder="1" applyAlignment="1">
      <alignment horizontal="center" vertical="center"/>
    </xf>
    <xf numFmtId="0" fontId="5" fillId="6" borderId="1" xfId="0" applyFont="1" applyFill="1" applyBorder="1" applyAlignment="1">
      <alignment horizontal="center" vertical="center"/>
    </xf>
    <xf numFmtId="0" fontId="5" fillId="6" borderId="2" xfId="0" applyFont="1" applyFill="1" applyBorder="1" applyAlignment="1">
      <alignment horizontal="center" vertical="center"/>
    </xf>
    <xf numFmtId="0" fontId="5" fillId="6" borderId="3" xfId="0" applyFont="1" applyFill="1" applyBorder="1" applyAlignment="1">
      <alignment horizontal="center" vertical="center"/>
    </xf>
    <xf numFmtId="0" fontId="5" fillId="6" borderId="5" xfId="0" applyFont="1" applyFill="1" applyBorder="1" applyAlignment="1">
      <alignment horizontal="center" vertical="center" wrapText="1"/>
    </xf>
    <xf numFmtId="0" fontId="5" fillId="6" borderId="6" xfId="0" applyFont="1" applyFill="1" applyBorder="1" applyAlignment="1">
      <alignment horizontal="center" vertical="center" wrapText="1"/>
    </xf>
    <xf numFmtId="0" fontId="6" fillId="6" borderId="1" xfId="0" applyFont="1" applyFill="1" applyBorder="1" applyAlignment="1">
      <alignment horizontal="center" vertical="center"/>
    </xf>
    <xf numFmtId="0" fontId="6" fillId="6" borderId="2" xfId="0" applyFont="1" applyFill="1" applyBorder="1" applyAlignment="1">
      <alignment horizontal="center" vertical="center"/>
    </xf>
    <xf numFmtId="0" fontId="6" fillId="6" borderId="3" xfId="0" applyFont="1" applyFill="1" applyBorder="1" applyAlignment="1">
      <alignment horizontal="center" vertical="center"/>
    </xf>
    <xf numFmtId="0" fontId="24" fillId="5" borderId="7" xfId="0" applyFont="1" applyFill="1" applyBorder="1" applyAlignment="1">
      <alignment horizontal="center" vertical="center"/>
    </xf>
    <xf numFmtId="0" fontId="24" fillId="5" borderId="11" xfId="0" applyFont="1" applyFill="1" applyBorder="1" applyAlignment="1">
      <alignment horizontal="center" vertical="center"/>
    </xf>
    <xf numFmtId="0" fontId="24" fillId="5" borderId="8" xfId="0" applyFont="1" applyFill="1" applyBorder="1" applyAlignment="1">
      <alignment horizontal="center" vertical="center"/>
    </xf>
    <xf numFmtId="0" fontId="24" fillId="5" borderId="9" xfId="0" applyFont="1" applyFill="1" applyBorder="1" applyAlignment="1">
      <alignment horizontal="center" vertical="center"/>
    </xf>
    <xf numFmtId="0" fontId="24" fillId="5" borderId="12" xfId="0" applyFont="1" applyFill="1" applyBorder="1" applyAlignment="1">
      <alignment horizontal="center" vertical="center"/>
    </xf>
    <xf numFmtId="0" fontId="24" fillId="5" borderId="10" xfId="0" applyFont="1" applyFill="1" applyBorder="1" applyAlignment="1">
      <alignment horizontal="center" vertical="center"/>
    </xf>
    <xf numFmtId="0" fontId="24" fillId="5" borderId="1" xfId="0" applyFont="1" applyFill="1" applyBorder="1" applyAlignment="1">
      <alignment horizontal="center" vertical="center"/>
    </xf>
    <xf numFmtId="0" fontId="24" fillId="5" borderId="2" xfId="0" applyFont="1" applyFill="1" applyBorder="1" applyAlignment="1">
      <alignment horizontal="center" vertical="center"/>
    </xf>
    <xf numFmtId="0" fontId="24" fillId="5" borderId="3" xfId="0" applyFont="1" applyFill="1" applyBorder="1" applyAlignment="1">
      <alignment horizontal="center" vertical="center"/>
    </xf>
    <xf numFmtId="0" fontId="14" fillId="6" borderId="1" xfId="0" applyFont="1" applyFill="1" applyBorder="1" applyAlignment="1">
      <alignment horizontal="center" vertical="center"/>
    </xf>
    <xf numFmtId="0" fontId="14" fillId="6" borderId="2" xfId="0" applyFont="1" applyFill="1" applyBorder="1" applyAlignment="1">
      <alignment horizontal="center" vertical="center"/>
    </xf>
    <xf numFmtId="0" fontId="14" fillId="6" borderId="3" xfId="0" applyFont="1" applyFill="1" applyBorder="1" applyAlignment="1">
      <alignment horizontal="center" vertical="center"/>
    </xf>
    <xf numFmtId="0" fontId="30" fillId="0" borderId="1" xfId="0" applyFont="1" applyBorder="1" applyAlignment="1">
      <alignment horizontal="center" vertical="center"/>
    </xf>
    <xf numFmtId="0" fontId="30" fillId="0" borderId="2" xfId="0" applyFont="1" applyBorder="1" applyAlignment="1">
      <alignment horizontal="center" vertical="center"/>
    </xf>
    <xf numFmtId="0" fontId="30" fillId="0" borderId="3" xfId="0" applyFont="1" applyBorder="1" applyAlignment="1">
      <alignment horizontal="center" vertical="center"/>
    </xf>
    <xf numFmtId="0" fontId="21" fillId="5" borderId="7" xfId="0" applyFont="1" applyFill="1" applyBorder="1" applyAlignment="1">
      <alignment horizontal="center" vertical="center"/>
    </xf>
    <xf numFmtId="0" fontId="21" fillId="5" borderId="11" xfId="0" applyFont="1" applyFill="1" applyBorder="1" applyAlignment="1">
      <alignment horizontal="center" vertical="center"/>
    </xf>
    <xf numFmtId="0" fontId="21" fillId="5" borderId="8" xfId="0" applyFont="1" applyFill="1" applyBorder="1" applyAlignment="1">
      <alignment horizontal="center" vertical="center"/>
    </xf>
    <xf numFmtId="0" fontId="21" fillId="5" borderId="9" xfId="0" applyFont="1" applyFill="1" applyBorder="1" applyAlignment="1">
      <alignment horizontal="center" vertical="center"/>
    </xf>
    <xf numFmtId="0" fontId="21" fillId="5" borderId="12" xfId="0" applyFont="1" applyFill="1" applyBorder="1" applyAlignment="1">
      <alignment horizontal="center" vertical="center"/>
    </xf>
    <xf numFmtId="0" fontId="21" fillId="5" borderId="10" xfId="0" applyFont="1" applyFill="1" applyBorder="1" applyAlignment="1">
      <alignment horizontal="center" vertical="center"/>
    </xf>
    <xf numFmtId="0" fontId="2" fillId="6" borderId="1" xfId="0" applyFont="1" applyFill="1" applyBorder="1" applyAlignment="1">
      <alignment horizontal="center" vertical="center"/>
    </xf>
    <xf numFmtId="0" fontId="2" fillId="6" borderId="2" xfId="0" applyFont="1" applyFill="1" applyBorder="1" applyAlignment="1">
      <alignment horizontal="center" vertical="center"/>
    </xf>
    <xf numFmtId="0" fontId="2" fillId="6" borderId="3" xfId="0" applyFont="1" applyFill="1" applyBorder="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21" fillId="5" borderId="11" xfId="0" applyFont="1" applyFill="1" applyBorder="1" applyAlignment="1" applyProtection="1">
      <alignment horizontal="center" vertical="center" wrapText="1"/>
      <protection locked="0"/>
    </xf>
    <xf numFmtId="0" fontId="21" fillId="5" borderId="12" xfId="0" applyFont="1" applyFill="1" applyBorder="1" applyAlignment="1" applyProtection="1">
      <alignment horizontal="center" vertical="center" wrapText="1"/>
      <protection locked="0"/>
    </xf>
    <xf numFmtId="0" fontId="21" fillId="5" borderId="1" xfId="0" applyFont="1" applyFill="1" applyBorder="1" applyAlignment="1" applyProtection="1">
      <alignment horizontal="center" vertical="center" wrapText="1"/>
      <protection locked="0"/>
    </xf>
    <xf numFmtId="0" fontId="21" fillId="5" borderId="2" xfId="0" applyFont="1" applyFill="1" applyBorder="1" applyAlignment="1" applyProtection="1">
      <alignment horizontal="center" vertical="center" wrapText="1"/>
      <protection locked="0"/>
    </xf>
    <xf numFmtId="0" fontId="21" fillId="5" borderId="7" xfId="0" applyFont="1" applyFill="1" applyBorder="1" applyAlignment="1" applyProtection="1">
      <alignment horizontal="center" vertical="center" wrapText="1"/>
      <protection locked="0"/>
    </xf>
    <xf numFmtId="0" fontId="21" fillId="5" borderId="34" xfId="0" applyFont="1" applyFill="1" applyBorder="1" applyAlignment="1" applyProtection="1">
      <alignment horizontal="center" vertical="center" wrapText="1"/>
      <protection locked="0"/>
    </xf>
    <xf numFmtId="0" fontId="21" fillId="5" borderId="5" xfId="0" applyFont="1" applyFill="1" applyBorder="1" applyAlignment="1" applyProtection="1">
      <alignment horizontal="center" vertical="center" wrapText="1"/>
      <protection locked="0"/>
    </xf>
    <xf numFmtId="0" fontId="21" fillId="5" borderId="6" xfId="0" applyFont="1" applyFill="1" applyBorder="1" applyAlignment="1" applyProtection="1">
      <alignment horizontal="center" vertical="center" wrapText="1"/>
      <protection locked="0"/>
    </xf>
    <xf numFmtId="0" fontId="21" fillId="5" borderId="4" xfId="0" applyFont="1" applyFill="1" applyBorder="1" applyAlignment="1" applyProtection="1">
      <alignment horizontal="left" vertical="center" wrapText="1"/>
      <protection locked="0"/>
    </xf>
    <xf numFmtId="0" fontId="0" fillId="0" borderId="1" xfId="0" applyBorder="1" applyAlignment="1" applyProtection="1">
      <alignment vertical="center" wrapText="1"/>
      <protection locked="0"/>
    </xf>
    <xf numFmtId="0" fontId="0" fillId="0" borderId="3" xfId="0" applyBorder="1" applyAlignment="1" applyProtection="1">
      <alignment vertical="center" wrapText="1"/>
      <protection locked="0"/>
    </xf>
    <xf numFmtId="0" fontId="2" fillId="0" borderId="35" xfId="0" applyFont="1" applyBorder="1" applyAlignment="1">
      <alignment horizontal="center" vertical="center"/>
    </xf>
    <xf numFmtId="0" fontId="2" fillId="0" borderId="36" xfId="0" applyFont="1" applyBorder="1" applyAlignment="1">
      <alignment horizontal="center" vertical="center"/>
    </xf>
    <xf numFmtId="0" fontId="25" fillId="5" borderId="5" xfId="0" applyFont="1" applyFill="1" applyBorder="1" applyAlignment="1">
      <alignment horizontal="center" vertical="center" wrapText="1"/>
    </xf>
    <xf numFmtId="0" fontId="25" fillId="5" borderId="6" xfId="0" applyFont="1" applyFill="1" applyBorder="1" applyAlignment="1">
      <alignment horizontal="center" vertical="center" wrapText="1"/>
    </xf>
    <xf numFmtId="0" fontId="25" fillId="5" borderId="1" xfId="0" applyFont="1" applyFill="1" applyBorder="1" applyAlignment="1">
      <alignment horizontal="center" vertical="center" wrapText="1"/>
    </xf>
    <xf numFmtId="0" fontId="25" fillId="5" borderId="2" xfId="0" applyFont="1" applyFill="1" applyBorder="1" applyAlignment="1">
      <alignment horizontal="center" vertical="center" wrapText="1"/>
    </xf>
    <xf numFmtId="0" fontId="25" fillId="5" borderId="3" xfId="0" applyFont="1" applyFill="1" applyBorder="1" applyAlignment="1">
      <alignment horizontal="center" vertical="center" wrapText="1"/>
    </xf>
    <xf numFmtId="0" fontId="21" fillId="5" borderId="4" xfId="0" applyFont="1" applyFill="1" applyBorder="1" applyAlignment="1">
      <alignment horizontal="center"/>
    </xf>
    <xf numFmtId="3" fontId="0" fillId="0" borderId="4" xfId="0" applyNumberFormat="1" applyBorder="1" applyAlignment="1">
      <alignment horizontal="center" vertical="center"/>
    </xf>
    <xf numFmtId="3" fontId="0" fillId="0" borderId="17" xfId="0" applyNumberFormat="1" applyBorder="1" applyAlignment="1">
      <alignment horizontal="center" vertical="center"/>
    </xf>
    <xf numFmtId="0" fontId="0" fillId="0" borderId="4" xfId="0" applyBorder="1" applyAlignment="1">
      <alignment horizontal="center" vertical="center"/>
    </xf>
    <xf numFmtId="0" fontId="0" fillId="0" borderId="19" xfId="0" applyBorder="1" applyAlignment="1">
      <alignment horizontal="center" vertical="center"/>
    </xf>
    <xf numFmtId="3" fontId="2" fillId="0" borderId="24" xfId="0" applyNumberFormat="1" applyFont="1" applyBorder="1" applyAlignment="1">
      <alignment horizontal="center" vertical="center"/>
    </xf>
    <xf numFmtId="3" fontId="0" fillId="0" borderId="19" xfId="0" applyNumberFormat="1" applyBorder="1" applyAlignment="1">
      <alignment horizontal="center" vertical="center"/>
    </xf>
    <xf numFmtId="3" fontId="0" fillId="0" borderId="20" xfId="0" applyNumberFormat="1" applyBorder="1" applyAlignment="1">
      <alignment horizontal="center" vertical="center"/>
    </xf>
    <xf numFmtId="0" fontId="0" fillId="0" borderId="0" xfId="0" applyAlignment="1">
      <alignment horizontal="center" vertical="center"/>
    </xf>
    <xf numFmtId="3" fontId="2" fillId="0" borderId="22" xfId="0" applyNumberFormat="1" applyFont="1" applyBorder="1" applyAlignment="1">
      <alignment horizontal="center" vertical="center"/>
    </xf>
    <xf numFmtId="0" fontId="24" fillId="5" borderId="24" xfId="0" applyFont="1" applyFill="1" applyBorder="1" applyAlignment="1" applyProtection="1">
      <alignment horizontal="center" vertical="center" wrapText="1"/>
      <protection locked="0"/>
    </xf>
    <xf numFmtId="0" fontId="24" fillId="5" borderId="22" xfId="0" applyFont="1" applyFill="1" applyBorder="1" applyAlignment="1" applyProtection="1">
      <alignment horizontal="center" vertical="center" wrapText="1"/>
      <protection locked="0"/>
    </xf>
    <xf numFmtId="3" fontId="2" fillId="0" borderId="4" xfId="0" applyNumberFormat="1" applyFont="1" applyBorder="1" applyAlignment="1">
      <alignment horizontal="center" vertical="center"/>
    </xf>
    <xf numFmtId="3" fontId="2" fillId="0" borderId="17" xfId="0" applyNumberFormat="1" applyFont="1" applyBorder="1" applyAlignment="1">
      <alignment horizontal="center" vertical="center"/>
    </xf>
    <xf numFmtId="3" fontId="0" fillId="0" borderId="1" xfId="0" applyNumberFormat="1" applyBorder="1" applyAlignment="1">
      <alignment horizontal="center" vertical="center"/>
    </xf>
    <xf numFmtId="3" fontId="0" fillId="0" borderId="26" xfId="0" applyNumberFormat="1"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0" fontId="2" fillId="0" borderId="0" xfId="0" applyFont="1" applyAlignment="1">
      <alignment horizontal="center" vertical="center"/>
    </xf>
    <xf numFmtId="3" fontId="0" fillId="0" borderId="30" xfId="0" applyNumberFormat="1" applyBorder="1" applyAlignment="1">
      <alignment horizontal="center" vertical="center"/>
    </xf>
    <xf numFmtId="3" fontId="0" fillId="0" borderId="32" xfId="0" applyNumberFormat="1" applyBorder="1" applyAlignment="1">
      <alignment horizontal="center" vertical="center"/>
    </xf>
    <xf numFmtId="0" fontId="25" fillId="5" borderId="13" xfId="0" applyFont="1" applyFill="1" applyBorder="1" applyAlignment="1">
      <alignment horizontal="center" vertical="center" wrapText="1"/>
    </xf>
    <xf numFmtId="0" fontId="25" fillId="5" borderId="14" xfId="0" applyFont="1" applyFill="1" applyBorder="1" applyAlignment="1">
      <alignment horizontal="center" vertical="center" wrapText="1"/>
    </xf>
    <xf numFmtId="0" fontId="25" fillId="5" borderId="15" xfId="0" applyFont="1" applyFill="1" applyBorder="1" applyAlignment="1">
      <alignment horizontal="center" vertical="center" wrapText="1"/>
    </xf>
    <xf numFmtId="0" fontId="21" fillId="5" borderId="1" xfId="0" applyFont="1" applyFill="1" applyBorder="1" applyAlignment="1">
      <alignment horizontal="left"/>
    </xf>
    <xf numFmtId="0" fontId="21" fillId="5" borderId="2" xfId="0" applyFont="1" applyFill="1" applyBorder="1" applyAlignment="1">
      <alignment horizontal="left"/>
    </xf>
    <xf numFmtId="0" fontId="21" fillId="5" borderId="3" xfId="0" applyFont="1" applyFill="1" applyBorder="1" applyAlignment="1">
      <alignment horizontal="left"/>
    </xf>
    <xf numFmtId="0" fontId="23" fillId="5" borderId="4" xfId="0" applyFont="1" applyFill="1" applyBorder="1" applyAlignment="1" applyProtection="1">
      <alignment horizontal="left" vertical="center"/>
      <protection locked="0"/>
    </xf>
    <xf numFmtId="0" fontId="0" fillId="0" borderId="4" xfId="0" applyBorder="1" applyAlignment="1" applyProtection="1">
      <alignment horizontal="left" vertical="center"/>
      <protection locked="0"/>
    </xf>
    <xf numFmtId="9" fontId="25" fillId="5" borderId="5" xfId="2" applyFont="1" applyFill="1" applyBorder="1" applyAlignment="1">
      <alignment horizontal="center" vertical="center" wrapText="1"/>
    </xf>
    <xf numFmtId="9" fontId="25" fillId="5" borderId="6" xfId="2" applyFont="1" applyFill="1" applyBorder="1" applyAlignment="1">
      <alignment horizontal="center" vertical="center" wrapText="1"/>
    </xf>
    <xf numFmtId="0" fontId="21" fillId="5" borderId="4" xfId="0" applyFont="1" applyFill="1" applyBorder="1" applyAlignment="1">
      <alignment horizontal="center" vertical="center"/>
    </xf>
    <xf numFmtId="0" fontId="2" fillId="0" borderId="17" xfId="0" applyFont="1" applyBorder="1" applyAlignment="1">
      <alignment horizontal="center" vertical="center"/>
    </xf>
    <xf numFmtId="0" fontId="2" fillId="0" borderId="25" xfId="0" applyFont="1" applyBorder="1" applyAlignment="1">
      <alignment horizontal="center" vertical="center"/>
    </xf>
    <xf numFmtId="0" fontId="2" fillId="0" borderId="26" xfId="0" applyFont="1"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23" fillId="5" borderId="1" xfId="0" applyFont="1" applyFill="1" applyBorder="1" applyAlignment="1" applyProtection="1">
      <alignment horizontal="center" vertical="center"/>
      <protection locked="0"/>
    </xf>
    <xf numFmtId="0" fontId="23" fillId="5" borderId="2" xfId="0" applyFont="1" applyFill="1" applyBorder="1" applyAlignment="1" applyProtection="1">
      <alignment horizontal="center" vertical="center"/>
      <protection locked="0"/>
    </xf>
    <xf numFmtId="0" fontId="23" fillId="5" borderId="3" xfId="0" applyFont="1" applyFill="1" applyBorder="1" applyAlignment="1" applyProtection="1">
      <alignment horizontal="center" vertical="center"/>
      <protection locked="0"/>
    </xf>
    <xf numFmtId="0" fontId="0" fillId="0" borderId="1" xfId="0"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3" xfId="0" applyBorder="1" applyAlignment="1" applyProtection="1">
      <alignment horizontal="left" vertical="center"/>
      <protection locked="0"/>
    </xf>
    <xf numFmtId="0" fontId="21" fillId="5" borderId="1" xfId="0" applyFont="1" applyFill="1" applyBorder="1" applyAlignment="1">
      <alignment horizontal="left" vertical="center"/>
    </xf>
    <xf numFmtId="0" fontId="21" fillId="5" borderId="2" xfId="0" applyFont="1" applyFill="1" applyBorder="1" applyAlignment="1">
      <alignment horizontal="left" vertical="center"/>
    </xf>
    <xf numFmtId="0" fontId="0" fillId="0" borderId="0" xfId="0" applyAlignment="1">
      <alignment horizontal="left" vertical="center"/>
    </xf>
    <xf numFmtId="0" fontId="21" fillId="5" borderId="3" xfId="0" applyFont="1" applyFill="1" applyBorder="1" applyAlignment="1">
      <alignment horizontal="left" vertical="center"/>
    </xf>
    <xf numFmtId="0" fontId="27" fillId="0" borderId="2" xfId="0" applyFont="1" applyBorder="1" applyAlignment="1">
      <alignment horizontal="center" vertical="center"/>
    </xf>
    <xf numFmtId="0" fontId="5" fillId="2" borderId="5" xfId="0" applyFont="1" applyFill="1" applyBorder="1" applyAlignment="1" applyProtection="1">
      <alignment horizontal="center" vertical="center" wrapText="1"/>
      <protection locked="0"/>
    </xf>
    <xf numFmtId="0" fontId="5" fillId="2" borderId="6" xfId="0" applyFont="1" applyFill="1" applyBorder="1" applyAlignment="1" applyProtection="1">
      <alignment horizontal="center" vertical="center" wrapText="1"/>
      <protection locked="0"/>
    </xf>
    <xf numFmtId="0" fontId="23" fillId="5" borderId="4" xfId="0" applyFont="1" applyFill="1" applyBorder="1" applyAlignment="1" applyProtection="1">
      <alignment horizontal="center" vertical="center" wrapText="1"/>
      <protection locked="0"/>
    </xf>
    <xf numFmtId="0" fontId="23" fillId="5" borderId="4" xfId="0" applyFont="1" applyFill="1" applyBorder="1" applyAlignment="1" applyProtection="1">
      <alignment horizontal="center" vertical="center"/>
      <protection locked="0"/>
    </xf>
    <xf numFmtId="0" fontId="0" fillId="0" borderId="4" xfId="0" applyBorder="1" applyAlignment="1" applyProtection="1">
      <alignment horizontal="center" vertical="center" wrapText="1"/>
      <protection locked="0"/>
    </xf>
    <xf numFmtId="0" fontId="2" fillId="4" borderId="1" xfId="0" applyFont="1" applyFill="1" applyBorder="1" applyAlignment="1">
      <alignment horizontal="left" vertical="center"/>
    </xf>
    <xf numFmtId="0" fontId="2" fillId="4" borderId="3" xfId="0" applyFont="1" applyFill="1" applyBorder="1" applyAlignment="1">
      <alignment horizontal="left" vertical="center"/>
    </xf>
  </cellXfs>
  <cellStyles count="126">
    <cellStyle name="Euro" xfId="4" xr:uid="{00000000-0005-0000-0000-000000000000}"/>
    <cellStyle name="Euro 10" xfId="5" xr:uid="{00000000-0005-0000-0000-000001000000}"/>
    <cellStyle name="Euro 11" xfId="6" xr:uid="{00000000-0005-0000-0000-000002000000}"/>
    <cellStyle name="Euro 12" xfId="7" xr:uid="{00000000-0005-0000-0000-000003000000}"/>
    <cellStyle name="Euro 13" xfId="8" xr:uid="{00000000-0005-0000-0000-000004000000}"/>
    <cellStyle name="Euro 14" xfId="9" xr:uid="{00000000-0005-0000-0000-000005000000}"/>
    <cellStyle name="Euro 15" xfId="10" xr:uid="{00000000-0005-0000-0000-000006000000}"/>
    <cellStyle name="Euro 16" xfId="11" xr:uid="{00000000-0005-0000-0000-000007000000}"/>
    <cellStyle name="Euro 17" xfId="12" xr:uid="{00000000-0005-0000-0000-000008000000}"/>
    <cellStyle name="Euro 18" xfId="13" xr:uid="{00000000-0005-0000-0000-000009000000}"/>
    <cellStyle name="Euro 19" xfId="14" xr:uid="{00000000-0005-0000-0000-00000A000000}"/>
    <cellStyle name="Euro 2" xfId="15" xr:uid="{00000000-0005-0000-0000-00000B000000}"/>
    <cellStyle name="Euro 3" xfId="16" xr:uid="{00000000-0005-0000-0000-00000C000000}"/>
    <cellStyle name="Euro 4" xfId="17" xr:uid="{00000000-0005-0000-0000-00000D000000}"/>
    <cellStyle name="Euro 5" xfId="18" xr:uid="{00000000-0005-0000-0000-00000E000000}"/>
    <cellStyle name="Euro 6" xfId="19" xr:uid="{00000000-0005-0000-0000-00000F000000}"/>
    <cellStyle name="Euro 7" xfId="20" xr:uid="{00000000-0005-0000-0000-000010000000}"/>
    <cellStyle name="Euro 8" xfId="21" xr:uid="{00000000-0005-0000-0000-000011000000}"/>
    <cellStyle name="Euro 9" xfId="22" xr:uid="{00000000-0005-0000-0000-000012000000}"/>
    <cellStyle name="Euro_  20110504 Justificación aumentos - disminuciones PRE Exploratorio" xfId="23" xr:uid="{00000000-0005-0000-0000-000013000000}"/>
    <cellStyle name="Hipervínculo" xfId="125" builtinId="8"/>
    <cellStyle name="Millares [0]" xfId="99" builtinId="6"/>
    <cellStyle name="Millares 10" xfId="24" xr:uid="{00000000-0005-0000-0000-000015000000}"/>
    <cellStyle name="Millares 10 2" xfId="25" xr:uid="{00000000-0005-0000-0000-000016000000}"/>
    <cellStyle name="Millares 10 3" xfId="102" xr:uid="{A950BF91-8C66-4552-9DB6-EA4A0AC8E23F}"/>
    <cellStyle name="Millares 11" xfId="26" xr:uid="{00000000-0005-0000-0000-000017000000}"/>
    <cellStyle name="Millares 11 2" xfId="27" xr:uid="{00000000-0005-0000-0000-000018000000}"/>
    <cellStyle name="Millares 11 3" xfId="103" xr:uid="{D40D6764-03C5-4FAC-ADFB-7B5E63079C96}"/>
    <cellStyle name="Millares 12" xfId="28" xr:uid="{00000000-0005-0000-0000-000019000000}"/>
    <cellStyle name="Millares 12 2" xfId="29" xr:uid="{00000000-0005-0000-0000-00001A000000}"/>
    <cellStyle name="Millares 12 3" xfId="104" xr:uid="{813C6B42-DEDB-433D-B2EE-BB84C5A0D7ED}"/>
    <cellStyle name="Millares 13" xfId="30" xr:uid="{00000000-0005-0000-0000-00001B000000}"/>
    <cellStyle name="Millares 13 2" xfId="31" xr:uid="{00000000-0005-0000-0000-00001C000000}"/>
    <cellStyle name="Millares 13 3" xfId="105" xr:uid="{6A4C4DE6-B8DD-49E4-88AB-79787EE65893}"/>
    <cellStyle name="Millares 14" xfId="32" xr:uid="{00000000-0005-0000-0000-00001D000000}"/>
    <cellStyle name="Millares 14 2" xfId="33" xr:uid="{00000000-0005-0000-0000-00001E000000}"/>
    <cellStyle name="Millares 14 3" xfId="106" xr:uid="{6005689B-A6A0-4445-8317-BCD3F79357DB}"/>
    <cellStyle name="Millares 15" xfId="34" xr:uid="{00000000-0005-0000-0000-00001F000000}"/>
    <cellStyle name="Millares 15 2" xfId="35" xr:uid="{00000000-0005-0000-0000-000020000000}"/>
    <cellStyle name="Millares 15 3" xfId="107" xr:uid="{72254B4E-A1CF-4025-BC91-F0E8CE1FC189}"/>
    <cellStyle name="Millares 16" xfId="36" xr:uid="{00000000-0005-0000-0000-000021000000}"/>
    <cellStyle name="Millares 16 2" xfId="37" xr:uid="{00000000-0005-0000-0000-000022000000}"/>
    <cellStyle name="Millares 16 3" xfId="108" xr:uid="{C57298F5-6B83-4A2E-BE92-1F017DCF3EE7}"/>
    <cellStyle name="Millares 17" xfId="38" xr:uid="{00000000-0005-0000-0000-000023000000}"/>
    <cellStyle name="Millares 17 2" xfId="39" xr:uid="{00000000-0005-0000-0000-000024000000}"/>
    <cellStyle name="Millares 17 3" xfId="109" xr:uid="{A8B48553-12BC-450C-9648-DBC4CF4A5496}"/>
    <cellStyle name="Millares 18" xfId="40" xr:uid="{00000000-0005-0000-0000-000025000000}"/>
    <cellStyle name="Millares 18 2" xfId="41" xr:uid="{00000000-0005-0000-0000-000026000000}"/>
    <cellStyle name="Millares 18 3" xfId="110" xr:uid="{FC0512A9-8209-4B26-974F-6A3BCE5F34E3}"/>
    <cellStyle name="Millares 19" xfId="42" xr:uid="{00000000-0005-0000-0000-000027000000}"/>
    <cellStyle name="Millares 19 2" xfId="43" xr:uid="{00000000-0005-0000-0000-000028000000}"/>
    <cellStyle name="Millares 19 3" xfId="111" xr:uid="{D528E6A8-CC11-4E68-8D61-B690BB2C15D3}"/>
    <cellStyle name="Millares 2" xfId="44" xr:uid="{00000000-0005-0000-0000-000029000000}"/>
    <cellStyle name="Millares 2 2" xfId="45" xr:uid="{00000000-0005-0000-0000-00002A000000}"/>
    <cellStyle name="Millares 2 2 2" xfId="46" xr:uid="{00000000-0005-0000-0000-00002B000000}"/>
    <cellStyle name="Millares 2 2 3" xfId="113" xr:uid="{2726D2B4-49D7-4248-9C3A-139808FA726F}"/>
    <cellStyle name="Millares 2 3" xfId="47" xr:uid="{00000000-0005-0000-0000-00002C000000}"/>
    <cellStyle name="Millares 2 3 2" xfId="114" xr:uid="{4DB4FB2A-6E46-4C3E-8B5F-ADA19A487197}"/>
    <cellStyle name="Millares 2 4" xfId="48" xr:uid="{00000000-0005-0000-0000-00002D000000}"/>
    <cellStyle name="Millares 2 5" xfId="112" xr:uid="{3020028D-1C02-47F2-B21D-5660192502F1}"/>
    <cellStyle name="Millares 20" xfId="49" xr:uid="{00000000-0005-0000-0000-00002E000000}"/>
    <cellStyle name="Millares 20 2" xfId="115" xr:uid="{B0A7887E-FBD0-45A0-838A-C8F3419469B5}"/>
    <cellStyle name="Millares 21" xfId="50" xr:uid="{00000000-0005-0000-0000-00002F000000}"/>
    <cellStyle name="Millares 21 2" xfId="51" xr:uid="{00000000-0005-0000-0000-000030000000}"/>
    <cellStyle name="Millares 22" xfId="52" xr:uid="{00000000-0005-0000-0000-000031000000}"/>
    <cellStyle name="Millares 22 2" xfId="116" xr:uid="{667A2838-F179-4C12-8AC0-5371F2288825}"/>
    <cellStyle name="Millares 23" xfId="53" xr:uid="{00000000-0005-0000-0000-000032000000}"/>
    <cellStyle name="Millares 23 2" xfId="117" xr:uid="{46E7FC69-AD50-47EA-A251-51B1E5D7EB17}"/>
    <cellStyle name="Millares 3" xfId="54" xr:uid="{00000000-0005-0000-0000-000033000000}"/>
    <cellStyle name="Millares 3 2" xfId="55" xr:uid="{00000000-0005-0000-0000-000034000000}"/>
    <cellStyle name="Millares 3 3" xfId="118" xr:uid="{43C0B071-2C0A-4AB1-90E3-D973901CD794}"/>
    <cellStyle name="Millares 4" xfId="56" xr:uid="{00000000-0005-0000-0000-000035000000}"/>
    <cellStyle name="Millares 4 2" xfId="57" xr:uid="{00000000-0005-0000-0000-000036000000}"/>
    <cellStyle name="Millares 4 3" xfId="119" xr:uid="{89F6ED5D-EC06-46AA-BD60-5A88AB4A7D14}"/>
    <cellStyle name="Millares 5" xfId="58" xr:uid="{00000000-0005-0000-0000-000037000000}"/>
    <cellStyle name="Millares 5 2" xfId="59" xr:uid="{00000000-0005-0000-0000-000038000000}"/>
    <cellStyle name="Millares 5 3" xfId="120" xr:uid="{D6A8AB44-1712-4774-AEE1-B03440225CCC}"/>
    <cellStyle name="Millares 6" xfId="60" xr:uid="{00000000-0005-0000-0000-000039000000}"/>
    <cellStyle name="Millares 6 2" xfId="61" xr:uid="{00000000-0005-0000-0000-00003A000000}"/>
    <cellStyle name="Millares 6 3" xfId="121" xr:uid="{6019E0DF-66D4-49A9-B2B0-81F0E5AA61DB}"/>
    <cellStyle name="Millares 7" xfId="62" xr:uid="{00000000-0005-0000-0000-00003B000000}"/>
    <cellStyle name="Millares 7 2" xfId="63" xr:uid="{00000000-0005-0000-0000-00003C000000}"/>
    <cellStyle name="Millares 7 3" xfId="122" xr:uid="{65235B48-F9ED-42EF-A265-536A1CBE54EE}"/>
    <cellStyle name="Millares 8" xfId="64" xr:uid="{00000000-0005-0000-0000-00003D000000}"/>
    <cellStyle name="Millares 8 2" xfId="65" xr:uid="{00000000-0005-0000-0000-00003E000000}"/>
    <cellStyle name="Millares 8 3" xfId="123" xr:uid="{AF64EDE0-B2FF-4635-BA8F-B0D750FA5C21}"/>
    <cellStyle name="Millares 9" xfId="66" xr:uid="{00000000-0005-0000-0000-00003F000000}"/>
    <cellStyle name="Millares 9 2" xfId="67" xr:uid="{00000000-0005-0000-0000-000040000000}"/>
    <cellStyle name="Millares 9 3" xfId="124" xr:uid="{545DC45B-55E4-4551-A0A4-4171857D09B1}"/>
    <cellStyle name="Moneda" xfId="1" builtinId="4"/>
    <cellStyle name="Moneda [0]" xfId="98" builtinId="7"/>
    <cellStyle name="Moneda 2" xfId="100" xr:uid="{00000000-0005-0000-0000-000043000000}"/>
    <cellStyle name="Moneda 3" xfId="101" xr:uid="{A9DBB336-FE92-43EA-B14D-A0A00BC91410}"/>
    <cellStyle name="Normal" xfId="0" builtinId="0"/>
    <cellStyle name="Normal 10" xfId="68" xr:uid="{00000000-0005-0000-0000-000045000000}"/>
    <cellStyle name="Normal 2" xfId="3" xr:uid="{00000000-0005-0000-0000-000046000000}"/>
    <cellStyle name="Normal 2 2" xfId="69" xr:uid="{00000000-0005-0000-0000-000047000000}"/>
    <cellStyle name="Normal 2 3" xfId="70" xr:uid="{00000000-0005-0000-0000-000048000000}"/>
    <cellStyle name="Normal 3" xfId="71" xr:uid="{00000000-0005-0000-0000-000049000000}"/>
    <cellStyle name="Normal 4" xfId="72" xr:uid="{00000000-0005-0000-0000-00004A000000}"/>
    <cellStyle name="Normal 4 2" xfId="73" xr:uid="{00000000-0005-0000-0000-00004B000000}"/>
    <cellStyle name="Normal 5" xfId="74" xr:uid="{00000000-0005-0000-0000-00004C000000}"/>
    <cellStyle name="Normal 5 2" xfId="75" xr:uid="{00000000-0005-0000-0000-00004D000000}"/>
    <cellStyle name="Normal 6" xfId="76" xr:uid="{00000000-0005-0000-0000-00004E000000}"/>
    <cellStyle name="Porcentaje" xfId="2" builtinId="5"/>
    <cellStyle name="Porcentual 10" xfId="77" xr:uid="{00000000-0005-0000-0000-000050000000}"/>
    <cellStyle name="Porcentual 11" xfId="78" xr:uid="{00000000-0005-0000-0000-000051000000}"/>
    <cellStyle name="Porcentual 12" xfId="79" xr:uid="{00000000-0005-0000-0000-000052000000}"/>
    <cellStyle name="Porcentual 13" xfId="80" xr:uid="{00000000-0005-0000-0000-000053000000}"/>
    <cellStyle name="Porcentual 14" xfId="81" xr:uid="{00000000-0005-0000-0000-000054000000}"/>
    <cellStyle name="Porcentual 15" xfId="82" xr:uid="{00000000-0005-0000-0000-000055000000}"/>
    <cellStyle name="Porcentual 16" xfId="83" xr:uid="{00000000-0005-0000-0000-000056000000}"/>
    <cellStyle name="Porcentual 17" xfId="84" xr:uid="{00000000-0005-0000-0000-000057000000}"/>
    <cellStyle name="Porcentual 18" xfId="85" xr:uid="{00000000-0005-0000-0000-000058000000}"/>
    <cellStyle name="Porcentual 19" xfId="86" xr:uid="{00000000-0005-0000-0000-000059000000}"/>
    <cellStyle name="Porcentual 2" xfId="87" xr:uid="{00000000-0005-0000-0000-00005A000000}"/>
    <cellStyle name="Porcentual 20" xfId="88" xr:uid="{00000000-0005-0000-0000-00005B000000}"/>
    <cellStyle name="Porcentual 20 2" xfId="89" xr:uid="{00000000-0005-0000-0000-00005C000000}"/>
    <cellStyle name="Porcentual 3" xfId="90" xr:uid="{00000000-0005-0000-0000-00005D000000}"/>
    <cellStyle name="Porcentual 3 2" xfId="91" xr:uid="{00000000-0005-0000-0000-00005E000000}"/>
    <cellStyle name="Porcentual 4" xfId="92" xr:uid="{00000000-0005-0000-0000-00005F000000}"/>
    <cellStyle name="Porcentual 5" xfId="93" xr:uid="{00000000-0005-0000-0000-000060000000}"/>
    <cellStyle name="Porcentual 6" xfId="94" xr:uid="{00000000-0005-0000-0000-000061000000}"/>
    <cellStyle name="Porcentual 7" xfId="95" xr:uid="{00000000-0005-0000-0000-000062000000}"/>
    <cellStyle name="Porcentual 8" xfId="96" xr:uid="{00000000-0005-0000-0000-000063000000}"/>
    <cellStyle name="Porcentual 9" xfId="97" xr:uid="{00000000-0005-0000-0000-000064000000}"/>
  </cellStyles>
  <dxfs count="21">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s>
  <tableStyles count="0" defaultTableStyle="TableStyleMedium2" defaultPivotStyle="PivotStyleLight16"/>
  <colors>
    <mruColors>
      <color rgb="FF007DB5"/>
      <color rgb="FFCCFFFF"/>
      <color rgb="FF66FFFF"/>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styles" Target="styles.xml"/><Relationship Id="rId27"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mmirandae/AppData/Local/Microsoft/Windows/Temporary%20Internet%20Files/Content.Outlook/9NDGRVXG/Proyecto%202015/OTROS/Ctas%20Pptarias%20201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pmartinez/AppData/Local/Microsoft/Windows/Temporary%20Internet%20Files/Content.Outlook/D9DJKQL9/Proyecto%202015/OTROS/Ctas%20Pptarias%20201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mmirandae/AppData/Local/Microsoft/Windows/Temporary%20Internet%20Files/Content.Outlook/9NDGRVXG/Proyecto%202016/Ejecuci&#243;n%202016-Respaldos%20SIGFE/Ejecuci&#243;n%20Programas%20STA%202016.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Tomas/2013/Ejecuci&#243;n/Otros/Ctas%20Pptarias%202013/Ctas%20Pptarias%20201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mmirandae/AppData/Local/Microsoft/Windows/Temporary%20Internet%20Files/Content.Outlook/9NDGRVXG/Proyecto%202016/Ejecuciones%202016/Matriz%20Ejecuci&#243;n%20Vs6.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mmirandae/AppData/Local/Microsoft/Windows/Temporary%20Internet%20Files/Content.Outlook/9NDGRVXG/Proyecto%202015/OTROS/Matriz%20Presupuesto%20Inicial.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mmirandae/AppData/Local/Microsoft/Windows/Temporary%20Internet%20Files/Content.Outlook/9NDGRVXG/Proyecto%202016/Ejecuci&#243;n%202016/Ejecuci&#243;n%20Programas%20STA%20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 CTAS 2013"/>
      <sheetName val="Consolidado 2013"/>
      <sheetName val="TD ctas 2015"/>
      <sheetName val="Ctas Pptarias 2013"/>
      <sheetName val="Hoja1"/>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 CTAS 2013"/>
      <sheetName val="Consolidado 2013"/>
      <sheetName val="TD ctas 2015"/>
      <sheetName val="Ctas Pptarias 2013"/>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SS G"/>
      <sheetName val="SSS I"/>
      <sheetName val="CHISOL G"/>
      <sheetName val="CHISOL I"/>
      <sheetName val="CHCC G"/>
      <sheetName val="CHCC I"/>
      <sheetName val="FOSIS G"/>
      <sheetName val="FOSIS I"/>
      <sheetName val="INJUV G"/>
      <sheetName val="INJUV I"/>
      <sheetName val="CONADI G"/>
      <sheetName val="CONADI I"/>
      <sheetName val="SENADIS G"/>
      <sheetName val="SENADIS I"/>
      <sheetName val="SENAMA G"/>
      <sheetName val="SENAMA I"/>
      <sheetName val="SES G"/>
      <sheetName val="SES 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 CTAS 2013"/>
      <sheetName val="Consolidado 2013"/>
      <sheetName val="TD ctas 2015"/>
      <sheetName val="Ctas Pptarias 2013"/>
      <sheetName val="Consolidado 2 y definitivo"/>
      <sheetName val="Mencabezado"/>
      <sheetName val="Resumen SSS"/>
      <sheetName val="Subtítulos"/>
      <sheetName val="R2015"/>
      <sheetName val="R2015 borrar"/>
      <sheetName val="R2015 Ppto I-Vig"/>
      <sheetName val="R2015 -14"/>
      <sheetName val="R2015-14-13-12"/>
      <sheetName val="Estructura SSS"/>
      <sheetName val="SSS"/>
      <sheetName val="SSS (2)"/>
      <sheetName val="CHISOL"/>
      <sheetName val="CHISOL (2)"/>
      <sheetName val="CHCC"/>
      <sheetName val="CHCC (2)"/>
      <sheetName val="FOSIS"/>
      <sheetName val="FOSIS (2)"/>
      <sheetName val="INJUV"/>
      <sheetName val="INJUV (2)"/>
      <sheetName val="CONADI"/>
      <sheetName val="CONADI (2)"/>
      <sheetName val="SENADIS"/>
      <sheetName val="SENADIS (2)"/>
      <sheetName val="SENAMA"/>
      <sheetName val="SENAMA (2)"/>
      <sheetName val="SES"/>
      <sheetName val="SES (2)"/>
      <sheetName val="CONTROL"/>
      <sheetName val="SSS G"/>
      <sheetName val="SSS I"/>
      <sheetName val="CHISOL G"/>
      <sheetName val="CHISOL I"/>
      <sheetName val="CHCC G"/>
      <sheetName val="CHCC I"/>
      <sheetName val="FOSIS G"/>
      <sheetName val="FOSIS I"/>
      <sheetName val="INJUV G"/>
      <sheetName val="INJUV I"/>
      <sheetName val="CONADI G"/>
      <sheetName val="CONADI I"/>
      <sheetName val="SENADIS G"/>
      <sheetName val="SENADIS I"/>
      <sheetName val="SENAMA G"/>
      <sheetName val="SENAMA I"/>
      <sheetName val="SES G"/>
      <sheetName val="SES 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cabezado"/>
      <sheetName val="Resumen SSS"/>
      <sheetName val="Resumen SSS (2)"/>
      <sheetName val="Subtítulos"/>
      <sheetName val="Subtítulos (2)"/>
      <sheetName val="Subtítulos (3)"/>
      <sheetName val="Resumen SSS (3)"/>
      <sheetName val="R2016"/>
      <sheetName val="R2015 borrar"/>
      <sheetName val="R2015 Ppto I-Vig"/>
      <sheetName val="Estructura SSS"/>
      <sheetName val="Estructura SENAMA"/>
      <sheetName val="SSS"/>
      <sheetName val="SSS (2)"/>
      <sheetName val="CHISOL"/>
      <sheetName val="CHISOL (2)"/>
      <sheetName val="CHCC"/>
      <sheetName val="CHCC (2)"/>
      <sheetName val="FOSIS"/>
      <sheetName val="INJUV"/>
      <sheetName val="CONADI"/>
      <sheetName val="SENADIS"/>
      <sheetName val="SENAMA"/>
      <sheetName val="S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B"/>
      <sheetName val="SES"/>
      <sheetName val="CHISOL"/>
      <sheetName val="CHCC "/>
      <sheetName val="FOSIS"/>
      <sheetName val="INJUV"/>
      <sheetName val="CONADI"/>
      <sheetName val="ORIGENES"/>
      <sheetName val="SENADIS"/>
      <sheetName val="SENAMA"/>
      <sheetName val="Glosa N°13"/>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SS G"/>
      <sheetName val="SSS I"/>
      <sheetName val="CHISOL G"/>
      <sheetName val="CHISOL I"/>
      <sheetName val="CHCC G"/>
      <sheetName val="CHCC I"/>
      <sheetName val="FOSIS G"/>
      <sheetName val="FOSIS I"/>
      <sheetName val="INJUV G"/>
      <sheetName val="INJUV I"/>
      <sheetName val="CONADI G"/>
      <sheetName val="CONADI I"/>
      <sheetName val="SENADIS G"/>
      <sheetName val="SENADIS I"/>
      <sheetName val="SENAMA G"/>
      <sheetName val="SENAMA I"/>
      <sheetName val="SES G"/>
      <sheetName val="SES 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https://www.mercadopublico.cl/Procurement/Modules/Attachment/ViewAttachment.aspx?enc=XKeio0qGcdpLmUXcm9I6J7FFPxxMulj3bo2Z%2fU2GiH46dIFE0s1HE4R1S4JPCNfv459e1oJqQ0hnChT0qfGhzmd1Fs%2fpeLro8p06fF3SObS4TmHunbJwEmC4XYM1c2clCxeg5jaDF3zoDl%2fswX6yQavL1h%2b16eLQqbNkPqps%2fj0SL63WUmWSzaQ%2bhAR6cGhB2ZX8mcqzS66eB0s26Hv7jcQncHbjBNgPykwdhB5OMfWk62psWq8o8FSxKdrXGLPsRZqp1gopV2d7Y1WcUQy5qm2cNOn0SGL6r7uTd3In64iBHK4aK0Jb70mBN0s%2fuzVq" TargetMode="External"/><Relationship Id="rId2" Type="http://schemas.openxmlformats.org/officeDocument/2006/relationships/hyperlink" Target="https://www.mercadopublico.cl/Procurement/Modules/Attachment/ViewAttachment.aspx?enc=qTa%2fKNVPEWUkBYh7rLy1saPe2%2fidaAdfsdi%2fTv2iVbbhNT0iMUGU4y2LNlZb5piQSEihqP%2frohxs%2fzQW9jcLrHvV50tmd4a6Yzoo1yP6T1fgHuokDl5b%2bo2j1ljdEMIH4LDj1G2S8px8OKM9tJvfzdW8tPsALce60xehj0SmhwUTzSgHQkTxA%2fBlsJPtD9l1DKZ0dAKOYfOYhIlHuvLaqK%2ffry%2bMrqoxUw2aM%2fMMzZQSPatv68TCfRmBaHfqLsIhvL6hmmkcNexb1VlPOuZ%2fbZwW6ciNns7%2b2txEjDFILKxGyF%2fbt0Pkhu4KuGmN0VvJ" TargetMode="External"/><Relationship Id="rId1" Type="http://schemas.openxmlformats.org/officeDocument/2006/relationships/hyperlink" Target="https://www.mercadopublico.cl/Procurement/Modules/Attachment/ViewAttachment.aspx?enc=fKb7I3vUVIXfDT8aIODRwJYS5XZChGQK%2b3tnYExqM6pLAvewxa2hVSDgmok%2ba5j0H53DZwdgr9sLq7hVW%2bdno2GvLP0V2a5oT690KKqDVSbYki7ZBV0R8xpJjyEd8qKIuAQFlL17eflh2zqBqe%2bom2lYjtHUKVwrQch2OWBYWugXnowQj1Di6wLobwodNd6NrKKAKIFvfalx3ha7glg4BXnuCMkT0qsJICS%2fK57gPp1w6TKQLJT2evjesBhVkQF%2ftKntgoYuQuJuhOnWt462VWXfFZ5yKZoTUCuJBButz1AvG65cVsefEJUmdZxs9d4d" TargetMode="External"/><Relationship Id="rId6" Type="http://schemas.openxmlformats.org/officeDocument/2006/relationships/printerSettings" Target="../printerSettings/printerSettings13.bin"/><Relationship Id="rId5" Type="http://schemas.openxmlformats.org/officeDocument/2006/relationships/hyperlink" Target="https://www.mercadopublico.cl/Procurement/Modules/Attachment/ViewAttachment.aspx?enc=BKjAvUZwGvs0b5zfWwrrqJZgdMt1LSD50q1DPJIR%2b2%2bAlJkS2kLMbTixItbKQOUfcbQI9E4gHZ1EDmOQb0zREPg2t1ZZDc%2fWcHr85hnBhlHx6dIB5Fy3EgEuz6qJ%2bhAH%2b%2fKmkZ2JDV2F39q2CKiviknGsnQS07XHwQKa39efw0dWtxiWloodxETCeeTbwi8raCzmMbJ%2bZNxeX8pjSJHQ6pR0vhmv%2bynoAP%2bW85TbTrrgELiAWxMbEpZv%2bOjCwn%2bN4VF6ylvrWpgp4%2fFSqIxaZtL2MI1GAI0pw9ySAOYW4dHpMiKdGfZfbzCJBAIu7Ym6" TargetMode="External"/><Relationship Id="rId4" Type="http://schemas.openxmlformats.org/officeDocument/2006/relationships/hyperlink" Target="https://www.mercadopublico.cl/Procurement/Modules/Attachment/ViewAttachment.aspx?enc=qSHdxj4t5njpE%2b91d7NIbi2BULCjdHcB5mcSNf09mZsrjCZQnwu6qqop%2fRjIw%2bZbsuJHYeYuMb7MSngL2%2f5gbn%2bjcVGhOT6q7L8kTc766icpmMDG3FbTWjP2Ix0bi5f4hcvH8ZINVI4GLuKq3f4DMqQjs9boh7bVgW2gQXuuZpDK9Kw%2bn8ofi%2bZOOeN3LsJeAYWDHziv2I0T5IIaiBw5Q%2fLILdzjbQi2F%2bBpC68TBzlTLZLq2dHlMg4zAraHRodeZccyvB1jSzkXqWd2%2byO4oF504e0XQm7fZ5ZAMjmR4kcrHamz24NIjXuMBZXDwVM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K37"/>
  <sheetViews>
    <sheetView showGridLines="0" tabSelected="1" zoomScale="80" zoomScaleNormal="80" workbookViewId="0">
      <selection activeCell="E32" sqref="E32"/>
    </sheetView>
  </sheetViews>
  <sheetFormatPr baseColWidth="10" defaultColWidth="11.42578125" defaultRowHeight="15" outlineLevelRow="1" x14ac:dyDescent="0.25"/>
  <cols>
    <col min="1" max="1" width="3.85546875" customWidth="1"/>
    <col min="2" max="2" width="48.42578125" style="3" bestFit="1" customWidth="1"/>
    <col min="3" max="3" width="35.85546875" style="3" customWidth="1"/>
    <col min="4" max="4" width="22.7109375" style="3" customWidth="1"/>
    <col min="5" max="5" width="15.5703125" style="3" bestFit="1" customWidth="1"/>
    <col min="6" max="6" width="12.7109375" style="3" customWidth="1"/>
    <col min="7" max="7" width="16.28515625" style="3" customWidth="1"/>
    <col min="8" max="8" width="16" style="3" customWidth="1"/>
    <col min="9" max="9" width="15.5703125" style="3" customWidth="1"/>
    <col min="10" max="10" width="13.85546875" style="3" customWidth="1"/>
    <col min="11" max="11" width="15.42578125" style="3" customWidth="1"/>
    <col min="12" max="12" width="16.85546875" customWidth="1"/>
  </cols>
  <sheetData>
    <row r="1" spans="2:11" ht="30" customHeight="1" x14ac:dyDescent="0.25">
      <c r="B1" s="258" t="s">
        <v>189</v>
      </c>
      <c r="C1" s="258"/>
      <c r="D1" s="258"/>
      <c r="E1" s="258"/>
      <c r="F1" s="258"/>
      <c r="G1" s="258"/>
      <c r="H1" s="110"/>
      <c r="I1" s="110"/>
      <c r="J1" s="110"/>
      <c r="K1" s="110"/>
    </row>
    <row r="2" spans="2:11" ht="55.5" customHeight="1" x14ac:dyDescent="0.25">
      <c r="B2" s="259" t="s">
        <v>667</v>
      </c>
      <c r="C2" s="259"/>
      <c r="D2" s="259"/>
      <c r="E2" s="259"/>
      <c r="F2" s="259"/>
      <c r="G2" s="259"/>
      <c r="H2" s="111"/>
      <c r="I2" s="111"/>
      <c r="J2" s="111"/>
      <c r="K2" s="111"/>
    </row>
    <row r="3" spans="2:11" ht="20.25" x14ac:dyDescent="0.25">
      <c r="B3" s="258" t="s">
        <v>669</v>
      </c>
      <c r="C3" s="258"/>
      <c r="D3" s="258"/>
      <c r="E3" s="258"/>
      <c r="F3" s="258"/>
      <c r="G3" s="258"/>
      <c r="H3" s="110"/>
      <c r="I3" s="110"/>
      <c r="J3" s="110"/>
      <c r="K3" s="110"/>
    </row>
    <row r="4" spans="2:11" x14ac:dyDescent="0.25">
      <c r="B4" s="110"/>
      <c r="C4" s="110"/>
      <c r="D4" s="110"/>
      <c r="E4" s="110"/>
      <c r="F4" s="110"/>
      <c r="G4" s="110"/>
      <c r="H4" s="110"/>
    </row>
    <row r="5" spans="2:11" x14ac:dyDescent="0.25">
      <c r="B5" s="260" t="s">
        <v>32</v>
      </c>
      <c r="C5" s="260"/>
      <c r="D5" s="110"/>
      <c r="E5" s="110"/>
      <c r="F5" s="144" t="s">
        <v>1</v>
      </c>
      <c r="G5" s="145">
        <v>21</v>
      </c>
      <c r="H5" s="110"/>
    </row>
    <row r="6" spans="2:11" ht="15" customHeight="1" x14ac:dyDescent="0.25">
      <c r="B6" s="261" t="s">
        <v>2</v>
      </c>
      <c r="C6" s="261"/>
      <c r="D6" s="110"/>
      <c r="E6" s="110"/>
      <c r="F6" s="4" t="s">
        <v>3</v>
      </c>
      <c r="G6" s="5">
        <v>10</v>
      </c>
      <c r="H6" s="110"/>
    </row>
    <row r="7" spans="2:11" ht="15" customHeight="1" x14ac:dyDescent="0.25">
      <c r="B7" s="261" t="s">
        <v>2</v>
      </c>
      <c r="C7" s="261"/>
      <c r="D7" s="110"/>
      <c r="E7" s="110"/>
      <c r="F7" s="4" t="s">
        <v>4</v>
      </c>
      <c r="G7" s="5" t="s">
        <v>5</v>
      </c>
      <c r="H7" s="110"/>
    </row>
    <row r="8" spans="2:11" x14ac:dyDescent="0.25">
      <c r="G8" s="41"/>
      <c r="H8" s="110"/>
    </row>
    <row r="9" spans="2:11" x14ac:dyDescent="0.25">
      <c r="E9" s="265" t="s">
        <v>33</v>
      </c>
      <c r="F9" s="266"/>
      <c r="G9" s="199">
        <v>12048000</v>
      </c>
      <c r="H9" s="110"/>
    </row>
    <row r="10" spans="2:11" x14ac:dyDescent="0.25">
      <c r="G10" s="6"/>
      <c r="H10" s="110"/>
    </row>
    <row r="11" spans="2:11" ht="33.75" customHeight="1" x14ac:dyDescent="0.25">
      <c r="B11" s="146" t="s">
        <v>34</v>
      </c>
      <c r="C11" s="146" t="s">
        <v>35</v>
      </c>
      <c r="D11" s="146" t="s">
        <v>36</v>
      </c>
      <c r="E11" s="147" t="s">
        <v>37</v>
      </c>
      <c r="F11" s="147" t="s">
        <v>38</v>
      </c>
      <c r="G11" s="148" t="s">
        <v>39</v>
      </c>
      <c r="H11" s="110"/>
    </row>
    <row r="12" spans="2:11" ht="20.25" customHeight="1" outlineLevel="1" x14ac:dyDescent="0.25">
      <c r="B12" s="262" t="s">
        <v>40</v>
      </c>
      <c r="C12" s="263"/>
      <c r="D12" s="264"/>
      <c r="E12" s="113"/>
      <c r="F12" s="114"/>
      <c r="G12" s="115"/>
      <c r="H12" s="110"/>
    </row>
    <row r="13" spans="2:11" ht="20.100000000000001" customHeight="1" x14ac:dyDescent="0.25">
      <c r="B13" s="153" t="s">
        <v>41</v>
      </c>
      <c r="C13" s="154"/>
      <c r="D13" s="155"/>
      <c r="E13" s="149">
        <f>SUM(E12)</f>
        <v>0</v>
      </c>
      <c r="F13" s="149"/>
      <c r="G13" s="150">
        <f>SUM(G12:G12)</f>
        <v>0</v>
      </c>
      <c r="H13" s="110"/>
    </row>
    <row r="14" spans="2:11" ht="20.25" customHeight="1" x14ac:dyDescent="0.25">
      <c r="B14" s="153" t="s">
        <v>42</v>
      </c>
      <c r="C14" s="154"/>
      <c r="D14" s="155"/>
      <c r="E14" s="149"/>
      <c r="F14" s="149"/>
      <c r="G14" s="150">
        <f>+G13</f>
        <v>0</v>
      </c>
      <c r="H14" s="110"/>
    </row>
    <row r="15" spans="2:11" ht="20.25" customHeight="1" outlineLevel="1" x14ac:dyDescent="0.25">
      <c r="B15" s="262" t="s">
        <v>431</v>
      </c>
      <c r="C15" s="263"/>
      <c r="D15" s="264"/>
      <c r="E15" s="113"/>
      <c r="F15" s="114"/>
      <c r="G15" s="8"/>
      <c r="H15" s="110"/>
    </row>
    <row r="16" spans="2:11" ht="20.25" customHeight="1" x14ac:dyDescent="0.25">
      <c r="B16" s="153" t="s">
        <v>43</v>
      </c>
      <c r="C16" s="154"/>
      <c r="D16" s="155"/>
      <c r="E16" s="151">
        <f>SUM(E15)</f>
        <v>0</v>
      </c>
      <c r="F16" s="151"/>
      <c r="G16" s="152">
        <f>SUM(G15:G15)</f>
        <v>0</v>
      </c>
      <c r="H16" s="110"/>
    </row>
    <row r="17" spans="2:9" ht="20.25" customHeight="1" x14ac:dyDescent="0.25">
      <c r="B17" s="153" t="s">
        <v>44</v>
      </c>
      <c r="C17" s="154"/>
      <c r="D17" s="155"/>
      <c r="E17" s="151"/>
      <c r="F17" s="151"/>
      <c r="G17" s="152">
        <f>+G14+G16</f>
        <v>0</v>
      </c>
      <c r="H17" s="110"/>
    </row>
    <row r="18" spans="2:9" outlineLevel="1" x14ac:dyDescent="0.25">
      <c r="B18" s="262" t="s">
        <v>188</v>
      </c>
      <c r="C18" s="263"/>
      <c r="D18" s="264"/>
      <c r="E18" s="113"/>
      <c r="F18" s="114"/>
      <c r="G18" s="115"/>
      <c r="H18" s="110"/>
    </row>
    <row r="19" spans="2:9" ht="21" customHeight="1" x14ac:dyDescent="0.25">
      <c r="B19" s="153" t="s">
        <v>45</v>
      </c>
      <c r="C19" s="154"/>
      <c r="D19" s="155"/>
      <c r="E19" s="151">
        <f>SUM(E18)</f>
        <v>0</v>
      </c>
      <c r="F19" s="151"/>
      <c r="G19" s="152">
        <f>SUM(G18:G18)</f>
        <v>0</v>
      </c>
      <c r="H19" s="110"/>
    </row>
    <row r="20" spans="2:9" ht="20.25" customHeight="1" x14ac:dyDescent="0.25">
      <c r="B20" s="153" t="s">
        <v>46</v>
      </c>
      <c r="C20" s="154"/>
      <c r="D20" s="155"/>
      <c r="E20" s="151"/>
      <c r="F20" s="151"/>
      <c r="G20" s="152">
        <f>G13+G16+G19</f>
        <v>0</v>
      </c>
      <c r="H20" s="110"/>
    </row>
    <row r="21" spans="2:9" ht="30" outlineLevel="1" collapsed="1" x14ac:dyDescent="0.25">
      <c r="B21" s="233" t="s">
        <v>687</v>
      </c>
      <c r="C21" s="234" t="s">
        <v>688</v>
      </c>
      <c r="D21" s="112" t="s">
        <v>102</v>
      </c>
      <c r="E21" s="113">
        <v>3</v>
      </c>
      <c r="F21" s="116">
        <v>45618</v>
      </c>
      <c r="G21" s="117">
        <v>742500</v>
      </c>
      <c r="H21" s="110"/>
    </row>
    <row r="22" spans="2:9" ht="30" outlineLevel="1" x14ac:dyDescent="0.25">
      <c r="B22" s="233" t="s">
        <v>686</v>
      </c>
      <c r="C22" s="4" t="s">
        <v>689</v>
      </c>
      <c r="D22" s="112" t="s">
        <v>102</v>
      </c>
      <c r="E22" s="113">
        <v>2</v>
      </c>
      <c r="F22" s="116">
        <v>45595</v>
      </c>
      <c r="G22" s="117">
        <v>391900</v>
      </c>
      <c r="H22" s="110"/>
    </row>
    <row r="23" spans="2:9" outlineLevel="1" x14ac:dyDescent="0.25">
      <c r="B23" s="233" t="s">
        <v>685</v>
      </c>
      <c r="C23" s="234" t="s">
        <v>691</v>
      </c>
      <c r="D23" s="112" t="s">
        <v>322</v>
      </c>
      <c r="E23" s="113">
        <v>7</v>
      </c>
      <c r="F23" s="116">
        <v>45607</v>
      </c>
      <c r="G23" s="117">
        <v>1000000</v>
      </c>
      <c r="H23" s="110"/>
    </row>
    <row r="24" spans="2:9" outlineLevel="1" x14ac:dyDescent="0.25">
      <c r="B24" s="233" t="s">
        <v>679</v>
      </c>
      <c r="C24" s="234" t="s">
        <v>692</v>
      </c>
      <c r="D24" s="112" t="s">
        <v>322</v>
      </c>
      <c r="E24" s="113">
        <v>17</v>
      </c>
      <c r="F24" s="116">
        <v>45574</v>
      </c>
      <c r="G24" s="117">
        <v>1500000</v>
      </c>
      <c r="H24" s="110"/>
    </row>
    <row r="25" spans="2:9" outlineLevel="1" x14ac:dyDescent="0.25">
      <c r="B25" s="235" t="s">
        <v>2523</v>
      </c>
      <c r="C25" s="236" t="s">
        <v>693</v>
      </c>
      <c r="D25" s="112" t="s">
        <v>322</v>
      </c>
      <c r="E25" s="113">
        <v>2</v>
      </c>
      <c r="F25" s="116">
        <v>45567</v>
      </c>
      <c r="G25" s="117">
        <v>500000</v>
      </c>
      <c r="H25" s="110"/>
    </row>
    <row r="26" spans="2:9" ht="30" outlineLevel="1" x14ac:dyDescent="0.25">
      <c r="B26" s="235" t="s">
        <v>684</v>
      </c>
      <c r="C26" s="236" t="s">
        <v>693</v>
      </c>
      <c r="D26" s="112" t="s">
        <v>322</v>
      </c>
      <c r="E26" s="113">
        <v>5</v>
      </c>
      <c r="F26" s="116">
        <v>45602</v>
      </c>
      <c r="G26" s="117">
        <v>1200000</v>
      </c>
      <c r="H26" s="110"/>
    </row>
    <row r="27" spans="2:9" ht="23.25" customHeight="1" outlineLevel="1" x14ac:dyDescent="0.25">
      <c r="B27" s="235" t="s">
        <v>683</v>
      </c>
      <c r="C27" s="236" t="s">
        <v>694</v>
      </c>
      <c r="D27" s="112" t="s">
        <v>322</v>
      </c>
      <c r="E27" s="113">
        <v>7</v>
      </c>
      <c r="F27" s="116">
        <v>45610</v>
      </c>
      <c r="G27" s="117">
        <v>850000</v>
      </c>
      <c r="H27" s="110"/>
    </row>
    <row r="28" spans="2:9" ht="30" outlineLevel="1" x14ac:dyDescent="0.25">
      <c r="B28" s="235" t="s">
        <v>682</v>
      </c>
      <c r="C28" s="236" t="s">
        <v>678</v>
      </c>
      <c r="D28" s="112" t="s">
        <v>322</v>
      </c>
      <c r="E28" s="113">
        <v>6</v>
      </c>
      <c r="F28" s="116">
        <v>45657</v>
      </c>
      <c r="G28" s="117">
        <v>1489000</v>
      </c>
      <c r="H28" s="110"/>
    </row>
    <row r="29" spans="2:9" outlineLevel="1" x14ac:dyDescent="0.25">
      <c r="B29" s="235" t="s">
        <v>680</v>
      </c>
      <c r="C29" s="236" t="s">
        <v>695</v>
      </c>
      <c r="D29" s="112" t="s">
        <v>322</v>
      </c>
      <c r="E29" s="113">
        <v>10</v>
      </c>
      <c r="F29" s="116">
        <v>45612</v>
      </c>
      <c r="G29" s="117">
        <v>980000</v>
      </c>
      <c r="H29" s="110"/>
    </row>
    <row r="30" spans="2:9" ht="23.25" customHeight="1" outlineLevel="1" x14ac:dyDescent="0.25">
      <c r="B30" s="235" t="s">
        <v>681</v>
      </c>
      <c r="C30" s="236" t="s">
        <v>696</v>
      </c>
      <c r="D30" s="112" t="s">
        <v>322</v>
      </c>
      <c r="E30" s="113">
        <v>7</v>
      </c>
      <c r="F30" s="116">
        <v>45646</v>
      </c>
      <c r="G30" s="117">
        <v>800000</v>
      </c>
      <c r="H30" s="110"/>
    </row>
    <row r="31" spans="2:9" ht="30" outlineLevel="1" x14ac:dyDescent="0.25">
      <c r="B31" s="235" t="s">
        <v>690</v>
      </c>
      <c r="C31" s="236" t="s">
        <v>678</v>
      </c>
      <c r="D31" s="112" t="s">
        <v>322</v>
      </c>
      <c r="E31" s="113">
        <v>8</v>
      </c>
      <c r="F31" s="116">
        <v>45656</v>
      </c>
      <c r="G31" s="117">
        <v>1489000</v>
      </c>
      <c r="H31" s="110"/>
    </row>
    <row r="32" spans="2:9" ht="20.25" customHeight="1" x14ac:dyDescent="0.25">
      <c r="B32" s="156" t="s">
        <v>47</v>
      </c>
      <c r="C32" s="157"/>
      <c r="D32" s="158"/>
      <c r="E32" s="151">
        <f>SUM(E21:E31)</f>
        <v>74</v>
      </c>
      <c r="F32" s="151"/>
      <c r="G32" s="152">
        <f>SUM(G21:G31)</f>
        <v>10942400</v>
      </c>
      <c r="I32" s="69"/>
    </row>
    <row r="33" spans="2:8" ht="20.25" customHeight="1" x14ac:dyDescent="0.25">
      <c r="B33" s="153" t="s">
        <v>48</v>
      </c>
      <c r="C33" s="154"/>
      <c r="D33" s="155"/>
      <c r="E33" s="163"/>
      <c r="F33" s="164"/>
      <c r="G33" s="152">
        <f>+G20+G32</f>
        <v>10942400</v>
      </c>
      <c r="H33" s="110"/>
    </row>
    <row r="34" spans="2:8" x14ac:dyDescent="0.25">
      <c r="B34" s="159" t="s">
        <v>49</v>
      </c>
      <c r="C34" s="160"/>
      <c r="D34" s="160"/>
      <c r="E34" s="160"/>
      <c r="F34" s="161"/>
      <c r="G34" s="162">
        <f>+G9-G33</f>
        <v>1105600</v>
      </c>
      <c r="H34" s="110"/>
    </row>
    <row r="35" spans="2:8" x14ac:dyDescent="0.25">
      <c r="C35" s="110"/>
      <c r="D35" s="110"/>
      <c r="E35" s="110"/>
      <c r="F35" s="110"/>
      <c r="G35" s="110"/>
      <c r="H35" s="110"/>
    </row>
    <row r="36" spans="2:8" x14ac:dyDescent="0.25">
      <c r="B36" s="110"/>
      <c r="C36" s="110"/>
      <c r="D36" s="110"/>
      <c r="E36" s="110"/>
      <c r="F36" s="110"/>
      <c r="G36" s="110"/>
      <c r="H36" s="110"/>
    </row>
    <row r="37" spans="2:8" x14ac:dyDescent="0.25">
      <c r="B37" s="110"/>
    </row>
  </sheetData>
  <mergeCells count="10">
    <mergeCell ref="B18:D18"/>
    <mergeCell ref="B15:D15"/>
    <mergeCell ref="B12:D12"/>
    <mergeCell ref="E9:F9"/>
    <mergeCell ref="B7:C7"/>
    <mergeCell ref="B1:G1"/>
    <mergeCell ref="B2:G2"/>
    <mergeCell ref="B3:G3"/>
    <mergeCell ref="B5:C5"/>
    <mergeCell ref="B6:C6"/>
  </mergeCells>
  <conditionalFormatting sqref="B12:C12">
    <cfRule type="expression" dxfId="20" priority="4">
      <formula>LEN($E14)=2</formula>
    </cfRule>
  </conditionalFormatting>
  <conditionalFormatting sqref="B15:C15">
    <cfRule type="expression" dxfId="19" priority="15">
      <formula>LEN(#REF!)=2</formula>
    </cfRule>
  </conditionalFormatting>
  <conditionalFormatting sqref="B18:C18">
    <cfRule type="expression" dxfId="18" priority="1">
      <formula>LEN(#REF!)=2</formula>
    </cfRule>
  </conditionalFormatting>
  <printOptions horizontalCentered="1"/>
  <pageMargins left="0.70866141732283472" right="0.70866141732283472" top="0.74803149606299213" bottom="0.74803149606299213" header="0.31496062992125984" footer="0.31496062992125984"/>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G26"/>
  <sheetViews>
    <sheetView showGridLines="0" workbookViewId="0">
      <selection activeCell="L31" sqref="L31"/>
    </sheetView>
  </sheetViews>
  <sheetFormatPr baseColWidth="10" defaultColWidth="11.42578125" defaultRowHeight="15" outlineLevelRow="1" x14ac:dyDescent="0.25"/>
  <cols>
    <col min="1" max="1" width="4.28515625" customWidth="1"/>
    <col min="3" max="3" width="43.28515625" customWidth="1"/>
    <col min="4" max="4" width="12.7109375" bestFit="1" customWidth="1"/>
    <col min="5" max="5" width="13.85546875" customWidth="1"/>
    <col min="6" max="6" width="13.7109375" customWidth="1"/>
    <col min="7" max="7" width="30" customWidth="1"/>
  </cols>
  <sheetData>
    <row r="2" spans="2:7" ht="20.25" x14ac:dyDescent="0.25">
      <c r="B2" s="258" t="s">
        <v>189</v>
      </c>
      <c r="C2" s="258"/>
      <c r="D2" s="258"/>
      <c r="E2" s="258"/>
      <c r="F2" s="258"/>
      <c r="G2" s="258"/>
    </row>
    <row r="3" spans="2:7" ht="123" customHeight="1" x14ac:dyDescent="0.25">
      <c r="B3" s="268" t="s">
        <v>209</v>
      </c>
      <c r="C3" s="268"/>
      <c r="D3" s="268"/>
      <c r="E3" s="268"/>
      <c r="F3" s="268"/>
      <c r="G3" s="268"/>
    </row>
    <row r="4" spans="2:7" ht="20.25" x14ac:dyDescent="0.25">
      <c r="B4" s="258" t="s">
        <v>669</v>
      </c>
      <c r="C4" s="258"/>
      <c r="D4" s="258"/>
      <c r="E4" s="258"/>
      <c r="F4" s="258"/>
      <c r="G4" s="258"/>
    </row>
    <row r="5" spans="2:7" ht="20.25" x14ac:dyDescent="0.25">
      <c r="B5" s="2"/>
      <c r="C5" s="2"/>
      <c r="D5" s="2"/>
      <c r="E5" s="2"/>
      <c r="F5" s="2"/>
      <c r="G5" s="2"/>
    </row>
    <row r="6" spans="2:7" ht="15.75" x14ac:dyDescent="0.25">
      <c r="B6" s="286" t="s">
        <v>32</v>
      </c>
      <c r="C6" s="288"/>
      <c r="D6" s="3"/>
      <c r="E6" s="3"/>
      <c r="F6" s="137" t="s">
        <v>1</v>
      </c>
      <c r="G6" s="138">
        <v>21</v>
      </c>
    </row>
    <row r="7" spans="2:7" x14ac:dyDescent="0.25">
      <c r="B7" s="269" t="s">
        <v>2</v>
      </c>
      <c r="C7" s="271"/>
      <c r="D7" s="3"/>
      <c r="E7" s="3"/>
      <c r="F7" s="4" t="s">
        <v>3</v>
      </c>
      <c r="G7" s="5">
        <v>10</v>
      </c>
    </row>
    <row r="8" spans="2:7" x14ac:dyDescent="0.25">
      <c r="B8" s="269" t="s">
        <v>2</v>
      </c>
      <c r="C8" s="271"/>
      <c r="D8" s="3"/>
      <c r="E8" s="3"/>
      <c r="F8" s="4" t="s">
        <v>4</v>
      </c>
      <c r="G8" s="5" t="s">
        <v>5</v>
      </c>
    </row>
    <row r="9" spans="2:7" x14ac:dyDescent="0.25">
      <c r="B9" s="82"/>
      <c r="C9" s="82"/>
      <c r="D9" s="3"/>
      <c r="E9" s="3"/>
      <c r="F9" s="27"/>
      <c r="G9" s="83"/>
    </row>
    <row r="10" spans="2:7" x14ac:dyDescent="0.25">
      <c r="B10" s="395" t="s">
        <v>155</v>
      </c>
      <c r="C10" s="395"/>
      <c r="D10" s="395"/>
      <c r="E10" s="395"/>
      <c r="F10" s="395"/>
      <c r="G10" s="3"/>
    </row>
    <row r="11" spans="2:7" x14ac:dyDescent="0.25">
      <c r="B11" s="3"/>
      <c r="C11" s="3"/>
      <c r="D11" s="3"/>
      <c r="E11" s="3"/>
      <c r="F11" s="3"/>
      <c r="G11" s="3"/>
    </row>
    <row r="12" spans="2:7" x14ac:dyDescent="0.25">
      <c r="B12" s="338" t="s">
        <v>69</v>
      </c>
      <c r="C12" s="338" t="s">
        <v>55</v>
      </c>
      <c r="D12" s="338" t="s">
        <v>156</v>
      </c>
      <c r="E12" s="381" t="s">
        <v>157</v>
      </c>
      <c r="F12" s="381"/>
      <c r="G12" s="381"/>
    </row>
    <row r="13" spans="2:7" ht="30" x14ac:dyDescent="0.25">
      <c r="B13" s="339"/>
      <c r="C13" s="339"/>
      <c r="D13" s="339"/>
      <c r="E13" s="84" t="s">
        <v>158</v>
      </c>
      <c r="F13" s="85" t="s">
        <v>159</v>
      </c>
      <c r="G13" s="85" t="s">
        <v>160</v>
      </c>
    </row>
    <row r="14" spans="2:7" hidden="1" outlineLevel="1" x14ac:dyDescent="0.25">
      <c r="B14" s="9">
        <v>1</v>
      </c>
      <c r="C14" s="262" t="s">
        <v>40</v>
      </c>
      <c r="D14" s="397"/>
      <c r="E14" s="264"/>
      <c r="F14" s="18"/>
      <c r="G14" s="18">
        <v>0</v>
      </c>
    </row>
    <row r="15" spans="2:7" hidden="1" outlineLevel="1" x14ac:dyDescent="0.25">
      <c r="B15" s="393" t="s">
        <v>161</v>
      </c>
      <c r="C15" s="394"/>
      <c r="D15" s="396"/>
      <c r="E15" s="195">
        <f>SUM(E14:E14)</f>
        <v>0</v>
      </c>
      <c r="F15" s="196">
        <f>SUM(F14:F14)</f>
        <v>0</v>
      </c>
      <c r="G15" s="196">
        <f>SUM(G14:G14)</f>
        <v>0</v>
      </c>
    </row>
    <row r="16" spans="2:7" collapsed="1" x14ac:dyDescent="0.25">
      <c r="B16" s="393" t="s">
        <v>23</v>
      </c>
      <c r="C16" s="394"/>
      <c r="D16" s="394"/>
      <c r="E16" s="195">
        <f>+E15</f>
        <v>0</v>
      </c>
      <c r="F16" s="196">
        <f>+F15</f>
        <v>0</v>
      </c>
      <c r="G16" s="196">
        <f>+G15</f>
        <v>0</v>
      </c>
    </row>
    <row r="17" spans="2:7" hidden="1" outlineLevel="1" x14ac:dyDescent="0.25">
      <c r="B17" s="9">
        <v>1</v>
      </c>
      <c r="C17" s="262" t="s">
        <v>431</v>
      </c>
      <c r="D17" s="397"/>
      <c r="E17" s="264"/>
      <c r="F17" s="18"/>
      <c r="G17" s="18">
        <v>0</v>
      </c>
    </row>
    <row r="18" spans="2:7" hidden="1" outlineLevel="1" x14ac:dyDescent="0.25">
      <c r="B18" s="393" t="s">
        <v>162</v>
      </c>
      <c r="C18" s="394"/>
      <c r="D18" s="396"/>
      <c r="E18" s="195">
        <f>SUM(E17:E17)</f>
        <v>0</v>
      </c>
      <c r="F18" s="196">
        <f>SUM(F17:F17)</f>
        <v>0</v>
      </c>
      <c r="G18" s="196">
        <f>SUM(G17:G17)</f>
        <v>0</v>
      </c>
    </row>
    <row r="19" spans="2:7" collapsed="1" x14ac:dyDescent="0.25">
      <c r="B19" s="393" t="s">
        <v>25</v>
      </c>
      <c r="C19" s="394"/>
      <c r="D19" s="394"/>
      <c r="E19" s="195">
        <f>+E16+E18</f>
        <v>0</v>
      </c>
      <c r="F19" s="196">
        <f>+F18+F16</f>
        <v>0</v>
      </c>
      <c r="G19" s="196">
        <f>+G18+G16</f>
        <v>0</v>
      </c>
    </row>
    <row r="20" spans="2:7" hidden="1" outlineLevel="1" x14ac:dyDescent="0.25">
      <c r="B20" s="9">
        <v>1</v>
      </c>
      <c r="C20" s="216" t="s">
        <v>630</v>
      </c>
      <c r="D20" s="231" t="s">
        <v>631</v>
      </c>
      <c r="E20" s="232">
        <v>35</v>
      </c>
      <c r="F20" s="215">
        <v>3476705</v>
      </c>
      <c r="G20" s="215">
        <v>1789656</v>
      </c>
    </row>
    <row r="21" spans="2:7" hidden="1" outlineLevel="1" x14ac:dyDescent="0.25">
      <c r="B21" s="393" t="s">
        <v>163</v>
      </c>
      <c r="C21" s="394"/>
      <c r="D21" s="396"/>
      <c r="E21" s="195">
        <f>SUM(E20:E20)</f>
        <v>35</v>
      </c>
      <c r="F21" s="196">
        <f>SUM(F20:F20)</f>
        <v>3476705</v>
      </c>
      <c r="G21" s="196">
        <f>SUM(G20:G20)</f>
        <v>1789656</v>
      </c>
    </row>
    <row r="22" spans="2:7" collapsed="1" x14ac:dyDescent="0.25">
      <c r="B22" s="393" t="s">
        <v>27</v>
      </c>
      <c r="C22" s="394"/>
      <c r="D22" s="394"/>
      <c r="E22" s="195">
        <f>+E21+E19</f>
        <v>35</v>
      </c>
      <c r="F22" s="196">
        <f>+F19+F21</f>
        <v>3476705</v>
      </c>
      <c r="G22" s="196">
        <f>+G19+G21</f>
        <v>1789656</v>
      </c>
    </row>
    <row r="23" spans="2:7" outlineLevel="1" x14ac:dyDescent="0.25">
      <c r="B23" s="9">
        <v>1</v>
      </c>
      <c r="C23" s="248" t="s">
        <v>798</v>
      </c>
      <c r="D23" s="9"/>
      <c r="E23" s="19"/>
      <c r="F23" s="18"/>
      <c r="G23" s="18"/>
    </row>
    <row r="24" spans="2:7" outlineLevel="1" x14ac:dyDescent="0.25">
      <c r="B24" s="393" t="s">
        <v>164</v>
      </c>
      <c r="C24" s="394"/>
      <c r="D24" s="396"/>
      <c r="E24" s="195">
        <f>SUM(E23:E23)</f>
        <v>0</v>
      </c>
      <c r="F24" s="196">
        <f>SUM(F23:F23)</f>
        <v>0</v>
      </c>
      <c r="G24" s="196">
        <f>SUM(G23:G23)</f>
        <v>0</v>
      </c>
    </row>
    <row r="25" spans="2:7" x14ac:dyDescent="0.25">
      <c r="B25" s="393" t="s">
        <v>29</v>
      </c>
      <c r="C25" s="394"/>
      <c r="D25" s="394"/>
      <c r="E25" s="195">
        <f>+E24+E22</f>
        <v>35</v>
      </c>
      <c r="F25" s="196">
        <f>+F24+F22</f>
        <v>3476705</v>
      </c>
      <c r="G25" s="196">
        <f>+G24+G22</f>
        <v>1789656</v>
      </c>
    </row>
    <row r="26" spans="2:7" x14ac:dyDescent="0.25">
      <c r="B26" s="393" t="s">
        <v>210</v>
      </c>
      <c r="C26" s="394"/>
      <c r="D26" s="394"/>
      <c r="E26" s="195">
        <f>+E24+E21+E18+E15</f>
        <v>35</v>
      </c>
      <c r="F26" s="196">
        <f>+F24+F21+F18+F15</f>
        <v>3476705</v>
      </c>
      <c r="G26" s="196">
        <f>+G24+G21+G18+G15</f>
        <v>1789656</v>
      </c>
    </row>
  </sheetData>
  <mergeCells count="22">
    <mergeCell ref="B19:D19"/>
    <mergeCell ref="B22:D22"/>
    <mergeCell ref="B24:D24"/>
    <mergeCell ref="B25:D25"/>
    <mergeCell ref="C14:E14"/>
    <mergeCell ref="C17:E17"/>
    <mergeCell ref="B26:D26"/>
    <mergeCell ref="B2:G2"/>
    <mergeCell ref="B3:G3"/>
    <mergeCell ref="B4:G4"/>
    <mergeCell ref="B12:B13"/>
    <mergeCell ref="C12:C13"/>
    <mergeCell ref="D12:D13"/>
    <mergeCell ref="E12:G12"/>
    <mergeCell ref="B7:C7"/>
    <mergeCell ref="B8:C8"/>
    <mergeCell ref="B10:F10"/>
    <mergeCell ref="B18:D18"/>
    <mergeCell ref="B6:C6"/>
    <mergeCell ref="B21:D21"/>
    <mergeCell ref="B16:D16"/>
    <mergeCell ref="B15:D15"/>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V15"/>
  <sheetViews>
    <sheetView showGridLines="0" workbookViewId="0">
      <selection activeCell="B14" sqref="B14"/>
    </sheetView>
  </sheetViews>
  <sheetFormatPr baseColWidth="10" defaultColWidth="11.5703125" defaultRowHeight="15" outlineLevelCol="1" x14ac:dyDescent="0.25"/>
  <cols>
    <col min="1" max="1" width="7" style="3" customWidth="1"/>
    <col min="2" max="4" width="19.5703125" style="3" customWidth="1"/>
    <col min="5" max="5" width="18.7109375" style="3" customWidth="1"/>
    <col min="6" max="8" width="10.42578125" style="3" customWidth="1"/>
    <col min="9" max="9" width="10" style="3" bestFit="1" customWidth="1"/>
    <col min="10" max="10" width="7.7109375" style="3" customWidth="1" outlineLevel="1"/>
    <col min="11" max="11" width="7.140625" style="3" customWidth="1" outlineLevel="1"/>
    <col min="12" max="12" width="7.5703125" style="3" customWidth="1" outlineLevel="1"/>
    <col min="13" max="13" width="11.28515625" style="3" bestFit="1" customWidth="1"/>
    <col min="14" max="14" width="8" style="3" customWidth="1" outlineLevel="1"/>
    <col min="15" max="15" width="7.7109375" style="3" customWidth="1" outlineLevel="1"/>
    <col min="16" max="16" width="12.28515625" style="3" customWidth="1" outlineLevel="1"/>
    <col min="17" max="17" width="13.28515625" style="3" customWidth="1"/>
    <col min="18" max="18" width="12.42578125" style="3" customWidth="1" outlineLevel="1"/>
    <col min="19" max="19" width="13.42578125" style="3" customWidth="1" outlineLevel="1"/>
    <col min="20" max="20" width="13.7109375" style="3" customWidth="1" outlineLevel="1"/>
    <col min="21" max="21" width="12.7109375" style="3" customWidth="1"/>
    <col min="22" max="22" width="12.28515625" style="3" hidden="1" customWidth="1"/>
    <col min="23" max="23" width="11.85546875" style="3" customWidth="1"/>
    <col min="24" max="16384" width="11.5703125" style="3"/>
  </cols>
  <sheetData>
    <row r="1" spans="2:22" ht="20.25" x14ac:dyDescent="0.25">
      <c r="B1" s="258" t="s">
        <v>189</v>
      </c>
      <c r="C1" s="258"/>
      <c r="D1" s="258"/>
      <c r="E1" s="258"/>
      <c r="F1" s="258"/>
      <c r="G1" s="258"/>
      <c r="H1" s="258"/>
      <c r="I1" s="258"/>
      <c r="J1" s="258"/>
      <c r="K1" s="258"/>
      <c r="L1" s="258"/>
      <c r="M1" s="258"/>
      <c r="N1" s="258"/>
      <c r="O1" s="258"/>
      <c r="P1" s="258"/>
      <c r="Q1" s="258"/>
      <c r="R1" s="258"/>
      <c r="S1" s="258"/>
      <c r="T1" s="258"/>
      <c r="U1" s="258"/>
      <c r="V1" s="258"/>
    </row>
    <row r="2" spans="2:22" ht="69" customHeight="1" x14ac:dyDescent="0.25">
      <c r="B2" s="268" t="s">
        <v>165</v>
      </c>
      <c r="C2" s="268"/>
      <c r="D2" s="268"/>
      <c r="E2" s="268"/>
      <c r="F2" s="268"/>
      <c r="G2" s="268"/>
      <c r="H2" s="268"/>
      <c r="I2" s="268"/>
      <c r="J2" s="268"/>
      <c r="K2" s="268"/>
      <c r="L2" s="268"/>
      <c r="M2" s="268"/>
      <c r="N2" s="268"/>
      <c r="O2" s="268"/>
      <c r="P2" s="268"/>
      <c r="Q2" s="268"/>
      <c r="R2" s="268"/>
      <c r="S2" s="268"/>
      <c r="T2" s="268"/>
      <c r="U2" s="268"/>
      <c r="V2" s="268"/>
    </row>
    <row r="3" spans="2:22" ht="21" customHeight="1" x14ac:dyDescent="0.25">
      <c r="B3" s="258" t="s">
        <v>669</v>
      </c>
      <c r="C3" s="258"/>
      <c r="D3" s="258"/>
      <c r="E3" s="258"/>
      <c r="F3" s="258"/>
      <c r="G3" s="258"/>
      <c r="H3" s="258"/>
      <c r="I3" s="258"/>
      <c r="J3" s="258"/>
      <c r="K3" s="258"/>
      <c r="L3" s="258"/>
      <c r="M3" s="258"/>
      <c r="N3" s="258"/>
      <c r="O3" s="258"/>
      <c r="P3" s="258"/>
      <c r="Q3" s="258"/>
      <c r="R3" s="258"/>
      <c r="S3" s="258"/>
      <c r="T3" s="258"/>
      <c r="U3" s="258"/>
      <c r="V3" s="258"/>
    </row>
    <row r="4" spans="2:22" ht="20.25" x14ac:dyDescent="0.25">
      <c r="B4" s="2"/>
      <c r="C4" s="2"/>
      <c r="D4" s="2"/>
      <c r="E4" s="2"/>
      <c r="F4" s="2"/>
      <c r="G4" s="2"/>
      <c r="H4" s="2"/>
      <c r="I4" s="2"/>
      <c r="J4" s="2"/>
      <c r="K4" s="2"/>
      <c r="L4" s="2"/>
      <c r="M4" s="2"/>
      <c r="N4" s="2"/>
      <c r="O4" s="2"/>
      <c r="P4" s="2"/>
      <c r="Q4" s="2"/>
      <c r="R4" s="2"/>
      <c r="S4" s="2"/>
      <c r="T4" s="2"/>
      <c r="U4" s="2"/>
      <c r="V4" s="2"/>
    </row>
    <row r="5" spans="2:22" ht="17.45" customHeight="1" x14ac:dyDescent="0.25">
      <c r="B5" s="135" t="s">
        <v>0</v>
      </c>
      <c r="C5" s="175"/>
      <c r="D5" s="2"/>
      <c r="E5" s="2"/>
      <c r="J5" s="2"/>
      <c r="K5" s="2"/>
      <c r="L5" s="2"/>
      <c r="M5" s="2"/>
      <c r="N5" s="2"/>
      <c r="O5" s="2"/>
      <c r="P5" s="2"/>
      <c r="Q5" s="2"/>
      <c r="R5" s="2"/>
      <c r="S5" s="2"/>
      <c r="T5" s="137" t="s">
        <v>1</v>
      </c>
      <c r="U5" s="138">
        <v>21</v>
      </c>
      <c r="V5" s="2"/>
    </row>
    <row r="6" spans="2:22" ht="17.45" customHeight="1" x14ac:dyDescent="0.25">
      <c r="B6" s="269" t="s">
        <v>2</v>
      </c>
      <c r="C6" s="271"/>
      <c r="D6" s="27"/>
      <c r="E6" s="2"/>
      <c r="J6" s="2"/>
      <c r="K6" s="2"/>
      <c r="L6" s="2"/>
      <c r="M6" s="2"/>
      <c r="N6" s="2"/>
      <c r="O6" s="2"/>
      <c r="P6" s="2"/>
      <c r="Q6" s="2"/>
      <c r="R6" s="2"/>
      <c r="S6" s="2"/>
      <c r="T6" s="4" t="s">
        <v>3</v>
      </c>
      <c r="U6" s="5">
        <v>10</v>
      </c>
      <c r="V6" s="2"/>
    </row>
    <row r="7" spans="2:22" ht="17.45" customHeight="1" x14ac:dyDescent="0.25">
      <c r="B7" s="269" t="s">
        <v>2</v>
      </c>
      <c r="C7" s="271"/>
      <c r="D7" s="27"/>
      <c r="E7" s="2"/>
      <c r="J7" s="2"/>
      <c r="K7" s="2"/>
      <c r="L7" s="2"/>
      <c r="M7" s="2"/>
      <c r="N7" s="2"/>
      <c r="O7" s="2"/>
      <c r="P7" s="2"/>
      <c r="Q7" s="2"/>
      <c r="R7" s="2"/>
      <c r="S7" s="2"/>
      <c r="T7" s="4" t="s">
        <v>4</v>
      </c>
      <c r="U7" s="5" t="s">
        <v>5</v>
      </c>
      <c r="V7" s="2"/>
    </row>
    <row r="8" spans="2:22" ht="20.25" x14ac:dyDescent="0.25">
      <c r="B8" s="3" t="s">
        <v>166</v>
      </c>
      <c r="F8" s="2"/>
    </row>
    <row r="10" spans="2:22" ht="24" customHeight="1" x14ac:dyDescent="0.25">
      <c r="B10" s="289" t="s">
        <v>54</v>
      </c>
      <c r="C10" s="289" t="s">
        <v>167</v>
      </c>
      <c r="D10" s="289" t="s">
        <v>168</v>
      </c>
      <c r="E10" s="289" t="s">
        <v>169</v>
      </c>
      <c r="F10" s="289" t="s">
        <v>128</v>
      </c>
      <c r="G10" s="289" t="s">
        <v>132</v>
      </c>
      <c r="H10" s="289" t="s">
        <v>134</v>
      </c>
      <c r="I10" s="289" t="s">
        <v>170</v>
      </c>
      <c r="J10" s="289" t="s">
        <v>135</v>
      </c>
      <c r="K10" s="289" t="s">
        <v>136</v>
      </c>
      <c r="L10" s="289" t="s">
        <v>137</v>
      </c>
      <c r="M10" s="289" t="s">
        <v>171</v>
      </c>
      <c r="N10" s="289" t="s">
        <v>141</v>
      </c>
      <c r="O10" s="289" t="s">
        <v>142</v>
      </c>
      <c r="P10" s="289" t="s">
        <v>143</v>
      </c>
      <c r="Q10" s="289" t="s">
        <v>172</v>
      </c>
      <c r="R10" s="289" t="s">
        <v>144</v>
      </c>
      <c r="S10" s="289" t="s">
        <v>145</v>
      </c>
      <c r="T10" s="289" t="s">
        <v>146</v>
      </c>
      <c r="U10" s="289" t="s">
        <v>173</v>
      </c>
      <c r="V10" s="398" t="s">
        <v>173</v>
      </c>
    </row>
    <row r="11" spans="2:22" x14ac:dyDescent="0.25">
      <c r="B11" s="290"/>
      <c r="C11" s="290"/>
      <c r="D11" s="290"/>
      <c r="E11" s="290"/>
      <c r="F11" s="290"/>
      <c r="G11" s="290"/>
      <c r="H11" s="290"/>
      <c r="I11" s="290"/>
      <c r="J11" s="290"/>
      <c r="K11" s="290"/>
      <c r="L11" s="290"/>
      <c r="M11" s="290"/>
      <c r="N11" s="290"/>
      <c r="O11" s="290"/>
      <c r="P11" s="290"/>
      <c r="Q11" s="290"/>
      <c r="R11" s="290"/>
      <c r="S11" s="290"/>
      <c r="T11" s="290"/>
      <c r="U11" s="290"/>
      <c r="V11" s="399"/>
    </row>
    <row r="12" spans="2:22" x14ac:dyDescent="0.25">
      <c r="B12" s="20" t="s">
        <v>25</v>
      </c>
      <c r="C12" s="21"/>
      <c r="D12" s="21"/>
      <c r="E12" s="21"/>
      <c r="F12" s="22"/>
      <c r="G12" s="8"/>
      <c r="H12" s="8"/>
      <c r="I12" s="8">
        <f>SUM(F12:H12)</f>
        <v>0</v>
      </c>
      <c r="J12" s="8"/>
      <c r="K12" s="8"/>
      <c r="L12" s="8"/>
      <c r="M12" s="8">
        <f>SUM(I12,J12:L12)</f>
        <v>0</v>
      </c>
      <c r="N12" s="8"/>
      <c r="O12" s="8"/>
      <c r="P12" s="8"/>
      <c r="Q12" s="8">
        <f>SUM(M12,N12:P12)</f>
        <v>0</v>
      </c>
      <c r="R12" s="8"/>
      <c r="S12" s="8"/>
      <c r="T12" s="8"/>
      <c r="U12" s="8">
        <f>SUM(Q12,R12:T12)</f>
        <v>0</v>
      </c>
      <c r="V12" s="8">
        <f>+I12+M12+Q12+U12</f>
        <v>0</v>
      </c>
    </row>
    <row r="13" spans="2:22" x14ac:dyDescent="0.25">
      <c r="B13" s="262" t="s">
        <v>798</v>
      </c>
      <c r="C13" s="263"/>
      <c r="D13" s="264"/>
      <c r="E13" s="9"/>
      <c r="F13" s="9"/>
      <c r="G13" s="18"/>
      <c r="H13" s="18"/>
      <c r="I13" s="8">
        <f t="shared" ref="I13:I14" si="0">SUM(F13:H13)</f>
        <v>0</v>
      </c>
      <c r="J13" s="18"/>
      <c r="K13" s="18"/>
      <c r="L13" s="18"/>
      <c r="M13" s="8">
        <f t="shared" ref="M13:M14" si="1">SUM(I13,J13:L13)</f>
        <v>0</v>
      </c>
      <c r="N13" s="18"/>
      <c r="O13" s="18"/>
      <c r="P13" s="18"/>
      <c r="Q13" s="8">
        <f t="shared" ref="Q13:Q14" si="2">SUM(M13,N13:P13)</f>
        <v>0</v>
      </c>
      <c r="R13" s="18"/>
      <c r="S13" s="18"/>
      <c r="T13" s="18"/>
      <c r="U13" s="8">
        <f t="shared" ref="U13:U14" si="3">SUM(Q13,R13:T13)</f>
        <v>0</v>
      </c>
      <c r="V13" s="8">
        <f t="shared" ref="V13:V14" si="4">+I13+M13+Q13+U13</f>
        <v>0</v>
      </c>
    </row>
    <row r="14" spans="2:22" x14ac:dyDescent="0.25">
      <c r="B14" s="9"/>
      <c r="C14" s="9"/>
      <c r="D14" s="9"/>
      <c r="E14" s="9"/>
      <c r="F14" s="9"/>
      <c r="G14" s="18"/>
      <c r="H14" s="18"/>
      <c r="I14" s="8">
        <f t="shared" si="0"/>
        <v>0</v>
      </c>
      <c r="J14" s="18"/>
      <c r="K14" s="18"/>
      <c r="L14" s="18"/>
      <c r="M14" s="8">
        <f t="shared" si="1"/>
        <v>0</v>
      </c>
      <c r="N14" s="18"/>
      <c r="O14" s="18"/>
      <c r="P14" s="18"/>
      <c r="Q14" s="8">
        <f t="shared" si="2"/>
        <v>0</v>
      </c>
      <c r="R14" s="18"/>
      <c r="S14" s="18"/>
      <c r="T14" s="18"/>
      <c r="U14" s="8">
        <f t="shared" si="3"/>
        <v>0</v>
      </c>
      <c r="V14" s="8">
        <f t="shared" si="4"/>
        <v>0</v>
      </c>
    </row>
    <row r="15" spans="2:22" ht="20.25" customHeight="1" x14ac:dyDescent="0.25">
      <c r="B15" s="197" t="s">
        <v>125</v>
      </c>
      <c r="C15" s="198"/>
      <c r="D15" s="198"/>
      <c r="E15" s="198"/>
      <c r="F15" s="143">
        <f t="shared" ref="F15:V15" si="5">SUM(F12:F14)</f>
        <v>0</v>
      </c>
      <c r="G15" s="143">
        <f t="shared" si="5"/>
        <v>0</v>
      </c>
      <c r="H15" s="143">
        <f t="shared" si="5"/>
        <v>0</v>
      </c>
      <c r="I15" s="143">
        <f t="shared" si="5"/>
        <v>0</v>
      </c>
      <c r="J15" s="143">
        <f t="shared" si="5"/>
        <v>0</v>
      </c>
      <c r="K15" s="143">
        <f t="shared" si="5"/>
        <v>0</v>
      </c>
      <c r="L15" s="143">
        <f t="shared" si="5"/>
        <v>0</v>
      </c>
      <c r="M15" s="143">
        <f t="shared" si="5"/>
        <v>0</v>
      </c>
      <c r="N15" s="143">
        <f t="shared" si="5"/>
        <v>0</v>
      </c>
      <c r="O15" s="143">
        <f t="shared" si="5"/>
        <v>0</v>
      </c>
      <c r="P15" s="143">
        <f t="shared" si="5"/>
        <v>0</v>
      </c>
      <c r="Q15" s="143">
        <f t="shared" si="5"/>
        <v>0</v>
      </c>
      <c r="R15" s="143">
        <f t="shared" si="5"/>
        <v>0</v>
      </c>
      <c r="S15" s="143">
        <f t="shared" si="5"/>
        <v>0</v>
      </c>
      <c r="T15" s="143">
        <f t="shared" si="5"/>
        <v>0</v>
      </c>
      <c r="U15" s="143">
        <f t="shared" si="5"/>
        <v>0</v>
      </c>
      <c r="V15" s="12">
        <f t="shared" si="5"/>
        <v>0</v>
      </c>
    </row>
  </sheetData>
  <mergeCells count="27">
    <mergeCell ref="B13:D13"/>
    <mergeCell ref="V10:V11"/>
    <mergeCell ref="C10:C11"/>
    <mergeCell ref="D10:D11"/>
    <mergeCell ref="R10:R11"/>
    <mergeCell ref="S10:S11"/>
    <mergeCell ref="T10:T11"/>
    <mergeCell ref="U10:U11"/>
    <mergeCell ref="O10:O11"/>
    <mergeCell ref="P10:P11"/>
    <mergeCell ref="I10:I11"/>
    <mergeCell ref="M10:M11"/>
    <mergeCell ref="Q10:Q11"/>
    <mergeCell ref="H10:H11"/>
    <mergeCell ref="J10:J11"/>
    <mergeCell ref="K10:K11"/>
    <mergeCell ref="L10:L11"/>
    <mergeCell ref="N10:N11"/>
    <mergeCell ref="B10:B11"/>
    <mergeCell ref="F10:F11"/>
    <mergeCell ref="E10:E11"/>
    <mergeCell ref="G10:G11"/>
    <mergeCell ref="B6:C6"/>
    <mergeCell ref="B7:C7"/>
    <mergeCell ref="B3:V3"/>
    <mergeCell ref="B1:V1"/>
    <mergeCell ref="B2:V2"/>
  </mergeCells>
  <conditionalFormatting sqref="B13:C13">
    <cfRule type="expression" dxfId="14" priority="1">
      <formula>LEN($E15)=2</formula>
    </cfRule>
  </conditionalFormatting>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5D0D68-7D10-4378-B341-6C8A4B5FD4BE}">
  <dimension ref="B1:O879"/>
  <sheetViews>
    <sheetView showGridLines="0" workbookViewId="0">
      <selection activeCell="E13" sqref="E13"/>
    </sheetView>
  </sheetViews>
  <sheetFormatPr baseColWidth="10" defaultColWidth="11.42578125" defaultRowHeight="15" x14ac:dyDescent="0.25"/>
  <cols>
    <col min="1" max="1" width="3.7109375" style="3" customWidth="1"/>
    <col min="2" max="2" width="5" style="3" bestFit="1" customWidth="1"/>
    <col min="3" max="3" width="11.28515625" style="3" bestFit="1" customWidth="1"/>
    <col min="4" max="4" width="10.5703125" style="3" bestFit="1" customWidth="1"/>
    <col min="5" max="5" width="13.140625" style="3" bestFit="1" customWidth="1"/>
    <col min="6" max="6" width="20.140625" style="3" bestFit="1" customWidth="1"/>
    <col min="7" max="7" width="13.85546875" style="3" bestFit="1" customWidth="1"/>
    <col min="8" max="8" width="14.85546875" style="3" bestFit="1" customWidth="1"/>
    <col min="9" max="9" width="18.28515625" style="3" bestFit="1" customWidth="1"/>
    <col min="10" max="10" width="23.5703125" style="3" customWidth="1"/>
    <col min="11" max="11" width="10.28515625" style="3" bestFit="1" customWidth="1"/>
    <col min="12" max="12" width="33.5703125" style="3" hidden="1" customWidth="1"/>
    <col min="13" max="13" width="17.5703125" style="3" bestFit="1" customWidth="1"/>
    <col min="14" max="14" width="31.28515625" style="228" customWidth="1"/>
    <col min="15" max="15" width="14.140625" style="3" bestFit="1" customWidth="1"/>
    <col min="16" max="16384" width="11.42578125" style="3"/>
  </cols>
  <sheetData>
    <row r="1" spans="2:15" s="67" customFormat="1" x14ac:dyDescent="0.25">
      <c r="N1" s="227"/>
    </row>
    <row r="2" spans="2:15" ht="20.25" x14ac:dyDescent="0.25">
      <c r="B2" s="258" t="s">
        <v>189</v>
      </c>
      <c r="C2" s="258"/>
      <c r="D2" s="258"/>
      <c r="E2" s="258"/>
      <c r="F2" s="258"/>
      <c r="G2" s="258"/>
      <c r="H2" s="258"/>
      <c r="I2" s="258"/>
      <c r="J2" s="258"/>
      <c r="K2" s="258"/>
      <c r="L2" s="258"/>
      <c r="M2" s="258"/>
      <c r="N2" s="258"/>
    </row>
    <row r="3" spans="2:15" ht="108.75" customHeight="1" x14ac:dyDescent="0.25">
      <c r="B3" s="259" t="s">
        <v>640</v>
      </c>
      <c r="C3" s="259"/>
      <c r="D3" s="259"/>
      <c r="E3" s="259"/>
      <c r="F3" s="259"/>
      <c r="G3" s="259"/>
      <c r="H3" s="259"/>
      <c r="I3" s="259"/>
      <c r="J3" s="259"/>
      <c r="K3" s="259"/>
      <c r="L3" s="259"/>
      <c r="M3" s="259"/>
      <c r="N3" s="259"/>
      <c r="O3" s="259"/>
    </row>
    <row r="4" spans="2:15" ht="42" customHeight="1" x14ac:dyDescent="0.25">
      <c r="B4" s="258" t="s">
        <v>668</v>
      </c>
      <c r="C4" s="258"/>
      <c r="D4" s="258"/>
      <c r="E4" s="258"/>
      <c r="F4" s="258"/>
      <c r="G4" s="258"/>
      <c r="H4" s="258"/>
      <c r="I4" s="258"/>
      <c r="J4" s="258"/>
      <c r="K4" s="258"/>
      <c r="L4" s="258"/>
      <c r="M4" s="258"/>
      <c r="N4" s="258"/>
      <c r="O4" s="258"/>
    </row>
    <row r="5" spans="2:15" ht="20.25" x14ac:dyDescent="0.25">
      <c r="B5" s="2"/>
      <c r="C5" s="2"/>
      <c r="D5" s="2"/>
      <c r="E5" s="2"/>
      <c r="F5" s="2"/>
      <c r="G5" s="2"/>
      <c r="H5" s="2"/>
      <c r="I5" s="2"/>
      <c r="J5" s="2"/>
      <c r="K5" s="2"/>
      <c r="L5" s="2"/>
      <c r="M5" s="2"/>
    </row>
    <row r="6" spans="2:15" ht="15.75" x14ac:dyDescent="0.25">
      <c r="B6" s="401" t="s">
        <v>32</v>
      </c>
      <c r="C6" s="401"/>
      <c r="D6" s="401"/>
      <c r="E6" s="401"/>
      <c r="F6" s="401"/>
      <c r="M6" s="135" t="s">
        <v>1</v>
      </c>
      <c r="N6" s="136">
        <v>21</v>
      </c>
    </row>
    <row r="7" spans="2:15" ht="15" customHeight="1" x14ac:dyDescent="0.25">
      <c r="B7" s="402" t="s">
        <v>2</v>
      </c>
      <c r="C7" s="402"/>
      <c r="D7" s="402"/>
      <c r="E7" s="402"/>
      <c r="F7" s="402"/>
      <c r="M7" s="4" t="s">
        <v>3</v>
      </c>
      <c r="N7" s="5">
        <v>10</v>
      </c>
    </row>
    <row r="8" spans="2:15" ht="15" customHeight="1" x14ac:dyDescent="0.25">
      <c r="B8" s="402" t="s">
        <v>656</v>
      </c>
      <c r="C8" s="402"/>
      <c r="D8" s="402"/>
      <c r="E8" s="402"/>
      <c r="F8" s="402"/>
      <c r="M8" s="4" t="s">
        <v>4</v>
      </c>
      <c r="N8" s="46" t="s">
        <v>641</v>
      </c>
    </row>
    <row r="9" spans="2:15" x14ac:dyDescent="0.25">
      <c r="M9" s="47" t="s">
        <v>181</v>
      </c>
      <c r="N9" s="3"/>
    </row>
    <row r="11" spans="2:15" ht="31.5" customHeight="1" x14ac:dyDescent="0.25">
      <c r="B11" s="400" t="s">
        <v>642</v>
      </c>
      <c r="C11" s="400"/>
      <c r="D11" s="400"/>
      <c r="E11" s="400"/>
      <c r="F11" s="400"/>
      <c r="G11" s="400"/>
      <c r="H11" s="400"/>
      <c r="I11" s="400"/>
      <c r="J11" s="400"/>
      <c r="K11" s="400"/>
      <c r="L11" s="400"/>
      <c r="M11" s="400"/>
      <c r="N11" s="400"/>
      <c r="O11" s="400"/>
    </row>
    <row r="12" spans="2:15" ht="94.5" x14ac:dyDescent="0.25">
      <c r="B12" s="229" t="s">
        <v>643</v>
      </c>
      <c r="C12" s="229" t="s">
        <v>96</v>
      </c>
      <c r="D12" s="229" t="s">
        <v>644</v>
      </c>
      <c r="E12" s="229" t="s">
        <v>645</v>
      </c>
      <c r="F12" s="229" t="s">
        <v>646</v>
      </c>
      <c r="G12" s="229" t="s">
        <v>647</v>
      </c>
      <c r="H12" s="229" t="s">
        <v>648</v>
      </c>
      <c r="I12" s="229" t="s">
        <v>649</v>
      </c>
      <c r="J12" s="229" t="s">
        <v>650</v>
      </c>
      <c r="K12" s="229" t="s">
        <v>651</v>
      </c>
      <c r="L12" s="229" t="s">
        <v>652</v>
      </c>
      <c r="M12" s="229" t="s">
        <v>653</v>
      </c>
      <c r="N12" s="229" t="s">
        <v>654</v>
      </c>
      <c r="O12" s="229" t="s">
        <v>655</v>
      </c>
    </row>
    <row r="13" spans="2:15" ht="89.25" x14ac:dyDescent="0.25">
      <c r="B13" s="223">
        <v>2024</v>
      </c>
      <c r="C13" s="223" t="s">
        <v>815</v>
      </c>
      <c r="D13" s="223" t="s">
        <v>816</v>
      </c>
      <c r="E13" s="223" t="s">
        <v>64</v>
      </c>
      <c r="F13" s="223" t="s">
        <v>64</v>
      </c>
      <c r="G13" s="223">
        <v>1235</v>
      </c>
      <c r="H13" s="253">
        <v>45288</v>
      </c>
      <c r="I13" s="253">
        <v>45288</v>
      </c>
      <c r="J13" s="222" t="s">
        <v>817</v>
      </c>
      <c r="K13" s="222" t="s">
        <v>221</v>
      </c>
      <c r="L13" s="223"/>
      <c r="M13" s="254" t="s">
        <v>818</v>
      </c>
      <c r="N13" s="230" t="s">
        <v>819</v>
      </c>
      <c r="O13" s="11"/>
    </row>
    <row r="14" spans="2:15" ht="89.25" x14ac:dyDescent="0.25">
      <c r="B14" s="223">
        <v>2024</v>
      </c>
      <c r="C14" s="223" t="s">
        <v>815</v>
      </c>
      <c r="D14" s="223" t="s">
        <v>816</v>
      </c>
      <c r="E14" s="223" t="s">
        <v>64</v>
      </c>
      <c r="F14" s="223" t="s">
        <v>64</v>
      </c>
      <c r="G14" s="223">
        <v>1367</v>
      </c>
      <c r="H14" s="253">
        <v>45288</v>
      </c>
      <c r="I14" s="253">
        <v>45288</v>
      </c>
      <c r="J14" s="222" t="s">
        <v>817</v>
      </c>
      <c r="K14" s="222" t="s">
        <v>221</v>
      </c>
      <c r="L14" s="223"/>
      <c r="M14" s="254" t="s">
        <v>820</v>
      </c>
      <c r="N14" s="230" t="s">
        <v>821</v>
      </c>
      <c r="O14" s="11"/>
    </row>
    <row r="15" spans="2:15" ht="89.25" x14ac:dyDescent="0.25">
      <c r="B15" s="223">
        <v>2024</v>
      </c>
      <c r="C15" s="223" t="s">
        <v>815</v>
      </c>
      <c r="D15" s="223" t="s">
        <v>816</v>
      </c>
      <c r="E15" s="223" t="s">
        <v>64</v>
      </c>
      <c r="F15" s="223" t="s">
        <v>64</v>
      </c>
      <c r="G15" s="223">
        <v>21</v>
      </c>
      <c r="H15" s="253">
        <v>45289</v>
      </c>
      <c r="I15" s="253">
        <v>45289</v>
      </c>
      <c r="J15" s="222" t="s">
        <v>817</v>
      </c>
      <c r="K15" s="222" t="s">
        <v>221</v>
      </c>
      <c r="L15" s="223"/>
      <c r="M15" s="254" t="s">
        <v>822</v>
      </c>
      <c r="N15" s="230" t="s">
        <v>823</v>
      </c>
      <c r="O15" s="11"/>
    </row>
    <row r="16" spans="2:15" ht="89.25" x14ac:dyDescent="0.25">
      <c r="B16" s="223">
        <v>2024</v>
      </c>
      <c r="C16" s="223" t="s">
        <v>815</v>
      </c>
      <c r="D16" s="223" t="s">
        <v>816</v>
      </c>
      <c r="E16" s="223" t="s">
        <v>64</v>
      </c>
      <c r="F16" s="223" t="s">
        <v>64</v>
      </c>
      <c r="G16" s="223">
        <v>1340</v>
      </c>
      <c r="H16" s="253">
        <v>45289</v>
      </c>
      <c r="I16" s="253">
        <v>45289</v>
      </c>
      <c r="J16" s="222" t="s">
        <v>817</v>
      </c>
      <c r="K16" s="222" t="s">
        <v>221</v>
      </c>
      <c r="L16" s="223"/>
      <c r="M16" s="254" t="s">
        <v>824</v>
      </c>
      <c r="N16" s="230" t="s">
        <v>825</v>
      </c>
      <c r="O16" s="11"/>
    </row>
    <row r="17" spans="2:15" ht="89.25" x14ac:dyDescent="0.25">
      <c r="B17" s="223">
        <v>2024</v>
      </c>
      <c r="C17" s="223" t="s">
        <v>815</v>
      </c>
      <c r="D17" s="223" t="s">
        <v>816</v>
      </c>
      <c r="E17" s="223" t="s">
        <v>64</v>
      </c>
      <c r="F17" s="223" t="s">
        <v>64</v>
      </c>
      <c r="G17" s="223">
        <v>609</v>
      </c>
      <c r="H17" s="253">
        <v>45288</v>
      </c>
      <c r="I17" s="253">
        <v>45288</v>
      </c>
      <c r="J17" s="222" t="s">
        <v>817</v>
      </c>
      <c r="K17" s="222" t="s">
        <v>221</v>
      </c>
      <c r="L17" s="223"/>
      <c r="M17" s="254" t="s">
        <v>826</v>
      </c>
      <c r="N17" s="230" t="s">
        <v>827</v>
      </c>
      <c r="O17" s="11"/>
    </row>
    <row r="18" spans="2:15" ht="89.25" x14ac:dyDescent="0.25">
      <c r="B18" s="223">
        <v>2024</v>
      </c>
      <c r="C18" s="223" t="s">
        <v>815</v>
      </c>
      <c r="D18" s="223" t="s">
        <v>816</v>
      </c>
      <c r="E18" s="223" t="s">
        <v>64</v>
      </c>
      <c r="F18" s="223" t="s">
        <v>64</v>
      </c>
      <c r="G18" s="223">
        <v>2537</v>
      </c>
      <c r="H18" s="253">
        <v>45287</v>
      </c>
      <c r="I18" s="253">
        <v>45287</v>
      </c>
      <c r="J18" s="222" t="s">
        <v>817</v>
      </c>
      <c r="K18" s="222" t="s">
        <v>221</v>
      </c>
      <c r="L18" s="223"/>
      <c r="M18" s="254" t="s">
        <v>828</v>
      </c>
      <c r="N18" s="230" t="s">
        <v>829</v>
      </c>
      <c r="O18" s="11"/>
    </row>
    <row r="19" spans="2:15" ht="89.25" x14ac:dyDescent="0.25">
      <c r="B19" s="223">
        <v>2024</v>
      </c>
      <c r="C19" s="223" t="s">
        <v>815</v>
      </c>
      <c r="D19" s="223" t="s">
        <v>816</v>
      </c>
      <c r="E19" s="223" t="s">
        <v>64</v>
      </c>
      <c r="F19" s="223" t="s">
        <v>64</v>
      </c>
      <c r="G19" s="223">
        <v>3759</v>
      </c>
      <c r="H19" s="253">
        <v>45289</v>
      </c>
      <c r="I19" s="253">
        <v>45289</v>
      </c>
      <c r="J19" s="222" t="s">
        <v>817</v>
      </c>
      <c r="K19" s="222" t="s">
        <v>221</v>
      </c>
      <c r="L19" s="223"/>
      <c r="M19" s="254" t="s">
        <v>830</v>
      </c>
      <c r="N19" s="230" t="s">
        <v>831</v>
      </c>
      <c r="O19" s="11"/>
    </row>
    <row r="20" spans="2:15" ht="89.25" x14ac:dyDescent="0.25">
      <c r="B20" s="223">
        <v>2024</v>
      </c>
      <c r="C20" s="223" t="s">
        <v>815</v>
      </c>
      <c r="D20" s="223" t="s">
        <v>816</v>
      </c>
      <c r="E20" s="223" t="s">
        <v>64</v>
      </c>
      <c r="F20" s="223" t="s">
        <v>64</v>
      </c>
      <c r="G20" s="223">
        <v>3760</v>
      </c>
      <c r="H20" s="253">
        <v>45289</v>
      </c>
      <c r="I20" s="253">
        <v>45289</v>
      </c>
      <c r="J20" s="222" t="s">
        <v>817</v>
      </c>
      <c r="K20" s="222" t="s">
        <v>221</v>
      </c>
      <c r="L20" s="223"/>
      <c r="M20" s="254" t="s">
        <v>832</v>
      </c>
      <c r="N20" s="230" t="s">
        <v>833</v>
      </c>
      <c r="O20" s="11"/>
    </row>
    <row r="21" spans="2:15" ht="89.25" x14ac:dyDescent="0.25">
      <c r="B21" s="223">
        <v>2024</v>
      </c>
      <c r="C21" s="223" t="s">
        <v>815</v>
      </c>
      <c r="D21" s="223" t="s">
        <v>816</v>
      </c>
      <c r="E21" s="223" t="s">
        <v>64</v>
      </c>
      <c r="F21" s="223" t="s">
        <v>64</v>
      </c>
      <c r="G21" s="223">
        <v>2540</v>
      </c>
      <c r="H21" s="253">
        <v>45287</v>
      </c>
      <c r="I21" s="253">
        <v>45287</v>
      </c>
      <c r="J21" s="222" t="s">
        <v>817</v>
      </c>
      <c r="K21" s="222" t="s">
        <v>221</v>
      </c>
      <c r="L21" s="223"/>
      <c r="M21" s="254" t="s">
        <v>834</v>
      </c>
      <c r="N21" s="230" t="s">
        <v>835</v>
      </c>
      <c r="O21" s="11"/>
    </row>
    <row r="22" spans="2:15" ht="89.25" x14ac:dyDescent="0.25">
      <c r="B22" s="223">
        <v>2024</v>
      </c>
      <c r="C22" s="223" t="s">
        <v>815</v>
      </c>
      <c r="D22" s="223" t="s">
        <v>816</v>
      </c>
      <c r="E22" s="223" t="s">
        <v>64</v>
      </c>
      <c r="F22" s="223" t="s">
        <v>64</v>
      </c>
      <c r="G22" s="223">
        <v>1241</v>
      </c>
      <c r="H22" s="253">
        <v>45289</v>
      </c>
      <c r="I22" s="253">
        <v>45289</v>
      </c>
      <c r="J22" s="222" t="s">
        <v>817</v>
      </c>
      <c r="K22" s="222" t="s">
        <v>221</v>
      </c>
      <c r="L22" s="223"/>
      <c r="M22" s="254" t="s">
        <v>836</v>
      </c>
      <c r="N22" s="230" t="s">
        <v>837</v>
      </c>
      <c r="O22" s="11"/>
    </row>
    <row r="23" spans="2:15" ht="89.25" x14ac:dyDescent="0.25">
      <c r="B23" s="223">
        <v>2024</v>
      </c>
      <c r="C23" s="223" t="s">
        <v>815</v>
      </c>
      <c r="D23" s="223" t="s">
        <v>816</v>
      </c>
      <c r="E23" s="223" t="s">
        <v>64</v>
      </c>
      <c r="F23" s="223" t="s">
        <v>64</v>
      </c>
      <c r="G23" s="223">
        <v>1328</v>
      </c>
      <c r="H23" s="253">
        <v>45289</v>
      </c>
      <c r="I23" s="253">
        <v>45289</v>
      </c>
      <c r="J23" s="222" t="s">
        <v>817</v>
      </c>
      <c r="K23" s="222" t="s">
        <v>221</v>
      </c>
      <c r="L23" s="223"/>
      <c r="M23" s="254" t="s">
        <v>838</v>
      </c>
      <c r="N23" s="230" t="s">
        <v>839</v>
      </c>
      <c r="O23" s="11"/>
    </row>
    <row r="24" spans="2:15" ht="89.25" x14ac:dyDescent="0.25">
      <c r="B24" s="223">
        <v>2024</v>
      </c>
      <c r="C24" s="223" t="s">
        <v>815</v>
      </c>
      <c r="D24" s="223" t="s">
        <v>816</v>
      </c>
      <c r="E24" s="223" t="s">
        <v>64</v>
      </c>
      <c r="F24" s="223" t="s">
        <v>64</v>
      </c>
      <c r="G24" s="223">
        <v>1324</v>
      </c>
      <c r="H24" s="253">
        <v>45288</v>
      </c>
      <c r="I24" s="253">
        <v>45288</v>
      </c>
      <c r="J24" s="222" t="s">
        <v>817</v>
      </c>
      <c r="K24" s="222" t="s">
        <v>221</v>
      </c>
      <c r="L24" s="223"/>
      <c r="M24" s="254" t="s">
        <v>840</v>
      </c>
      <c r="N24" s="230" t="s">
        <v>841</v>
      </c>
      <c r="O24" s="11"/>
    </row>
    <row r="25" spans="2:15" ht="89.25" x14ac:dyDescent="0.25">
      <c r="B25" s="223">
        <v>2024</v>
      </c>
      <c r="C25" s="223" t="s">
        <v>815</v>
      </c>
      <c r="D25" s="223" t="s">
        <v>816</v>
      </c>
      <c r="E25" s="223" t="s">
        <v>64</v>
      </c>
      <c r="F25" s="223" t="s">
        <v>64</v>
      </c>
      <c r="G25" s="223">
        <v>1320</v>
      </c>
      <c r="H25" s="253">
        <v>45287</v>
      </c>
      <c r="I25" s="253">
        <v>45287</v>
      </c>
      <c r="J25" s="222" t="s">
        <v>817</v>
      </c>
      <c r="K25" s="222" t="s">
        <v>221</v>
      </c>
      <c r="L25" s="223"/>
      <c r="M25" s="254" t="s">
        <v>842</v>
      </c>
      <c r="N25" s="230" t="s">
        <v>843</v>
      </c>
      <c r="O25" s="11"/>
    </row>
    <row r="26" spans="2:15" ht="89.25" x14ac:dyDescent="0.25">
      <c r="B26" s="223">
        <v>2024</v>
      </c>
      <c r="C26" s="223" t="s">
        <v>815</v>
      </c>
      <c r="D26" s="223" t="s">
        <v>816</v>
      </c>
      <c r="E26" s="223" t="s">
        <v>64</v>
      </c>
      <c r="F26" s="223" t="s">
        <v>64</v>
      </c>
      <c r="G26" s="223">
        <v>3761</v>
      </c>
      <c r="H26" s="253">
        <v>45289</v>
      </c>
      <c r="I26" s="253">
        <v>45289</v>
      </c>
      <c r="J26" s="222" t="s">
        <v>817</v>
      </c>
      <c r="K26" s="222" t="s">
        <v>221</v>
      </c>
      <c r="L26" s="223"/>
      <c r="M26" s="254" t="s">
        <v>844</v>
      </c>
      <c r="N26" s="230" t="s">
        <v>845</v>
      </c>
      <c r="O26" s="11"/>
    </row>
    <row r="27" spans="2:15" ht="89.25" x14ac:dyDescent="0.25">
      <c r="B27" s="223">
        <v>2024</v>
      </c>
      <c r="C27" s="223" t="s">
        <v>815</v>
      </c>
      <c r="D27" s="223" t="s">
        <v>816</v>
      </c>
      <c r="E27" s="223" t="s">
        <v>64</v>
      </c>
      <c r="F27" s="223" t="s">
        <v>64</v>
      </c>
      <c r="G27" s="223">
        <v>2295</v>
      </c>
      <c r="H27" s="253">
        <v>45288</v>
      </c>
      <c r="I27" s="253">
        <v>45288</v>
      </c>
      <c r="J27" s="222" t="s">
        <v>817</v>
      </c>
      <c r="K27" s="222" t="s">
        <v>221</v>
      </c>
      <c r="L27" s="223"/>
      <c r="M27" s="254" t="s">
        <v>846</v>
      </c>
      <c r="N27" s="230" t="s">
        <v>847</v>
      </c>
      <c r="O27" s="11"/>
    </row>
    <row r="28" spans="2:15" ht="89.25" x14ac:dyDescent="0.25">
      <c r="B28" s="223">
        <v>2024</v>
      </c>
      <c r="C28" s="223" t="s">
        <v>815</v>
      </c>
      <c r="D28" s="223" t="s">
        <v>816</v>
      </c>
      <c r="E28" s="223" t="s">
        <v>64</v>
      </c>
      <c r="F28" s="223" t="s">
        <v>64</v>
      </c>
      <c r="G28" s="223">
        <v>3762</v>
      </c>
      <c r="H28" s="253">
        <v>45289</v>
      </c>
      <c r="I28" s="253">
        <v>45289</v>
      </c>
      <c r="J28" s="222" t="s">
        <v>817</v>
      </c>
      <c r="K28" s="222" t="s">
        <v>221</v>
      </c>
      <c r="L28" s="223"/>
      <c r="M28" s="254" t="s">
        <v>848</v>
      </c>
      <c r="N28" s="230" t="s">
        <v>849</v>
      </c>
      <c r="O28" s="11"/>
    </row>
    <row r="29" spans="2:15" ht="89.25" x14ac:dyDescent="0.25">
      <c r="B29" s="223">
        <v>2024</v>
      </c>
      <c r="C29" s="223" t="s">
        <v>815</v>
      </c>
      <c r="D29" s="223" t="s">
        <v>816</v>
      </c>
      <c r="E29" s="223" t="s">
        <v>64</v>
      </c>
      <c r="F29" s="223" t="s">
        <v>64</v>
      </c>
      <c r="G29" s="223">
        <v>1234</v>
      </c>
      <c r="H29" s="253">
        <v>45288</v>
      </c>
      <c r="I29" s="253">
        <v>45288</v>
      </c>
      <c r="J29" s="222" t="s">
        <v>817</v>
      </c>
      <c r="K29" s="222" t="s">
        <v>221</v>
      </c>
      <c r="L29" s="223"/>
      <c r="M29" s="254" t="s">
        <v>850</v>
      </c>
      <c r="N29" s="230" t="s">
        <v>851</v>
      </c>
      <c r="O29" s="11"/>
    </row>
    <row r="30" spans="2:15" ht="89.25" x14ac:dyDescent="0.25">
      <c r="B30" s="223">
        <v>2024</v>
      </c>
      <c r="C30" s="223" t="s">
        <v>815</v>
      </c>
      <c r="D30" s="223" t="s">
        <v>816</v>
      </c>
      <c r="E30" s="223" t="s">
        <v>64</v>
      </c>
      <c r="F30" s="223" t="s">
        <v>64</v>
      </c>
      <c r="G30" s="223">
        <v>3763</v>
      </c>
      <c r="H30" s="253">
        <v>45289</v>
      </c>
      <c r="I30" s="253">
        <v>45289</v>
      </c>
      <c r="J30" s="222" t="s">
        <v>817</v>
      </c>
      <c r="K30" s="222" t="s">
        <v>221</v>
      </c>
      <c r="L30" s="223"/>
      <c r="M30" s="254" t="s">
        <v>852</v>
      </c>
      <c r="N30" s="230" t="s">
        <v>853</v>
      </c>
      <c r="O30" s="11"/>
    </row>
    <row r="31" spans="2:15" ht="89.25" x14ac:dyDescent="0.25">
      <c r="B31" s="223">
        <v>2024</v>
      </c>
      <c r="C31" s="223" t="s">
        <v>815</v>
      </c>
      <c r="D31" s="223" t="s">
        <v>816</v>
      </c>
      <c r="E31" s="223" t="s">
        <v>64</v>
      </c>
      <c r="F31" s="223" t="s">
        <v>64</v>
      </c>
      <c r="G31" s="223">
        <v>1323</v>
      </c>
      <c r="H31" s="253">
        <v>45288</v>
      </c>
      <c r="I31" s="253">
        <v>45288</v>
      </c>
      <c r="J31" s="222" t="s">
        <v>817</v>
      </c>
      <c r="K31" s="222" t="s">
        <v>221</v>
      </c>
      <c r="L31" s="223"/>
      <c r="M31" s="254" t="s">
        <v>854</v>
      </c>
      <c r="N31" s="230" t="s">
        <v>855</v>
      </c>
      <c r="O31" s="11"/>
    </row>
    <row r="32" spans="2:15" ht="89.25" x14ac:dyDescent="0.25">
      <c r="B32" s="223">
        <v>2024</v>
      </c>
      <c r="C32" s="223" t="s">
        <v>815</v>
      </c>
      <c r="D32" s="223" t="s">
        <v>816</v>
      </c>
      <c r="E32" s="223" t="s">
        <v>64</v>
      </c>
      <c r="F32" s="223" t="s">
        <v>64</v>
      </c>
      <c r="G32" s="223">
        <v>3764</v>
      </c>
      <c r="H32" s="253">
        <v>45289</v>
      </c>
      <c r="I32" s="253">
        <v>45289</v>
      </c>
      <c r="J32" s="222" t="s">
        <v>817</v>
      </c>
      <c r="K32" s="222" t="s">
        <v>221</v>
      </c>
      <c r="L32" s="223"/>
      <c r="M32" s="254" t="s">
        <v>856</v>
      </c>
      <c r="N32" s="230" t="s">
        <v>857</v>
      </c>
      <c r="O32" s="11"/>
    </row>
    <row r="33" spans="2:15" ht="89.25" x14ac:dyDescent="0.25">
      <c r="B33" s="223">
        <v>2024</v>
      </c>
      <c r="C33" s="223" t="s">
        <v>815</v>
      </c>
      <c r="D33" s="223" t="s">
        <v>816</v>
      </c>
      <c r="E33" s="223" t="s">
        <v>64</v>
      </c>
      <c r="F33" s="223" t="s">
        <v>64</v>
      </c>
      <c r="G33" s="223">
        <v>3765</v>
      </c>
      <c r="H33" s="253">
        <v>45289</v>
      </c>
      <c r="I33" s="253">
        <v>45289</v>
      </c>
      <c r="J33" s="222" t="s">
        <v>817</v>
      </c>
      <c r="K33" s="222" t="s">
        <v>221</v>
      </c>
      <c r="L33" s="223"/>
      <c r="M33" s="254" t="s">
        <v>858</v>
      </c>
      <c r="N33" s="230" t="s">
        <v>859</v>
      </c>
      <c r="O33" s="11"/>
    </row>
    <row r="34" spans="2:15" ht="89.25" x14ac:dyDescent="0.25">
      <c r="B34" s="223">
        <v>2024</v>
      </c>
      <c r="C34" s="223" t="s">
        <v>815</v>
      </c>
      <c r="D34" s="223" t="s">
        <v>816</v>
      </c>
      <c r="E34" s="223" t="s">
        <v>64</v>
      </c>
      <c r="F34" s="223" t="s">
        <v>64</v>
      </c>
      <c r="G34" s="223">
        <v>3766</v>
      </c>
      <c r="H34" s="253">
        <v>45289</v>
      </c>
      <c r="I34" s="253">
        <v>45289</v>
      </c>
      <c r="J34" s="222" t="s">
        <v>817</v>
      </c>
      <c r="K34" s="222" t="s">
        <v>221</v>
      </c>
      <c r="L34" s="223"/>
      <c r="M34" s="254" t="s">
        <v>860</v>
      </c>
      <c r="N34" s="230" t="s">
        <v>861</v>
      </c>
      <c r="O34" s="11"/>
    </row>
    <row r="35" spans="2:15" ht="89.25" x14ac:dyDescent="0.25">
      <c r="B35" s="223">
        <v>2024</v>
      </c>
      <c r="C35" s="223" t="s">
        <v>815</v>
      </c>
      <c r="D35" s="223" t="s">
        <v>816</v>
      </c>
      <c r="E35" s="223" t="s">
        <v>64</v>
      </c>
      <c r="F35" s="223" t="s">
        <v>64</v>
      </c>
      <c r="G35" s="223">
        <v>1283</v>
      </c>
      <c r="H35" s="253">
        <v>45289</v>
      </c>
      <c r="I35" s="253">
        <v>45289</v>
      </c>
      <c r="J35" s="222" t="s">
        <v>817</v>
      </c>
      <c r="K35" s="222" t="s">
        <v>221</v>
      </c>
      <c r="L35" s="223"/>
      <c r="M35" s="254" t="s">
        <v>862</v>
      </c>
      <c r="N35" s="230" t="s">
        <v>863</v>
      </c>
      <c r="O35" s="11"/>
    </row>
    <row r="36" spans="2:15" ht="89.25" x14ac:dyDescent="0.25">
      <c r="B36" s="223">
        <v>2024</v>
      </c>
      <c r="C36" s="223" t="s">
        <v>815</v>
      </c>
      <c r="D36" s="223" t="s">
        <v>816</v>
      </c>
      <c r="E36" s="223" t="s">
        <v>64</v>
      </c>
      <c r="F36" s="223" t="s">
        <v>64</v>
      </c>
      <c r="G36" s="223">
        <v>3768</v>
      </c>
      <c r="H36" s="253">
        <v>45289</v>
      </c>
      <c r="I36" s="253">
        <v>45289</v>
      </c>
      <c r="J36" s="222" t="s">
        <v>817</v>
      </c>
      <c r="K36" s="222" t="s">
        <v>221</v>
      </c>
      <c r="L36" s="223"/>
      <c r="M36" s="254" t="s">
        <v>864</v>
      </c>
      <c r="N36" s="230" t="s">
        <v>865</v>
      </c>
      <c r="O36" s="11"/>
    </row>
    <row r="37" spans="2:15" ht="89.25" x14ac:dyDescent="0.25">
      <c r="B37" s="223">
        <v>2024</v>
      </c>
      <c r="C37" s="223" t="s">
        <v>815</v>
      </c>
      <c r="D37" s="223" t="s">
        <v>816</v>
      </c>
      <c r="E37" s="223" t="s">
        <v>64</v>
      </c>
      <c r="F37" s="223" t="s">
        <v>64</v>
      </c>
      <c r="G37" s="223">
        <v>2296</v>
      </c>
      <c r="H37" s="253">
        <v>45288</v>
      </c>
      <c r="I37" s="253">
        <v>45288</v>
      </c>
      <c r="J37" s="222" t="s">
        <v>817</v>
      </c>
      <c r="K37" s="222" t="s">
        <v>221</v>
      </c>
      <c r="L37" s="223"/>
      <c r="M37" s="254" t="s">
        <v>866</v>
      </c>
      <c r="N37" s="230" t="s">
        <v>867</v>
      </c>
      <c r="O37" s="11"/>
    </row>
    <row r="38" spans="2:15" ht="89.25" x14ac:dyDescent="0.25">
      <c r="B38" s="223">
        <v>2024</v>
      </c>
      <c r="C38" s="223" t="s">
        <v>815</v>
      </c>
      <c r="D38" s="223" t="s">
        <v>816</v>
      </c>
      <c r="E38" s="223" t="s">
        <v>64</v>
      </c>
      <c r="F38" s="223" t="s">
        <v>64</v>
      </c>
      <c r="G38" s="223">
        <v>2006</v>
      </c>
      <c r="H38" s="253">
        <v>45288</v>
      </c>
      <c r="I38" s="253">
        <v>45288</v>
      </c>
      <c r="J38" s="222" t="s">
        <v>817</v>
      </c>
      <c r="K38" s="222" t="s">
        <v>221</v>
      </c>
      <c r="L38" s="223"/>
      <c r="M38" s="254" t="s">
        <v>868</v>
      </c>
      <c r="N38" s="230" t="s">
        <v>869</v>
      </c>
      <c r="O38" s="11"/>
    </row>
    <row r="39" spans="2:15" ht="89.25" x14ac:dyDescent="0.25">
      <c r="B39" s="223">
        <v>2024</v>
      </c>
      <c r="C39" s="223" t="s">
        <v>815</v>
      </c>
      <c r="D39" s="223" t="s">
        <v>816</v>
      </c>
      <c r="E39" s="223" t="s">
        <v>64</v>
      </c>
      <c r="F39" s="223" t="s">
        <v>64</v>
      </c>
      <c r="G39" s="223">
        <v>2530</v>
      </c>
      <c r="H39" s="253">
        <v>45287</v>
      </c>
      <c r="I39" s="253">
        <v>45287</v>
      </c>
      <c r="J39" s="222" t="s">
        <v>817</v>
      </c>
      <c r="K39" s="222" t="s">
        <v>221</v>
      </c>
      <c r="L39" s="223"/>
      <c r="M39" s="254" t="s">
        <v>870</v>
      </c>
      <c r="N39" s="230" t="s">
        <v>871</v>
      </c>
      <c r="O39" s="11"/>
    </row>
    <row r="40" spans="2:15" ht="89.25" x14ac:dyDescent="0.25">
      <c r="B40" s="223">
        <v>2024</v>
      </c>
      <c r="C40" s="223" t="s">
        <v>815</v>
      </c>
      <c r="D40" s="223" t="s">
        <v>816</v>
      </c>
      <c r="E40" s="223" t="s">
        <v>64</v>
      </c>
      <c r="F40" s="223" t="s">
        <v>64</v>
      </c>
      <c r="G40" s="223">
        <v>2014</v>
      </c>
      <c r="H40" s="253">
        <v>45289</v>
      </c>
      <c r="I40" s="253">
        <v>45289</v>
      </c>
      <c r="J40" s="222" t="s">
        <v>817</v>
      </c>
      <c r="K40" s="222" t="s">
        <v>221</v>
      </c>
      <c r="L40" s="223"/>
      <c r="M40" s="254" t="s">
        <v>872</v>
      </c>
      <c r="N40" s="230" t="s">
        <v>873</v>
      </c>
      <c r="O40" s="11"/>
    </row>
    <row r="41" spans="2:15" ht="89.25" x14ac:dyDescent="0.25">
      <c r="B41" s="223">
        <v>2024</v>
      </c>
      <c r="C41" s="223" t="s">
        <v>815</v>
      </c>
      <c r="D41" s="223" t="s">
        <v>816</v>
      </c>
      <c r="E41" s="223" t="s">
        <v>64</v>
      </c>
      <c r="F41" s="223" t="s">
        <v>64</v>
      </c>
      <c r="G41" s="223">
        <v>1281</v>
      </c>
      <c r="H41" s="253">
        <v>45289</v>
      </c>
      <c r="I41" s="253">
        <v>45289</v>
      </c>
      <c r="J41" s="222" t="s">
        <v>817</v>
      </c>
      <c r="K41" s="222" t="s">
        <v>221</v>
      </c>
      <c r="L41" s="223"/>
      <c r="M41" s="254" t="s">
        <v>874</v>
      </c>
      <c r="N41" s="230" t="s">
        <v>875</v>
      </c>
      <c r="O41" s="11"/>
    </row>
    <row r="42" spans="2:15" ht="89.25" x14ac:dyDescent="0.25">
      <c r="B42" s="223">
        <v>2024</v>
      </c>
      <c r="C42" s="223" t="s">
        <v>815</v>
      </c>
      <c r="D42" s="223" t="s">
        <v>816</v>
      </c>
      <c r="E42" s="223" t="s">
        <v>64</v>
      </c>
      <c r="F42" s="223" t="s">
        <v>64</v>
      </c>
      <c r="G42" s="223">
        <v>1232</v>
      </c>
      <c r="H42" s="253">
        <v>45288</v>
      </c>
      <c r="I42" s="253">
        <v>45288</v>
      </c>
      <c r="J42" s="222" t="s">
        <v>817</v>
      </c>
      <c r="K42" s="222" t="s">
        <v>221</v>
      </c>
      <c r="L42" s="223"/>
      <c r="M42" s="254" t="s">
        <v>876</v>
      </c>
      <c r="N42" s="230" t="s">
        <v>877</v>
      </c>
      <c r="O42" s="11"/>
    </row>
    <row r="43" spans="2:15" ht="89.25" x14ac:dyDescent="0.25">
      <c r="B43" s="223">
        <v>2024</v>
      </c>
      <c r="C43" s="223" t="s">
        <v>815</v>
      </c>
      <c r="D43" s="223" t="s">
        <v>816</v>
      </c>
      <c r="E43" s="223" t="s">
        <v>64</v>
      </c>
      <c r="F43" s="223" t="s">
        <v>64</v>
      </c>
      <c r="G43" s="223">
        <v>3769</v>
      </c>
      <c r="H43" s="253">
        <v>45289</v>
      </c>
      <c r="I43" s="253">
        <v>45289</v>
      </c>
      <c r="J43" s="222" t="s">
        <v>817</v>
      </c>
      <c r="K43" s="222" t="s">
        <v>221</v>
      </c>
      <c r="L43" s="223"/>
      <c r="M43" s="254" t="s">
        <v>878</v>
      </c>
      <c r="N43" s="230" t="s">
        <v>879</v>
      </c>
      <c r="O43" s="11"/>
    </row>
    <row r="44" spans="2:15" ht="89.25" x14ac:dyDescent="0.25">
      <c r="B44" s="223">
        <v>2024</v>
      </c>
      <c r="C44" s="223" t="s">
        <v>815</v>
      </c>
      <c r="D44" s="223" t="s">
        <v>816</v>
      </c>
      <c r="E44" s="223" t="s">
        <v>64</v>
      </c>
      <c r="F44" s="223" t="s">
        <v>64</v>
      </c>
      <c r="G44" s="223">
        <v>610</v>
      </c>
      <c r="H44" s="253">
        <v>45289</v>
      </c>
      <c r="I44" s="253">
        <v>45289</v>
      </c>
      <c r="J44" s="222" t="s">
        <v>817</v>
      </c>
      <c r="K44" s="222" t="s">
        <v>221</v>
      </c>
      <c r="L44" s="223"/>
      <c r="M44" s="254" t="s">
        <v>880</v>
      </c>
      <c r="N44" s="230" t="s">
        <v>881</v>
      </c>
      <c r="O44" s="11"/>
    </row>
    <row r="45" spans="2:15" ht="89.25" x14ac:dyDescent="0.25">
      <c r="B45" s="223">
        <v>2024</v>
      </c>
      <c r="C45" s="223" t="s">
        <v>815</v>
      </c>
      <c r="D45" s="223" t="s">
        <v>816</v>
      </c>
      <c r="E45" s="223" t="s">
        <v>64</v>
      </c>
      <c r="F45" s="223" t="s">
        <v>64</v>
      </c>
      <c r="G45" s="223">
        <v>1756</v>
      </c>
      <c r="H45" s="253">
        <v>45289</v>
      </c>
      <c r="I45" s="253">
        <v>45289</v>
      </c>
      <c r="J45" s="222" t="s">
        <v>817</v>
      </c>
      <c r="K45" s="222" t="s">
        <v>221</v>
      </c>
      <c r="L45" s="223"/>
      <c r="M45" s="254" t="s">
        <v>882</v>
      </c>
      <c r="N45" s="230" t="s">
        <v>883</v>
      </c>
      <c r="O45" s="11"/>
    </row>
    <row r="46" spans="2:15" ht="89.25" x14ac:dyDescent="0.25">
      <c r="B46" s="223">
        <v>2024</v>
      </c>
      <c r="C46" s="223" t="s">
        <v>815</v>
      </c>
      <c r="D46" s="223" t="s">
        <v>816</v>
      </c>
      <c r="E46" s="223" t="s">
        <v>64</v>
      </c>
      <c r="F46" s="223" t="s">
        <v>64</v>
      </c>
      <c r="G46" s="223">
        <v>3770</v>
      </c>
      <c r="H46" s="253">
        <v>45289</v>
      </c>
      <c r="I46" s="253">
        <v>45289</v>
      </c>
      <c r="J46" s="222" t="s">
        <v>817</v>
      </c>
      <c r="K46" s="222" t="s">
        <v>221</v>
      </c>
      <c r="L46" s="223"/>
      <c r="M46" s="254" t="s">
        <v>884</v>
      </c>
      <c r="N46" s="230" t="s">
        <v>885</v>
      </c>
      <c r="O46" s="11"/>
    </row>
    <row r="47" spans="2:15" ht="89.25" x14ac:dyDescent="0.25">
      <c r="B47" s="223">
        <v>2024</v>
      </c>
      <c r="C47" s="223" t="s">
        <v>815</v>
      </c>
      <c r="D47" s="223" t="s">
        <v>816</v>
      </c>
      <c r="E47" s="223" t="s">
        <v>64</v>
      </c>
      <c r="F47" s="223" t="s">
        <v>64</v>
      </c>
      <c r="G47" s="223">
        <v>2538</v>
      </c>
      <c r="H47" s="253">
        <v>45287</v>
      </c>
      <c r="I47" s="253">
        <v>45287</v>
      </c>
      <c r="J47" s="222" t="s">
        <v>817</v>
      </c>
      <c r="K47" s="222" t="s">
        <v>221</v>
      </c>
      <c r="L47" s="223"/>
      <c r="M47" s="254" t="s">
        <v>886</v>
      </c>
      <c r="N47" s="230" t="s">
        <v>887</v>
      </c>
      <c r="O47" s="11"/>
    </row>
    <row r="48" spans="2:15" ht="89.25" x14ac:dyDescent="0.25">
      <c r="B48" s="223">
        <v>2024</v>
      </c>
      <c r="C48" s="223" t="s">
        <v>815</v>
      </c>
      <c r="D48" s="223" t="s">
        <v>816</v>
      </c>
      <c r="E48" s="223" t="s">
        <v>64</v>
      </c>
      <c r="F48" s="223" t="s">
        <v>64</v>
      </c>
      <c r="G48" s="223">
        <v>1337</v>
      </c>
      <c r="H48" s="253">
        <v>45289</v>
      </c>
      <c r="I48" s="253">
        <v>45289</v>
      </c>
      <c r="J48" s="222" t="s">
        <v>817</v>
      </c>
      <c r="K48" s="222" t="s">
        <v>221</v>
      </c>
      <c r="L48" s="223"/>
      <c r="M48" s="254" t="s">
        <v>888</v>
      </c>
      <c r="N48" s="230" t="s">
        <v>889</v>
      </c>
      <c r="O48" s="11"/>
    </row>
    <row r="49" spans="2:15" ht="89.25" x14ac:dyDescent="0.25">
      <c r="B49" s="223">
        <v>2024</v>
      </c>
      <c r="C49" s="223" t="s">
        <v>815</v>
      </c>
      <c r="D49" s="223" t="s">
        <v>816</v>
      </c>
      <c r="E49" s="223" t="s">
        <v>64</v>
      </c>
      <c r="F49" s="223" t="s">
        <v>64</v>
      </c>
      <c r="G49" s="223">
        <v>3771</v>
      </c>
      <c r="H49" s="253">
        <v>45289</v>
      </c>
      <c r="I49" s="253">
        <v>45289</v>
      </c>
      <c r="J49" s="222" t="s">
        <v>817</v>
      </c>
      <c r="K49" s="222" t="s">
        <v>221</v>
      </c>
      <c r="L49" s="223"/>
      <c r="M49" s="254" t="s">
        <v>890</v>
      </c>
      <c r="N49" s="230" t="s">
        <v>891</v>
      </c>
      <c r="O49" s="11"/>
    </row>
    <row r="50" spans="2:15" ht="89.25" x14ac:dyDescent="0.25">
      <c r="B50" s="223">
        <v>2024</v>
      </c>
      <c r="C50" s="223" t="s">
        <v>815</v>
      </c>
      <c r="D50" s="223" t="s">
        <v>816</v>
      </c>
      <c r="E50" s="223" t="s">
        <v>64</v>
      </c>
      <c r="F50" s="223" t="s">
        <v>64</v>
      </c>
      <c r="G50" s="223">
        <v>3772</v>
      </c>
      <c r="H50" s="253">
        <v>45289</v>
      </c>
      <c r="I50" s="253">
        <v>45289</v>
      </c>
      <c r="J50" s="222" t="s">
        <v>817</v>
      </c>
      <c r="K50" s="222" t="s">
        <v>221</v>
      </c>
      <c r="L50" s="223"/>
      <c r="M50" s="254" t="s">
        <v>892</v>
      </c>
      <c r="N50" s="230" t="s">
        <v>893</v>
      </c>
      <c r="O50" s="11"/>
    </row>
    <row r="51" spans="2:15" ht="89.25" x14ac:dyDescent="0.25">
      <c r="B51" s="223">
        <v>2024</v>
      </c>
      <c r="C51" s="223" t="s">
        <v>815</v>
      </c>
      <c r="D51" s="223" t="s">
        <v>816</v>
      </c>
      <c r="E51" s="223" t="s">
        <v>64</v>
      </c>
      <c r="F51" s="223" t="s">
        <v>64</v>
      </c>
      <c r="G51" s="223">
        <v>2294</v>
      </c>
      <c r="H51" s="253">
        <v>45288</v>
      </c>
      <c r="I51" s="253">
        <v>45288</v>
      </c>
      <c r="J51" s="222" t="s">
        <v>817</v>
      </c>
      <c r="K51" s="222" t="s">
        <v>221</v>
      </c>
      <c r="L51" s="223"/>
      <c r="M51" s="254" t="s">
        <v>894</v>
      </c>
      <c r="N51" s="230" t="s">
        <v>895</v>
      </c>
      <c r="O51" s="11"/>
    </row>
    <row r="52" spans="2:15" ht="89.25" x14ac:dyDescent="0.25">
      <c r="B52" s="223">
        <v>2024</v>
      </c>
      <c r="C52" s="223" t="s">
        <v>815</v>
      </c>
      <c r="D52" s="223" t="s">
        <v>816</v>
      </c>
      <c r="E52" s="223" t="s">
        <v>64</v>
      </c>
      <c r="F52" s="223" t="s">
        <v>64</v>
      </c>
      <c r="G52" s="223">
        <v>1233</v>
      </c>
      <c r="H52" s="253">
        <v>45288</v>
      </c>
      <c r="I52" s="253">
        <v>45288</v>
      </c>
      <c r="J52" s="222" t="s">
        <v>817</v>
      </c>
      <c r="K52" s="222" t="s">
        <v>221</v>
      </c>
      <c r="L52" s="223"/>
      <c r="M52" s="254" t="s">
        <v>896</v>
      </c>
      <c r="N52" s="230" t="s">
        <v>897</v>
      </c>
      <c r="O52" s="11"/>
    </row>
    <row r="53" spans="2:15" ht="89.25" x14ac:dyDescent="0.25">
      <c r="B53" s="223">
        <v>2024</v>
      </c>
      <c r="C53" s="223" t="s">
        <v>815</v>
      </c>
      <c r="D53" s="223" t="s">
        <v>816</v>
      </c>
      <c r="E53" s="223" t="s">
        <v>64</v>
      </c>
      <c r="F53" s="223" t="s">
        <v>64</v>
      </c>
      <c r="G53" s="223">
        <v>1229</v>
      </c>
      <c r="H53" s="253">
        <v>45288</v>
      </c>
      <c r="I53" s="253">
        <v>45288</v>
      </c>
      <c r="J53" s="222" t="s">
        <v>817</v>
      </c>
      <c r="K53" s="222" t="s">
        <v>221</v>
      </c>
      <c r="L53" s="223"/>
      <c r="M53" s="254" t="s">
        <v>898</v>
      </c>
      <c r="N53" s="230" t="s">
        <v>899</v>
      </c>
      <c r="O53" s="11"/>
    </row>
    <row r="54" spans="2:15" ht="89.25" x14ac:dyDescent="0.25">
      <c r="B54" s="223">
        <v>2024</v>
      </c>
      <c r="C54" s="223" t="s">
        <v>815</v>
      </c>
      <c r="D54" s="223" t="s">
        <v>816</v>
      </c>
      <c r="E54" s="223" t="s">
        <v>64</v>
      </c>
      <c r="F54" s="223" t="s">
        <v>64</v>
      </c>
      <c r="G54" s="223">
        <v>1319</v>
      </c>
      <c r="H54" s="253">
        <v>45289</v>
      </c>
      <c r="I54" s="253">
        <v>45289</v>
      </c>
      <c r="J54" s="222" t="s">
        <v>817</v>
      </c>
      <c r="K54" s="222" t="s">
        <v>221</v>
      </c>
      <c r="L54" s="223"/>
      <c r="M54" s="254" t="s">
        <v>900</v>
      </c>
      <c r="N54" s="230" t="s">
        <v>901</v>
      </c>
      <c r="O54" s="11"/>
    </row>
    <row r="55" spans="2:15" ht="89.25" x14ac:dyDescent="0.25">
      <c r="B55" s="223">
        <v>2024</v>
      </c>
      <c r="C55" s="223" t="s">
        <v>815</v>
      </c>
      <c r="D55" s="223" t="s">
        <v>816</v>
      </c>
      <c r="E55" s="223" t="s">
        <v>64</v>
      </c>
      <c r="F55" s="223" t="s">
        <v>64</v>
      </c>
      <c r="G55" s="223">
        <v>1828</v>
      </c>
      <c r="H55" s="253">
        <v>45289</v>
      </c>
      <c r="I55" s="253">
        <v>45289</v>
      </c>
      <c r="J55" s="222" t="s">
        <v>817</v>
      </c>
      <c r="K55" s="222" t="s">
        <v>221</v>
      </c>
      <c r="L55" s="223"/>
      <c r="M55" s="254" t="s">
        <v>902</v>
      </c>
      <c r="N55" s="230" t="s">
        <v>903</v>
      </c>
      <c r="O55" s="11"/>
    </row>
    <row r="56" spans="2:15" ht="89.25" x14ac:dyDescent="0.25">
      <c r="B56" s="223">
        <v>2024</v>
      </c>
      <c r="C56" s="223" t="s">
        <v>815</v>
      </c>
      <c r="D56" s="223" t="s">
        <v>816</v>
      </c>
      <c r="E56" s="223" t="s">
        <v>64</v>
      </c>
      <c r="F56" s="223" t="s">
        <v>64</v>
      </c>
      <c r="G56" s="223">
        <v>1754</v>
      </c>
      <c r="H56" s="253">
        <v>45289</v>
      </c>
      <c r="I56" s="253">
        <v>45289</v>
      </c>
      <c r="J56" s="222" t="s">
        <v>817</v>
      </c>
      <c r="K56" s="222" t="s">
        <v>221</v>
      </c>
      <c r="L56" s="223"/>
      <c r="M56" s="254" t="s">
        <v>904</v>
      </c>
      <c r="N56" s="230" t="s">
        <v>905</v>
      </c>
      <c r="O56" s="11"/>
    </row>
    <row r="57" spans="2:15" ht="89.25" x14ac:dyDescent="0.25">
      <c r="B57" s="223">
        <v>2024</v>
      </c>
      <c r="C57" s="223" t="s">
        <v>815</v>
      </c>
      <c r="D57" s="223" t="s">
        <v>816</v>
      </c>
      <c r="E57" s="223" t="s">
        <v>64</v>
      </c>
      <c r="F57" s="223" t="s">
        <v>64</v>
      </c>
      <c r="G57" s="223">
        <v>1755</v>
      </c>
      <c r="H57" s="253">
        <v>45289</v>
      </c>
      <c r="I57" s="253">
        <v>45289</v>
      </c>
      <c r="J57" s="222" t="s">
        <v>817</v>
      </c>
      <c r="K57" s="222" t="s">
        <v>221</v>
      </c>
      <c r="L57" s="223"/>
      <c r="M57" s="254" t="s">
        <v>906</v>
      </c>
      <c r="N57" s="230" t="s">
        <v>907</v>
      </c>
      <c r="O57" s="11"/>
    </row>
    <row r="58" spans="2:15" ht="89.25" x14ac:dyDescent="0.25">
      <c r="B58" s="223">
        <v>2024</v>
      </c>
      <c r="C58" s="223" t="s">
        <v>815</v>
      </c>
      <c r="D58" s="223" t="s">
        <v>816</v>
      </c>
      <c r="E58" s="223" t="s">
        <v>64</v>
      </c>
      <c r="F58" s="223" t="s">
        <v>64</v>
      </c>
      <c r="G58" s="223">
        <v>1335</v>
      </c>
      <c r="H58" s="253">
        <v>45289</v>
      </c>
      <c r="I58" s="253">
        <v>45289</v>
      </c>
      <c r="J58" s="222" t="s">
        <v>817</v>
      </c>
      <c r="K58" s="222" t="s">
        <v>221</v>
      </c>
      <c r="L58" s="223"/>
      <c r="M58" s="254" t="s">
        <v>908</v>
      </c>
      <c r="N58" s="230" t="s">
        <v>909</v>
      </c>
      <c r="O58" s="11"/>
    </row>
    <row r="59" spans="2:15" ht="153" x14ac:dyDescent="0.25">
      <c r="B59" s="223">
        <v>2024</v>
      </c>
      <c r="C59" s="223" t="s">
        <v>815</v>
      </c>
      <c r="D59" s="223" t="s">
        <v>816</v>
      </c>
      <c r="E59" s="223" t="s">
        <v>64</v>
      </c>
      <c r="F59" s="223" t="s">
        <v>64</v>
      </c>
      <c r="G59" s="223">
        <v>1302</v>
      </c>
      <c r="H59" s="253">
        <v>45280</v>
      </c>
      <c r="I59" s="253">
        <v>45280</v>
      </c>
      <c r="J59" s="222" t="s">
        <v>817</v>
      </c>
      <c r="K59" s="222" t="s">
        <v>221</v>
      </c>
      <c r="L59" s="223"/>
      <c r="M59" s="254" t="s">
        <v>910</v>
      </c>
      <c r="N59" s="230" t="s">
        <v>911</v>
      </c>
      <c r="O59" s="11"/>
    </row>
    <row r="60" spans="2:15" ht="153" x14ac:dyDescent="0.25">
      <c r="B60" s="223">
        <v>2024</v>
      </c>
      <c r="C60" s="223" t="s">
        <v>815</v>
      </c>
      <c r="D60" s="223" t="s">
        <v>816</v>
      </c>
      <c r="E60" s="223" t="s">
        <v>64</v>
      </c>
      <c r="F60" s="223" t="s">
        <v>64</v>
      </c>
      <c r="G60" s="223">
        <v>3960</v>
      </c>
      <c r="H60" s="253">
        <v>45286</v>
      </c>
      <c r="I60" s="253">
        <v>45286</v>
      </c>
      <c r="J60" s="222" t="s">
        <v>817</v>
      </c>
      <c r="K60" s="222" t="s">
        <v>221</v>
      </c>
      <c r="L60" s="223"/>
      <c r="M60" s="254" t="s">
        <v>912</v>
      </c>
      <c r="N60" s="230" t="s">
        <v>913</v>
      </c>
      <c r="O60" s="11"/>
    </row>
    <row r="61" spans="2:15" ht="140.25" x14ac:dyDescent="0.25">
      <c r="B61" s="223">
        <v>2024</v>
      </c>
      <c r="C61" s="223" t="s">
        <v>815</v>
      </c>
      <c r="D61" s="223" t="s">
        <v>816</v>
      </c>
      <c r="E61" s="223" t="s">
        <v>64</v>
      </c>
      <c r="F61" s="223" t="s">
        <v>64</v>
      </c>
      <c r="G61" s="223">
        <v>1108</v>
      </c>
      <c r="H61" s="253">
        <v>45283</v>
      </c>
      <c r="I61" s="253">
        <v>45283</v>
      </c>
      <c r="J61" s="222" t="s">
        <v>817</v>
      </c>
      <c r="K61" s="222" t="s">
        <v>221</v>
      </c>
      <c r="L61" s="223"/>
      <c r="M61" s="254" t="s">
        <v>914</v>
      </c>
      <c r="N61" s="230" t="s">
        <v>915</v>
      </c>
      <c r="O61" s="11"/>
    </row>
    <row r="62" spans="2:15" ht="153" x14ac:dyDescent="0.25">
      <c r="B62" s="223">
        <v>2024</v>
      </c>
      <c r="C62" s="223" t="s">
        <v>815</v>
      </c>
      <c r="D62" s="223" t="s">
        <v>816</v>
      </c>
      <c r="E62" s="223" t="s">
        <v>64</v>
      </c>
      <c r="F62" s="223" t="s">
        <v>64</v>
      </c>
      <c r="G62" s="223">
        <v>1108</v>
      </c>
      <c r="H62" s="253">
        <v>45283</v>
      </c>
      <c r="I62" s="253">
        <v>45283</v>
      </c>
      <c r="J62" s="222" t="s">
        <v>817</v>
      </c>
      <c r="K62" s="222" t="s">
        <v>221</v>
      </c>
      <c r="L62" s="223"/>
      <c r="M62" s="254" t="s">
        <v>916</v>
      </c>
      <c r="N62" s="230" t="s">
        <v>917</v>
      </c>
      <c r="O62" s="11"/>
    </row>
    <row r="63" spans="2:15" ht="178.5" x14ac:dyDescent="0.25">
      <c r="B63" s="223">
        <v>2024</v>
      </c>
      <c r="C63" s="223" t="s">
        <v>815</v>
      </c>
      <c r="D63" s="223" t="s">
        <v>816</v>
      </c>
      <c r="E63" s="223" t="s">
        <v>64</v>
      </c>
      <c r="F63" s="223" t="s">
        <v>64</v>
      </c>
      <c r="G63" s="223">
        <v>3726</v>
      </c>
      <c r="H63" s="253">
        <v>45287</v>
      </c>
      <c r="I63" s="253">
        <v>45287</v>
      </c>
      <c r="J63" s="222" t="s">
        <v>817</v>
      </c>
      <c r="K63" s="222" t="s">
        <v>221</v>
      </c>
      <c r="L63" s="223"/>
      <c r="M63" s="254" t="s">
        <v>918</v>
      </c>
      <c r="N63" s="230" t="s">
        <v>919</v>
      </c>
      <c r="O63" s="11"/>
    </row>
    <row r="64" spans="2:15" ht="165.75" x14ac:dyDescent="0.25">
      <c r="B64" s="223">
        <v>2024</v>
      </c>
      <c r="C64" s="223" t="s">
        <v>815</v>
      </c>
      <c r="D64" s="223" t="s">
        <v>816</v>
      </c>
      <c r="E64" s="223" t="s">
        <v>64</v>
      </c>
      <c r="F64" s="223" t="s">
        <v>64</v>
      </c>
      <c r="G64" s="223">
        <v>942</v>
      </c>
      <c r="H64" s="253">
        <v>45282</v>
      </c>
      <c r="I64" s="253">
        <v>45282</v>
      </c>
      <c r="J64" s="222" t="s">
        <v>817</v>
      </c>
      <c r="K64" s="222" t="s">
        <v>221</v>
      </c>
      <c r="L64" s="223"/>
      <c r="M64" s="254" t="s">
        <v>920</v>
      </c>
      <c r="N64" s="230" t="s">
        <v>921</v>
      </c>
      <c r="O64" s="11"/>
    </row>
    <row r="65" spans="2:15" ht="153" x14ac:dyDescent="0.25">
      <c r="B65" s="223">
        <v>2024</v>
      </c>
      <c r="C65" s="223" t="s">
        <v>815</v>
      </c>
      <c r="D65" s="223" t="s">
        <v>816</v>
      </c>
      <c r="E65" s="223" t="s">
        <v>64</v>
      </c>
      <c r="F65" s="223" t="s">
        <v>64</v>
      </c>
      <c r="G65" s="223">
        <v>1296</v>
      </c>
      <c r="H65" s="253">
        <v>45281</v>
      </c>
      <c r="I65" s="253">
        <v>45281</v>
      </c>
      <c r="J65" s="222" t="s">
        <v>817</v>
      </c>
      <c r="K65" s="222" t="s">
        <v>221</v>
      </c>
      <c r="L65" s="223"/>
      <c r="M65" s="254" t="s">
        <v>922</v>
      </c>
      <c r="N65" s="230" t="s">
        <v>923</v>
      </c>
      <c r="O65" s="11"/>
    </row>
    <row r="66" spans="2:15" ht="153" x14ac:dyDescent="0.25">
      <c r="B66" s="223">
        <v>2024</v>
      </c>
      <c r="C66" s="223" t="s">
        <v>815</v>
      </c>
      <c r="D66" s="223" t="s">
        <v>816</v>
      </c>
      <c r="E66" s="223" t="s">
        <v>64</v>
      </c>
      <c r="F66" s="223" t="s">
        <v>64</v>
      </c>
      <c r="G66" s="223">
        <v>2426</v>
      </c>
      <c r="H66" s="253">
        <v>45279</v>
      </c>
      <c r="I66" s="253">
        <v>45279</v>
      </c>
      <c r="J66" s="222" t="s">
        <v>817</v>
      </c>
      <c r="K66" s="222" t="s">
        <v>221</v>
      </c>
      <c r="L66" s="223"/>
      <c r="M66" s="254" t="s">
        <v>924</v>
      </c>
      <c r="N66" s="230" t="s">
        <v>925</v>
      </c>
      <c r="O66" s="11"/>
    </row>
    <row r="67" spans="2:15" ht="153" x14ac:dyDescent="0.25">
      <c r="B67" s="223">
        <v>2024</v>
      </c>
      <c r="C67" s="223" t="s">
        <v>815</v>
      </c>
      <c r="D67" s="223" t="s">
        <v>816</v>
      </c>
      <c r="E67" s="223" t="s">
        <v>64</v>
      </c>
      <c r="F67" s="223" t="s">
        <v>64</v>
      </c>
      <c r="G67" s="223">
        <v>1284</v>
      </c>
      <c r="H67" s="253">
        <v>45289</v>
      </c>
      <c r="I67" s="253">
        <v>45289</v>
      </c>
      <c r="J67" s="222" t="s">
        <v>817</v>
      </c>
      <c r="K67" s="222" t="s">
        <v>221</v>
      </c>
      <c r="L67" s="223"/>
      <c r="M67" s="254" t="s">
        <v>926</v>
      </c>
      <c r="N67" s="230" t="s">
        <v>927</v>
      </c>
      <c r="O67" s="11"/>
    </row>
    <row r="68" spans="2:15" ht="153" x14ac:dyDescent="0.25">
      <c r="B68" s="223">
        <v>2024</v>
      </c>
      <c r="C68" s="223" t="s">
        <v>815</v>
      </c>
      <c r="D68" s="223" t="s">
        <v>816</v>
      </c>
      <c r="E68" s="223" t="s">
        <v>64</v>
      </c>
      <c r="F68" s="223" t="s">
        <v>64</v>
      </c>
      <c r="G68" s="223">
        <v>2201</v>
      </c>
      <c r="H68" s="253">
        <v>45280</v>
      </c>
      <c r="I68" s="253">
        <v>45280</v>
      </c>
      <c r="J68" s="222" t="s">
        <v>817</v>
      </c>
      <c r="K68" s="222" t="s">
        <v>221</v>
      </c>
      <c r="L68" s="223"/>
      <c r="M68" s="254" t="s">
        <v>928</v>
      </c>
      <c r="N68" s="230" t="s">
        <v>929</v>
      </c>
      <c r="O68" s="11"/>
    </row>
    <row r="69" spans="2:15" ht="153" x14ac:dyDescent="0.25">
      <c r="B69" s="223">
        <v>2024</v>
      </c>
      <c r="C69" s="223" t="s">
        <v>815</v>
      </c>
      <c r="D69" s="223" t="s">
        <v>816</v>
      </c>
      <c r="E69" s="223" t="s">
        <v>64</v>
      </c>
      <c r="F69" s="223" t="s">
        <v>64</v>
      </c>
      <c r="G69" s="223">
        <v>600</v>
      </c>
      <c r="H69" s="253">
        <v>45281</v>
      </c>
      <c r="I69" s="253">
        <v>45281</v>
      </c>
      <c r="J69" s="222" t="s">
        <v>817</v>
      </c>
      <c r="K69" s="222" t="s">
        <v>221</v>
      </c>
      <c r="L69" s="223"/>
      <c r="M69" s="254" t="s">
        <v>930</v>
      </c>
      <c r="N69" s="230" t="s">
        <v>931</v>
      </c>
      <c r="O69" s="11"/>
    </row>
    <row r="70" spans="2:15" ht="165.75" x14ac:dyDescent="0.25">
      <c r="B70" s="223">
        <v>2024</v>
      </c>
      <c r="C70" s="223" t="s">
        <v>815</v>
      </c>
      <c r="D70" s="223" t="s">
        <v>816</v>
      </c>
      <c r="E70" s="223" t="s">
        <v>64</v>
      </c>
      <c r="F70" s="223" t="s">
        <v>64</v>
      </c>
      <c r="G70" s="223">
        <v>3696</v>
      </c>
      <c r="H70" s="253">
        <v>45287</v>
      </c>
      <c r="I70" s="253">
        <v>45287</v>
      </c>
      <c r="J70" s="222" t="s">
        <v>817</v>
      </c>
      <c r="K70" s="222" t="s">
        <v>221</v>
      </c>
      <c r="L70" s="223"/>
      <c r="M70" s="254" t="s">
        <v>932</v>
      </c>
      <c r="N70" s="230" t="s">
        <v>933</v>
      </c>
      <c r="O70" s="11"/>
    </row>
    <row r="71" spans="2:15" ht="140.25" x14ac:dyDescent="0.25">
      <c r="B71" s="223">
        <v>2024</v>
      </c>
      <c r="C71" s="223" t="s">
        <v>815</v>
      </c>
      <c r="D71" s="223" t="s">
        <v>816</v>
      </c>
      <c r="E71" s="223" t="s">
        <v>64</v>
      </c>
      <c r="F71" s="223" t="s">
        <v>64</v>
      </c>
      <c r="G71" s="223">
        <v>633</v>
      </c>
      <c r="H71" s="253">
        <v>45648</v>
      </c>
      <c r="I71" s="253">
        <v>45648</v>
      </c>
      <c r="J71" s="222" t="s">
        <v>817</v>
      </c>
      <c r="K71" s="222" t="s">
        <v>221</v>
      </c>
      <c r="L71" s="223"/>
      <c r="M71" s="254" t="s">
        <v>934</v>
      </c>
      <c r="N71" s="230" t="s">
        <v>935</v>
      </c>
      <c r="O71" s="11"/>
    </row>
    <row r="72" spans="2:15" ht="165.75" x14ac:dyDescent="0.25">
      <c r="B72" s="223">
        <v>2024</v>
      </c>
      <c r="C72" s="223" t="s">
        <v>815</v>
      </c>
      <c r="D72" s="223" t="s">
        <v>816</v>
      </c>
      <c r="E72" s="223" t="s">
        <v>64</v>
      </c>
      <c r="F72" s="223" t="s">
        <v>64</v>
      </c>
      <c r="G72" s="223">
        <v>1401</v>
      </c>
      <c r="H72" s="253">
        <v>45281</v>
      </c>
      <c r="I72" s="253">
        <v>45281</v>
      </c>
      <c r="J72" s="222" t="s">
        <v>817</v>
      </c>
      <c r="K72" s="222" t="s">
        <v>221</v>
      </c>
      <c r="L72" s="223"/>
      <c r="M72" s="254" t="s">
        <v>936</v>
      </c>
      <c r="N72" s="230" t="s">
        <v>937</v>
      </c>
      <c r="O72" s="11"/>
    </row>
    <row r="73" spans="2:15" ht="114.75" x14ac:dyDescent="0.25">
      <c r="B73" s="223">
        <v>2024</v>
      </c>
      <c r="C73" s="223" t="s">
        <v>815</v>
      </c>
      <c r="D73" s="223" t="s">
        <v>816</v>
      </c>
      <c r="E73" s="223" t="s">
        <v>64</v>
      </c>
      <c r="F73" s="223" t="s">
        <v>64</v>
      </c>
      <c r="G73" s="223">
        <v>1316</v>
      </c>
      <c r="H73" s="253">
        <v>45282</v>
      </c>
      <c r="I73" s="253">
        <v>45282</v>
      </c>
      <c r="J73" s="222" t="s">
        <v>817</v>
      </c>
      <c r="K73" s="222" t="s">
        <v>221</v>
      </c>
      <c r="L73" s="223"/>
      <c r="M73" s="254" t="s">
        <v>938</v>
      </c>
      <c r="N73" s="230" t="s">
        <v>939</v>
      </c>
      <c r="O73" s="11"/>
    </row>
    <row r="74" spans="2:15" ht="153" x14ac:dyDescent="0.25">
      <c r="B74" s="223">
        <v>2024</v>
      </c>
      <c r="C74" s="223" t="s">
        <v>815</v>
      </c>
      <c r="D74" s="223" t="s">
        <v>816</v>
      </c>
      <c r="E74" s="223" t="s">
        <v>64</v>
      </c>
      <c r="F74" s="223" t="s">
        <v>64</v>
      </c>
      <c r="G74" s="223">
        <v>1104</v>
      </c>
      <c r="H74" s="253">
        <v>45288</v>
      </c>
      <c r="I74" s="253">
        <v>45288</v>
      </c>
      <c r="J74" s="222" t="s">
        <v>817</v>
      </c>
      <c r="K74" s="222" t="s">
        <v>221</v>
      </c>
      <c r="L74" s="223"/>
      <c r="M74" s="254" t="s">
        <v>940</v>
      </c>
      <c r="N74" s="230" t="s">
        <v>941</v>
      </c>
      <c r="O74" s="11"/>
    </row>
    <row r="75" spans="2:15" ht="153" x14ac:dyDescent="0.25">
      <c r="B75" s="223">
        <v>2024</v>
      </c>
      <c r="C75" s="223" t="s">
        <v>815</v>
      </c>
      <c r="D75" s="223" t="s">
        <v>816</v>
      </c>
      <c r="E75" s="223" t="s">
        <v>64</v>
      </c>
      <c r="F75" s="223" t="s">
        <v>64</v>
      </c>
      <c r="G75" s="223">
        <v>3785</v>
      </c>
      <c r="H75" s="253">
        <v>45289</v>
      </c>
      <c r="I75" s="253">
        <v>45289</v>
      </c>
      <c r="J75" s="222" t="s">
        <v>817</v>
      </c>
      <c r="K75" s="222" t="s">
        <v>221</v>
      </c>
      <c r="L75" s="223"/>
      <c r="M75" s="254" t="s">
        <v>942</v>
      </c>
      <c r="N75" s="230" t="s">
        <v>943</v>
      </c>
      <c r="O75" s="11"/>
    </row>
    <row r="76" spans="2:15" ht="127.5" x14ac:dyDescent="0.25">
      <c r="B76" s="223">
        <v>2024</v>
      </c>
      <c r="C76" s="223" t="s">
        <v>815</v>
      </c>
      <c r="D76" s="223" t="s">
        <v>816</v>
      </c>
      <c r="E76" s="223" t="s">
        <v>64</v>
      </c>
      <c r="F76" s="223" t="s">
        <v>64</v>
      </c>
      <c r="G76" s="223">
        <v>3662</v>
      </c>
      <c r="H76" s="253">
        <v>45282</v>
      </c>
      <c r="I76" s="253">
        <v>45282</v>
      </c>
      <c r="J76" s="222" t="s">
        <v>817</v>
      </c>
      <c r="K76" s="222" t="s">
        <v>221</v>
      </c>
      <c r="L76" s="223"/>
      <c r="M76" s="254" t="s">
        <v>944</v>
      </c>
      <c r="N76" s="230" t="s">
        <v>945</v>
      </c>
      <c r="O76" s="11"/>
    </row>
    <row r="77" spans="2:15" ht="153" x14ac:dyDescent="0.25">
      <c r="B77" s="223">
        <v>2024</v>
      </c>
      <c r="C77" s="223" t="s">
        <v>815</v>
      </c>
      <c r="D77" s="223" t="s">
        <v>816</v>
      </c>
      <c r="E77" s="223" t="s">
        <v>64</v>
      </c>
      <c r="F77" s="223" t="s">
        <v>64</v>
      </c>
      <c r="G77" s="223">
        <v>3697</v>
      </c>
      <c r="H77" s="253">
        <v>45287</v>
      </c>
      <c r="I77" s="253">
        <v>45287</v>
      </c>
      <c r="J77" s="222" t="s">
        <v>817</v>
      </c>
      <c r="K77" s="222" t="s">
        <v>221</v>
      </c>
      <c r="L77" s="223"/>
      <c r="M77" s="254" t="s">
        <v>946</v>
      </c>
      <c r="N77" s="230" t="s">
        <v>947</v>
      </c>
      <c r="O77" s="11"/>
    </row>
    <row r="78" spans="2:15" ht="153" x14ac:dyDescent="0.25">
      <c r="B78" s="223">
        <v>2024</v>
      </c>
      <c r="C78" s="223" t="s">
        <v>815</v>
      </c>
      <c r="D78" s="223" t="s">
        <v>816</v>
      </c>
      <c r="E78" s="223" t="s">
        <v>64</v>
      </c>
      <c r="F78" s="223" t="s">
        <v>64</v>
      </c>
      <c r="G78" s="223">
        <v>1104</v>
      </c>
      <c r="H78" s="253">
        <v>45654</v>
      </c>
      <c r="I78" s="253">
        <v>45654</v>
      </c>
      <c r="J78" s="222" t="s">
        <v>817</v>
      </c>
      <c r="K78" s="222" t="s">
        <v>221</v>
      </c>
      <c r="L78" s="223"/>
      <c r="M78" s="254" t="s">
        <v>948</v>
      </c>
      <c r="N78" s="230" t="s">
        <v>941</v>
      </c>
      <c r="O78" s="11"/>
    </row>
    <row r="79" spans="2:15" ht="140.25" x14ac:dyDescent="0.25">
      <c r="B79" s="223">
        <v>2024</v>
      </c>
      <c r="C79" s="223" t="s">
        <v>815</v>
      </c>
      <c r="D79" s="223" t="s">
        <v>816</v>
      </c>
      <c r="E79" s="223" t="s">
        <v>64</v>
      </c>
      <c r="F79" s="223" t="s">
        <v>64</v>
      </c>
      <c r="G79" s="223">
        <v>1331</v>
      </c>
      <c r="H79" s="253">
        <v>45288</v>
      </c>
      <c r="I79" s="253">
        <v>45288</v>
      </c>
      <c r="J79" s="222" t="s">
        <v>817</v>
      </c>
      <c r="K79" s="222" t="s">
        <v>221</v>
      </c>
      <c r="L79" s="223"/>
      <c r="M79" s="254" t="s">
        <v>949</v>
      </c>
      <c r="N79" s="230" t="s">
        <v>950</v>
      </c>
      <c r="O79" s="11"/>
    </row>
    <row r="80" spans="2:15" ht="127.5" x14ac:dyDescent="0.25">
      <c r="B80" s="223">
        <v>2024</v>
      </c>
      <c r="C80" s="223" t="s">
        <v>815</v>
      </c>
      <c r="D80" s="223" t="s">
        <v>816</v>
      </c>
      <c r="E80" s="223" t="s">
        <v>64</v>
      </c>
      <c r="F80" s="223" t="s">
        <v>64</v>
      </c>
      <c r="G80" s="223">
        <v>2427</v>
      </c>
      <c r="H80" s="253">
        <v>45279</v>
      </c>
      <c r="I80" s="253">
        <v>45279</v>
      </c>
      <c r="J80" s="222" t="s">
        <v>817</v>
      </c>
      <c r="K80" s="222" t="s">
        <v>221</v>
      </c>
      <c r="L80" s="223"/>
      <c r="M80" s="254" t="s">
        <v>951</v>
      </c>
      <c r="N80" s="230" t="s">
        <v>952</v>
      </c>
      <c r="O80" s="11"/>
    </row>
    <row r="81" spans="2:15" ht="140.25" x14ac:dyDescent="0.25">
      <c r="B81" s="223">
        <v>2024</v>
      </c>
      <c r="C81" s="223" t="s">
        <v>815</v>
      </c>
      <c r="D81" s="223" t="s">
        <v>816</v>
      </c>
      <c r="E81" s="223" t="s">
        <v>64</v>
      </c>
      <c r="F81" s="223" t="s">
        <v>64</v>
      </c>
      <c r="G81" s="223">
        <v>1301</v>
      </c>
      <c r="H81" s="253">
        <v>45280</v>
      </c>
      <c r="I81" s="253">
        <v>45280</v>
      </c>
      <c r="J81" s="222" t="s">
        <v>817</v>
      </c>
      <c r="K81" s="222" t="s">
        <v>221</v>
      </c>
      <c r="L81" s="223"/>
      <c r="M81" s="254" t="s">
        <v>953</v>
      </c>
      <c r="N81" s="230" t="s">
        <v>954</v>
      </c>
      <c r="O81" s="11"/>
    </row>
    <row r="82" spans="2:15" ht="127.5" x14ac:dyDescent="0.25">
      <c r="B82" s="223">
        <v>2024</v>
      </c>
      <c r="C82" s="223" t="s">
        <v>815</v>
      </c>
      <c r="D82" s="223" t="s">
        <v>816</v>
      </c>
      <c r="E82" s="223" t="s">
        <v>64</v>
      </c>
      <c r="F82" s="223" t="s">
        <v>64</v>
      </c>
      <c r="G82" s="223">
        <v>1370</v>
      </c>
      <c r="H82" s="253">
        <v>45289</v>
      </c>
      <c r="I82" s="253">
        <v>45289</v>
      </c>
      <c r="J82" s="222" t="s">
        <v>817</v>
      </c>
      <c r="K82" s="222" t="s">
        <v>221</v>
      </c>
      <c r="L82" s="223"/>
      <c r="M82" s="254" t="s">
        <v>955</v>
      </c>
      <c r="N82" s="230" t="s">
        <v>956</v>
      </c>
      <c r="O82" s="11"/>
    </row>
    <row r="83" spans="2:15" ht="127.5" x14ac:dyDescent="0.25">
      <c r="B83" s="223">
        <v>2024</v>
      </c>
      <c r="C83" s="223" t="s">
        <v>815</v>
      </c>
      <c r="D83" s="223" t="s">
        <v>816</v>
      </c>
      <c r="E83" s="223" t="s">
        <v>64</v>
      </c>
      <c r="F83" s="223" t="s">
        <v>64</v>
      </c>
      <c r="G83" s="223">
        <v>985</v>
      </c>
      <c r="H83" s="253">
        <v>45289</v>
      </c>
      <c r="I83" s="253">
        <v>45289</v>
      </c>
      <c r="J83" s="222" t="s">
        <v>817</v>
      </c>
      <c r="K83" s="222" t="s">
        <v>221</v>
      </c>
      <c r="L83" s="223"/>
      <c r="M83" s="254" t="s">
        <v>957</v>
      </c>
      <c r="N83" s="230" t="s">
        <v>958</v>
      </c>
      <c r="O83" s="11"/>
    </row>
    <row r="84" spans="2:15" ht="127.5" x14ac:dyDescent="0.25">
      <c r="B84" s="223">
        <v>2024</v>
      </c>
      <c r="C84" s="223" t="s">
        <v>815</v>
      </c>
      <c r="D84" s="223" t="s">
        <v>816</v>
      </c>
      <c r="E84" s="223" t="s">
        <v>64</v>
      </c>
      <c r="F84" s="223" t="s">
        <v>64</v>
      </c>
      <c r="G84" s="223">
        <v>1330</v>
      </c>
      <c r="H84" s="253">
        <v>45288</v>
      </c>
      <c r="I84" s="253">
        <v>45288</v>
      </c>
      <c r="J84" s="222" t="s">
        <v>817</v>
      </c>
      <c r="K84" s="222" t="s">
        <v>221</v>
      </c>
      <c r="L84" s="223"/>
      <c r="M84" s="254" t="s">
        <v>959</v>
      </c>
      <c r="N84" s="230" t="s">
        <v>960</v>
      </c>
      <c r="O84" s="11"/>
    </row>
    <row r="85" spans="2:15" ht="140.25" x14ac:dyDescent="0.25">
      <c r="B85" s="223">
        <v>2024</v>
      </c>
      <c r="C85" s="223" t="s">
        <v>815</v>
      </c>
      <c r="D85" s="223" t="s">
        <v>816</v>
      </c>
      <c r="E85" s="223" t="s">
        <v>64</v>
      </c>
      <c r="F85" s="223" t="s">
        <v>64</v>
      </c>
      <c r="G85" s="223">
        <v>3775</v>
      </c>
      <c r="H85" s="253">
        <v>45289</v>
      </c>
      <c r="I85" s="253">
        <v>45289</v>
      </c>
      <c r="J85" s="222" t="s">
        <v>817</v>
      </c>
      <c r="K85" s="222" t="s">
        <v>221</v>
      </c>
      <c r="L85" s="223"/>
      <c r="M85" s="254" t="s">
        <v>961</v>
      </c>
      <c r="N85" s="230" t="s">
        <v>962</v>
      </c>
      <c r="O85" s="11"/>
    </row>
    <row r="86" spans="2:15" ht="114.75" x14ac:dyDescent="0.25">
      <c r="B86" s="223">
        <v>2024</v>
      </c>
      <c r="C86" s="223" t="s">
        <v>815</v>
      </c>
      <c r="D86" s="223" t="s">
        <v>816</v>
      </c>
      <c r="E86" s="223" t="s">
        <v>64</v>
      </c>
      <c r="F86" s="223" t="s">
        <v>64</v>
      </c>
      <c r="G86" s="223">
        <v>1013</v>
      </c>
      <c r="H86" s="253">
        <v>45655</v>
      </c>
      <c r="I86" s="253">
        <v>45655</v>
      </c>
      <c r="J86" s="222" t="s">
        <v>817</v>
      </c>
      <c r="K86" s="222" t="s">
        <v>221</v>
      </c>
      <c r="L86" s="223"/>
      <c r="M86" s="254" t="s">
        <v>963</v>
      </c>
      <c r="N86" s="230" t="s">
        <v>964</v>
      </c>
      <c r="O86" s="11"/>
    </row>
    <row r="87" spans="2:15" ht="114.75" x14ac:dyDescent="0.25">
      <c r="B87" s="223">
        <v>2024</v>
      </c>
      <c r="C87" s="223" t="s">
        <v>965</v>
      </c>
      <c r="D87" s="223" t="s">
        <v>816</v>
      </c>
      <c r="E87" s="223" t="s">
        <v>64</v>
      </c>
      <c r="F87" s="223" t="s">
        <v>64</v>
      </c>
      <c r="G87" s="223">
        <v>152</v>
      </c>
      <c r="H87" s="253">
        <v>45324</v>
      </c>
      <c r="I87" s="253">
        <v>45324</v>
      </c>
      <c r="J87" s="222" t="s">
        <v>817</v>
      </c>
      <c r="K87" s="222" t="s">
        <v>221</v>
      </c>
      <c r="L87" s="223"/>
      <c r="M87" s="254" t="s">
        <v>966</v>
      </c>
      <c r="N87" s="230" t="s">
        <v>967</v>
      </c>
      <c r="O87" s="11"/>
    </row>
    <row r="88" spans="2:15" ht="114.75" x14ac:dyDescent="0.25">
      <c r="B88" s="223">
        <v>2024</v>
      </c>
      <c r="C88" s="223" t="s">
        <v>965</v>
      </c>
      <c r="D88" s="223" t="s">
        <v>816</v>
      </c>
      <c r="E88" s="223" t="s">
        <v>64</v>
      </c>
      <c r="F88" s="223" t="s">
        <v>64</v>
      </c>
      <c r="G88" s="223">
        <v>179</v>
      </c>
      <c r="H88" s="253">
        <v>45336</v>
      </c>
      <c r="I88" s="253">
        <v>45336</v>
      </c>
      <c r="J88" s="222" t="s">
        <v>817</v>
      </c>
      <c r="K88" s="222" t="s">
        <v>221</v>
      </c>
      <c r="L88" s="223"/>
      <c r="M88" s="254" t="s">
        <v>968</v>
      </c>
      <c r="N88" s="230" t="s">
        <v>969</v>
      </c>
      <c r="O88" s="11"/>
    </row>
    <row r="89" spans="2:15" ht="114.75" x14ac:dyDescent="0.25">
      <c r="B89" s="223">
        <v>2024</v>
      </c>
      <c r="C89" s="223" t="s">
        <v>965</v>
      </c>
      <c r="D89" s="223" t="s">
        <v>816</v>
      </c>
      <c r="E89" s="223" t="s">
        <v>64</v>
      </c>
      <c r="F89" s="223" t="s">
        <v>64</v>
      </c>
      <c r="G89" s="223">
        <v>180</v>
      </c>
      <c r="H89" s="253">
        <v>45323</v>
      </c>
      <c r="I89" s="253">
        <v>45323</v>
      </c>
      <c r="J89" s="222" t="s">
        <v>817</v>
      </c>
      <c r="K89" s="222" t="s">
        <v>221</v>
      </c>
      <c r="L89" s="223"/>
      <c r="M89" s="254" t="s">
        <v>970</v>
      </c>
      <c r="N89" s="230" t="s">
        <v>971</v>
      </c>
      <c r="O89" s="11"/>
    </row>
    <row r="90" spans="2:15" ht="114.75" x14ac:dyDescent="0.25">
      <c r="B90" s="223">
        <v>2024</v>
      </c>
      <c r="C90" s="223" t="s">
        <v>965</v>
      </c>
      <c r="D90" s="223" t="s">
        <v>816</v>
      </c>
      <c r="E90" s="223" t="s">
        <v>64</v>
      </c>
      <c r="F90" s="223" t="s">
        <v>64</v>
      </c>
      <c r="G90" s="223">
        <v>149</v>
      </c>
      <c r="H90" s="253">
        <v>45324</v>
      </c>
      <c r="I90" s="253">
        <v>45324</v>
      </c>
      <c r="J90" s="222" t="s">
        <v>817</v>
      </c>
      <c r="K90" s="222" t="s">
        <v>221</v>
      </c>
      <c r="L90" s="223"/>
      <c r="M90" s="254" t="s">
        <v>972</v>
      </c>
      <c r="N90" s="230" t="s">
        <v>973</v>
      </c>
      <c r="O90" s="11"/>
    </row>
    <row r="91" spans="2:15" ht="114.75" x14ac:dyDescent="0.25">
      <c r="B91" s="223">
        <v>2024</v>
      </c>
      <c r="C91" s="223" t="s">
        <v>965</v>
      </c>
      <c r="D91" s="223" t="s">
        <v>816</v>
      </c>
      <c r="E91" s="223" t="s">
        <v>64</v>
      </c>
      <c r="F91" s="223" t="s">
        <v>64</v>
      </c>
      <c r="G91" s="223">
        <v>177</v>
      </c>
      <c r="H91" s="253">
        <v>45336</v>
      </c>
      <c r="I91" s="253">
        <v>45336</v>
      </c>
      <c r="J91" s="222" t="s">
        <v>817</v>
      </c>
      <c r="K91" s="222" t="s">
        <v>221</v>
      </c>
      <c r="L91" s="223"/>
      <c r="M91" s="254" t="s">
        <v>974</v>
      </c>
      <c r="N91" s="230" t="s">
        <v>975</v>
      </c>
      <c r="O91" s="11"/>
    </row>
    <row r="92" spans="2:15" ht="114.75" x14ac:dyDescent="0.25">
      <c r="B92" s="223">
        <v>2024</v>
      </c>
      <c r="C92" s="223" t="s">
        <v>965</v>
      </c>
      <c r="D92" s="223" t="s">
        <v>816</v>
      </c>
      <c r="E92" s="223" t="s">
        <v>64</v>
      </c>
      <c r="F92" s="223" t="s">
        <v>64</v>
      </c>
      <c r="G92" s="223">
        <v>151</v>
      </c>
      <c r="H92" s="253">
        <v>45324</v>
      </c>
      <c r="I92" s="253">
        <v>45324</v>
      </c>
      <c r="J92" s="222" t="s">
        <v>817</v>
      </c>
      <c r="K92" s="222" t="s">
        <v>221</v>
      </c>
      <c r="L92" s="223"/>
      <c r="M92" s="254" t="s">
        <v>976</v>
      </c>
      <c r="N92" s="230" t="s">
        <v>977</v>
      </c>
      <c r="O92" s="11"/>
    </row>
    <row r="93" spans="2:15" ht="114.75" x14ac:dyDescent="0.25">
      <c r="B93" s="223">
        <v>2024</v>
      </c>
      <c r="C93" s="223" t="s">
        <v>965</v>
      </c>
      <c r="D93" s="223" t="s">
        <v>816</v>
      </c>
      <c r="E93" s="223" t="s">
        <v>64</v>
      </c>
      <c r="F93" s="223" t="s">
        <v>64</v>
      </c>
      <c r="G93" s="223">
        <v>174</v>
      </c>
      <c r="H93" s="253">
        <v>45335</v>
      </c>
      <c r="I93" s="253">
        <v>45335</v>
      </c>
      <c r="J93" s="222" t="s">
        <v>817</v>
      </c>
      <c r="K93" s="222" t="s">
        <v>221</v>
      </c>
      <c r="L93" s="223"/>
      <c r="M93" s="254" t="s">
        <v>978</v>
      </c>
      <c r="N93" s="230" t="s">
        <v>979</v>
      </c>
      <c r="O93" s="11"/>
    </row>
    <row r="94" spans="2:15" ht="114.75" x14ac:dyDescent="0.25">
      <c r="B94" s="223">
        <v>2024</v>
      </c>
      <c r="C94" s="223" t="s">
        <v>965</v>
      </c>
      <c r="D94" s="223" t="s">
        <v>816</v>
      </c>
      <c r="E94" s="223" t="s">
        <v>64</v>
      </c>
      <c r="F94" s="223" t="s">
        <v>64</v>
      </c>
      <c r="G94" s="223">
        <v>176</v>
      </c>
      <c r="H94" s="253">
        <v>45336</v>
      </c>
      <c r="I94" s="253">
        <v>45336</v>
      </c>
      <c r="J94" s="222" t="s">
        <v>817</v>
      </c>
      <c r="K94" s="222" t="s">
        <v>221</v>
      </c>
      <c r="L94" s="223"/>
      <c r="M94" s="254" t="s">
        <v>980</v>
      </c>
      <c r="N94" s="230" t="s">
        <v>981</v>
      </c>
      <c r="O94" s="11"/>
    </row>
    <row r="95" spans="2:15" ht="114.75" x14ac:dyDescent="0.25">
      <c r="B95" s="223">
        <v>2024</v>
      </c>
      <c r="C95" s="223" t="s">
        <v>965</v>
      </c>
      <c r="D95" s="223" t="s">
        <v>816</v>
      </c>
      <c r="E95" s="223" t="s">
        <v>64</v>
      </c>
      <c r="F95" s="223" t="s">
        <v>64</v>
      </c>
      <c r="G95" s="223">
        <v>129</v>
      </c>
      <c r="H95" s="253">
        <v>45324</v>
      </c>
      <c r="I95" s="253">
        <v>45324</v>
      </c>
      <c r="J95" s="222" t="s">
        <v>817</v>
      </c>
      <c r="K95" s="222" t="s">
        <v>221</v>
      </c>
      <c r="L95" s="223"/>
      <c r="M95" s="254" t="s">
        <v>982</v>
      </c>
      <c r="N95" s="230" t="s">
        <v>983</v>
      </c>
      <c r="O95" s="11"/>
    </row>
    <row r="96" spans="2:15" ht="114.75" x14ac:dyDescent="0.25">
      <c r="B96" s="223">
        <v>2024</v>
      </c>
      <c r="C96" s="223" t="s">
        <v>965</v>
      </c>
      <c r="D96" s="223" t="s">
        <v>816</v>
      </c>
      <c r="E96" s="223" t="s">
        <v>64</v>
      </c>
      <c r="F96" s="223" t="s">
        <v>64</v>
      </c>
      <c r="G96" s="223">
        <v>175</v>
      </c>
      <c r="H96" s="253">
        <v>45336</v>
      </c>
      <c r="I96" s="253">
        <v>45336</v>
      </c>
      <c r="J96" s="222" t="s">
        <v>817</v>
      </c>
      <c r="K96" s="222" t="s">
        <v>221</v>
      </c>
      <c r="L96" s="223"/>
      <c r="M96" s="254" t="s">
        <v>984</v>
      </c>
      <c r="N96" s="230" t="s">
        <v>985</v>
      </c>
      <c r="O96" s="11"/>
    </row>
    <row r="97" spans="2:15" ht="114.75" x14ac:dyDescent="0.25">
      <c r="B97" s="223">
        <v>2024</v>
      </c>
      <c r="C97" s="223" t="s">
        <v>965</v>
      </c>
      <c r="D97" s="223" t="s">
        <v>816</v>
      </c>
      <c r="E97" s="223" t="s">
        <v>64</v>
      </c>
      <c r="F97" s="223" t="s">
        <v>64</v>
      </c>
      <c r="G97" s="223">
        <v>119</v>
      </c>
      <c r="H97" s="253">
        <v>45324</v>
      </c>
      <c r="I97" s="253">
        <v>45324</v>
      </c>
      <c r="J97" s="222" t="s">
        <v>817</v>
      </c>
      <c r="K97" s="222" t="s">
        <v>221</v>
      </c>
      <c r="L97" s="223"/>
      <c r="M97" s="254" t="s">
        <v>986</v>
      </c>
      <c r="N97" s="230" t="s">
        <v>987</v>
      </c>
      <c r="O97" s="11"/>
    </row>
    <row r="98" spans="2:15" ht="114.75" x14ac:dyDescent="0.25">
      <c r="B98" s="223">
        <v>2024</v>
      </c>
      <c r="C98" s="223" t="s">
        <v>965</v>
      </c>
      <c r="D98" s="223" t="s">
        <v>816</v>
      </c>
      <c r="E98" s="223" t="s">
        <v>64</v>
      </c>
      <c r="F98" s="223" t="s">
        <v>64</v>
      </c>
      <c r="G98" s="223">
        <v>150</v>
      </c>
      <c r="H98" s="253">
        <v>45324</v>
      </c>
      <c r="I98" s="253">
        <v>45324</v>
      </c>
      <c r="J98" s="222" t="s">
        <v>817</v>
      </c>
      <c r="K98" s="222" t="s">
        <v>221</v>
      </c>
      <c r="L98" s="223"/>
      <c r="M98" s="254" t="s">
        <v>988</v>
      </c>
      <c r="N98" s="230" t="s">
        <v>989</v>
      </c>
      <c r="O98" s="11"/>
    </row>
    <row r="99" spans="2:15" ht="114.75" x14ac:dyDescent="0.25">
      <c r="B99" s="223">
        <v>2024</v>
      </c>
      <c r="C99" s="223" t="s">
        <v>965</v>
      </c>
      <c r="D99" s="223" t="s">
        <v>816</v>
      </c>
      <c r="E99" s="223" t="s">
        <v>64</v>
      </c>
      <c r="F99" s="223" t="s">
        <v>64</v>
      </c>
      <c r="G99" s="223">
        <v>192</v>
      </c>
      <c r="H99" s="253">
        <v>45324</v>
      </c>
      <c r="I99" s="253">
        <v>45324</v>
      </c>
      <c r="J99" s="222" t="s">
        <v>817</v>
      </c>
      <c r="K99" s="222" t="s">
        <v>221</v>
      </c>
      <c r="L99" s="223"/>
      <c r="M99" s="254" t="s">
        <v>990</v>
      </c>
      <c r="N99" s="230" t="s">
        <v>991</v>
      </c>
      <c r="O99" s="11"/>
    </row>
    <row r="100" spans="2:15" ht="114.75" x14ac:dyDescent="0.25">
      <c r="B100" s="223">
        <v>2024</v>
      </c>
      <c r="C100" s="223" t="s">
        <v>992</v>
      </c>
      <c r="D100" s="223" t="s">
        <v>816</v>
      </c>
      <c r="E100" s="223" t="s">
        <v>64</v>
      </c>
      <c r="F100" s="223" t="s">
        <v>64</v>
      </c>
      <c r="G100" s="223">
        <v>170</v>
      </c>
      <c r="H100" s="253">
        <v>45331</v>
      </c>
      <c r="I100" s="253">
        <v>45331</v>
      </c>
      <c r="J100" s="222" t="s">
        <v>817</v>
      </c>
      <c r="K100" s="222" t="s">
        <v>221</v>
      </c>
      <c r="L100" s="223"/>
      <c r="M100" s="254" t="s">
        <v>993</v>
      </c>
      <c r="N100" s="230" t="s">
        <v>994</v>
      </c>
      <c r="O100" s="11"/>
    </row>
    <row r="101" spans="2:15" ht="114.75" x14ac:dyDescent="0.25">
      <c r="B101" s="223">
        <v>2024</v>
      </c>
      <c r="C101" s="223" t="s">
        <v>992</v>
      </c>
      <c r="D101" s="223" t="s">
        <v>816</v>
      </c>
      <c r="E101" s="223" t="s">
        <v>64</v>
      </c>
      <c r="F101" s="223" t="s">
        <v>64</v>
      </c>
      <c r="G101" s="223">
        <v>95</v>
      </c>
      <c r="H101" s="253">
        <v>45330</v>
      </c>
      <c r="I101" s="253">
        <v>45330</v>
      </c>
      <c r="J101" s="222" t="s">
        <v>817</v>
      </c>
      <c r="K101" s="222" t="s">
        <v>221</v>
      </c>
      <c r="L101" s="223"/>
      <c r="M101" s="254" t="s">
        <v>995</v>
      </c>
      <c r="N101" s="230" t="s">
        <v>996</v>
      </c>
      <c r="O101" s="11"/>
    </row>
    <row r="102" spans="2:15" ht="114.75" x14ac:dyDescent="0.25">
      <c r="B102" s="223">
        <v>2024</v>
      </c>
      <c r="C102" s="223" t="s">
        <v>992</v>
      </c>
      <c r="D102" s="223" t="s">
        <v>816</v>
      </c>
      <c r="E102" s="223" t="s">
        <v>64</v>
      </c>
      <c r="F102" s="223" t="s">
        <v>64</v>
      </c>
      <c r="G102" s="223">
        <v>148</v>
      </c>
      <c r="H102" s="253">
        <v>45351</v>
      </c>
      <c r="I102" s="253">
        <v>45351</v>
      </c>
      <c r="J102" s="222" t="s">
        <v>817</v>
      </c>
      <c r="K102" s="222" t="s">
        <v>221</v>
      </c>
      <c r="L102" s="223"/>
      <c r="M102" s="254" t="s">
        <v>997</v>
      </c>
      <c r="N102" s="230" t="s">
        <v>998</v>
      </c>
      <c r="O102" s="11"/>
    </row>
    <row r="103" spans="2:15" ht="114.75" x14ac:dyDescent="0.25">
      <c r="B103" s="223">
        <v>2024</v>
      </c>
      <c r="C103" s="223" t="s">
        <v>992</v>
      </c>
      <c r="D103" s="223" t="s">
        <v>816</v>
      </c>
      <c r="E103" s="223" t="s">
        <v>64</v>
      </c>
      <c r="F103" s="223" t="s">
        <v>64</v>
      </c>
      <c r="G103" s="223">
        <v>135</v>
      </c>
      <c r="H103" s="253">
        <v>45328</v>
      </c>
      <c r="I103" s="253">
        <v>45328</v>
      </c>
      <c r="J103" s="222" t="s">
        <v>817</v>
      </c>
      <c r="K103" s="222" t="s">
        <v>221</v>
      </c>
      <c r="L103" s="223"/>
      <c r="M103" s="254" t="s">
        <v>999</v>
      </c>
      <c r="N103" s="230" t="s">
        <v>1000</v>
      </c>
      <c r="O103" s="11"/>
    </row>
    <row r="104" spans="2:15" ht="114.75" x14ac:dyDescent="0.25">
      <c r="B104" s="223">
        <v>2024</v>
      </c>
      <c r="C104" s="223" t="s">
        <v>992</v>
      </c>
      <c r="D104" s="223" t="s">
        <v>816</v>
      </c>
      <c r="E104" s="223" t="s">
        <v>64</v>
      </c>
      <c r="F104" s="223" t="s">
        <v>64</v>
      </c>
      <c r="G104" s="223">
        <v>269</v>
      </c>
      <c r="H104" s="253">
        <v>45329</v>
      </c>
      <c r="I104" s="253">
        <v>45329</v>
      </c>
      <c r="J104" s="222" t="s">
        <v>817</v>
      </c>
      <c r="K104" s="222" t="s">
        <v>221</v>
      </c>
      <c r="L104" s="223"/>
      <c r="M104" s="254" t="s">
        <v>1001</v>
      </c>
      <c r="N104" s="230" t="s">
        <v>1002</v>
      </c>
      <c r="O104" s="11"/>
    </row>
    <row r="105" spans="2:15" ht="114.75" x14ac:dyDescent="0.25">
      <c r="B105" s="223">
        <v>2024</v>
      </c>
      <c r="C105" s="223" t="s">
        <v>992</v>
      </c>
      <c r="D105" s="223" t="s">
        <v>816</v>
      </c>
      <c r="E105" s="223" t="s">
        <v>64</v>
      </c>
      <c r="F105" s="223" t="s">
        <v>64</v>
      </c>
      <c r="G105" s="223">
        <v>217</v>
      </c>
      <c r="H105" s="253">
        <v>45327</v>
      </c>
      <c r="I105" s="253">
        <v>45327</v>
      </c>
      <c r="J105" s="222" t="s">
        <v>817</v>
      </c>
      <c r="K105" s="222" t="s">
        <v>221</v>
      </c>
      <c r="L105" s="223"/>
      <c r="M105" s="254" t="s">
        <v>1003</v>
      </c>
      <c r="N105" s="230" t="s">
        <v>1004</v>
      </c>
      <c r="O105" s="11"/>
    </row>
    <row r="106" spans="2:15" ht="114.75" x14ac:dyDescent="0.25">
      <c r="B106" s="223">
        <v>2024</v>
      </c>
      <c r="C106" s="223" t="s">
        <v>992</v>
      </c>
      <c r="D106" s="223" t="s">
        <v>816</v>
      </c>
      <c r="E106" s="223" t="s">
        <v>64</v>
      </c>
      <c r="F106" s="223" t="s">
        <v>64</v>
      </c>
      <c r="G106" s="223">
        <v>37</v>
      </c>
      <c r="H106" s="253">
        <v>45328</v>
      </c>
      <c r="I106" s="253">
        <v>45328</v>
      </c>
      <c r="J106" s="222" t="s">
        <v>817</v>
      </c>
      <c r="K106" s="222" t="s">
        <v>221</v>
      </c>
      <c r="L106" s="223"/>
      <c r="M106" s="254" t="s">
        <v>1005</v>
      </c>
      <c r="N106" s="230" t="s">
        <v>1006</v>
      </c>
      <c r="O106" s="11"/>
    </row>
    <row r="107" spans="2:15" ht="114.75" x14ac:dyDescent="0.25">
      <c r="B107" s="223">
        <v>2024</v>
      </c>
      <c r="C107" s="223" t="s">
        <v>992</v>
      </c>
      <c r="D107" s="223" t="s">
        <v>816</v>
      </c>
      <c r="E107" s="223" t="s">
        <v>64</v>
      </c>
      <c r="F107" s="223" t="s">
        <v>64</v>
      </c>
      <c r="G107" s="223">
        <v>259</v>
      </c>
      <c r="H107" s="253">
        <v>45337</v>
      </c>
      <c r="I107" s="253">
        <v>45337</v>
      </c>
      <c r="J107" s="222" t="s">
        <v>817</v>
      </c>
      <c r="K107" s="222" t="s">
        <v>221</v>
      </c>
      <c r="L107" s="223"/>
      <c r="M107" s="254" t="s">
        <v>1007</v>
      </c>
      <c r="N107" s="230" t="s">
        <v>1008</v>
      </c>
      <c r="O107" s="11"/>
    </row>
    <row r="108" spans="2:15" ht="114.75" x14ac:dyDescent="0.25">
      <c r="B108" s="223">
        <v>2024</v>
      </c>
      <c r="C108" s="223" t="s">
        <v>992</v>
      </c>
      <c r="D108" s="223" t="s">
        <v>816</v>
      </c>
      <c r="E108" s="223" t="s">
        <v>64</v>
      </c>
      <c r="F108" s="223" t="s">
        <v>64</v>
      </c>
      <c r="G108" s="223">
        <v>120</v>
      </c>
      <c r="H108" s="253">
        <v>45337</v>
      </c>
      <c r="I108" s="253">
        <v>45337</v>
      </c>
      <c r="J108" s="222" t="s">
        <v>817</v>
      </c>
      <c r="K108" s="222" t="s">
        <v>221</v>
      </c>
      <c r="L108" s="223"/>
      <c r="M108" s="254" t="s">
        <v>1009</v>
      </c>
      <c r="N108" s="230" t="s">
        <v>1010</v>
      </c>
      <c r="O108" s="11"/>
    </row>
    <row r="109" spans="2:15" ht="114.75" x14ac:dyDescent="0.25">
      <c r="B109" s="223">
        <v>2024</v>
      </c>
      <c r="C109" s="223" t="s">
        <v>992</v>
      </c>
      <c r="D109" s="223" t="s">
        <v>816</v>
      </c>
      <c r="E109" s="223" t="s">
        <v>64</v>
      </c>
      <c r="F109" s="223" t="s">
        <v>64</v>
      </c>
      <c r="G109" s="223">
        <v>193</v>
      </c>
      <c r="H109" s="253">
        <v>45331</v>
      </c>
      <c r="I109" s="253">
        <v>45331</v>
      </c>
      <c r="J109" s="222" t="s">
        <v>817</v>
      </c>
      <c r="K109" s="222" t="s">
        <v>221</v>
      </c>
      <c r="L109" s="223"/>
      <c r="M109" s="254" t="s">
        <v>1011</v>
      </c>
      <c r="N109" s="230" t="s">
        <v>1012</v>
      </c>
      <c r="O109" s="11"/>
    </row>
    <row r="110" spans="2:15" ht="114.75" x14ac:dyDescent="0.25">
      <c r="B110" s="223">
        <v>2024</v>
      </c>
      <c r="C110" s="223" t="s">
        <v>992</v>
      </c>
      <c r="D110" s="223" t="s">
        <v>816</v>
      </c>
      <c r="E110" s="223" t="s">
        <v>64</v>
      </c>
      <c r="F110" s="223" t="s">
        <v>64</v>
      </c>
      <c r="G110" s="223">
        <v>267</v>
      </c>
      <c r="H110" s="253">
        <v>45335</v>
      </c>
      <c r="I110" s="253">
        <v>45335</v>
      </c>
      <c r="J110" s="222" t="s">
        <v>817</v>
      </c>
      <c r="K110" s="222" t="s">
        <v>221</v>
      </c>
      <c r="L110" s="223"/>
      <c r="M110" s="254" t="s">
        <v>1013</v>
      </c>
      <c r="N110" s="230" t="s">
        <v>1014</v>
      </c>
      <c r="O110" s="11"/>
    </row>
    <row r="111" spans="2:15" ht="114.75" x14ac:dyDescent="0.25">
      <c r="B111" s="223">
        <v>2024</v>
      </c>
      <c r="C111" s="223" t="s">
        <v>992</v>
      </c>
      <c r="D111" s="223" t="s">
        <v>816</v>
      </c>
      <c r="E111" s="223" t="s">
        <v>64</v>
      </c>
      <c r="F111" s="223" t="s">
        <v>64</v>
      </c>
      <c r="G111" s="223">
        <v>304</v>
      </c>
      <c r="H111" s="253">
        <v>45335</v>
      </c>
      <c r="I111" s="253">
        <v>45335</v>
      </c>
      <c r="J111" s="222" t="s">
        <v>817</v>
      </c>
      <c r="K111" s="222" t="s">
        <v>221</v>
      </c>
      <c r="L111" s="223"/>
      <c r="M111" s="254" t="s">
        <v>1015</v>
      </c>
      <c r="N111" s="230" t="s">
        <v>1016</v>
      </c>
      <c r="O111" s="11"/>
    </row>
    <row r="112" spans="2:15" ht="114.75" x14ac:dyDescent="0.25">
      <c r="B112" s="223">
        <v>2024</v>
      </c>
      <c r="C112" s="223" t="s">
        <v>992</v>
      </c>
      <c r="D112" s="223" t="s">
        <v>816</v>
      </c>
      <c r="E112" s="223" t="s">
        <v>64</v>
      </c>
      <c r="F112" s="223" t="s">
        <v>64</v>
      </c>
      <c r="G112" s="223">
        <v>96</v>
      </c>
      <c r="H112" s="253">
        <v>45330</v>
      </c>
      <c r="I112" s="253">
        <v>45330</v>
      </c>
      <c r="J112" s="222" t="s">
        <v>817</v>
      </c>
      <c r="K112" s="222" t="s">
        <v>221</v>
      </c>
      <c r="L112" s="223"/>
      <c r="M112" s="254" t="s">
        <v>1017</v>
      </c>
      <c r="N112" s="230" t="s">
        <v>1018</v>
      </c>
      <c r="O112" s="11"/>
    </row>
    <row r="113" spans="2:15" ht="114.75" x14ac:dyDescent="0.25">
      <c r="B113" s="223">
        <v>2024</v>
      </c>
      <c r="C113" s="223" t="s">
        <v>992</v>
      </c>
      <c r="D113" s="223" t="s">
        <v>816</v>
      </c>
      <c r="E113" s="223" t="s">
        <v>64</v>
      </c>
      <c r="F113" s="223" t="s">
        <v>64</v>
      </c>
      <c r="G113" s="223">
        <v>133</v>
      </c>
      <c r="H113" s="253">
        <v>45328</v>
      </c>
      <c r="I113" s="253">
        <v>45328</v>
      </c>
      <c r="J113" s="222" t="s">
        <v>817</v>
      </c>
      <c r="K113" s="222" t="s">
        <v>221</v>
      </c>
      <c r="L113" s="223"/>
      <c r="M113" s="254" t="s">
        <v>1019</v>
      </c>
      <c r="N113" s="230" t="s">
        <v>1020</v>
      </c>
      <c r="O113" s="11"/>
    </row>
    <row r="114" spans="2:15" ht="114.75" x14ac:dyDescent="0.25">
      <c r="B114" s="223">
        <v>2024</v>
      </c>
      <c r="C114" s="223" t="s">
        <v>992</v>
      </c>
      <c r="D114" s="223" t="s">
        <v>816</v>
      </c>
      <c r="E114" s="223" t="s">
        <v>64</v>
      </c>
      <c r="F114" s="223" t="s">
        <v>64</v>
      </c>
      <c r="G114" s="223">
        <v>99</v>
      </c>
      <c r="H114" s="253">
        <v>45328</v>
      </c>
      <c r="I114" s="253">
        <v>45328</v>
      </c>
      <c r="J114" s="222" t="s">
        <v>817</v>
      </c>
      <c r="K114" s="222" t="s">
        <v>221</v>
      </c>
      <c r="L114" s="223"/>
      <c r="M114" s="254" t="s">
        <v>1021</v>
      </c>
      <c r="N114" s="230" t="s">
        <v>1022</v>
      </c>
      <c r="O114" s="11"/>
    </row>
    <row r="115" spans="2:15" ht="114.75" x14ac:dyDescent="0.25">
      <c r="B115" s="223">
        <v>2024</v>
      </c>
      <c r="C115" s="223" t="s">
        <v>992</v>
      </c>
      <c r="D115" s="223" t="s">
        <v>816</v>
      </c>
      <c r="E115" s="223" t="s">
        <v>64</v>
      </c>
      <c r="F115" s="223" t="s">
        <v>64</v>
      </c>
      <c r="G115" s="223">
        <v>47</v>
      </c>
      <c r="H115" s="253">
        <v>45335</v>
      </c>
      <c r="I115" s="253">
        <v>45335</v>
      </c>
      <c r="J115" s="222" t="s">
        <v>817</v>
      </c>
      <c r="K115" s="222" t="s">
        <v>221</v>
      </c>
      <c r="L115" s="223"/>
      <c r="M115" s="254" t="s">
        <v>1023</v>
      </c>
      <c r="N115" s="230" t="s">
        <v>1024</v>
      </c>
      <c r="O115" s="11"/>
    </row>
    <row r="116" spans="2:15" ht="114.75" x14ac:dyDescent="0.25">
      <c r="B116" s="223">
        <v>2024</v>
      </c>
      <c r="C116" s="223" t="s">
        <v>992</v>
      </c>
      <c r="D116" s="223" t="s">
        <v>816</v>
      </c>
      <c r="E116" s="223" t="s">
        <v>64</v>
      </c>
      <c r="F116" s="223" t="s">
        <v>64</v>
      </c>
      <c r="G116" s="223">
        <v>46</v>
      </c>
      <c r="H116" s="253">
        <v>45335</v>
      </c>
      <c r="I116" s="253">
        <v>45335</v>
      </c>
      <c r="J116" s="222" t="s">
        <v>817</v>
      </c>
      <c r="K116" s="222" t="s">
        <v>221</v>
      </c>
      <c r="L116" s="223"/>
      <c r="M116" s="254" t="s">
        <v>1025</v>
      </c>
      <c r="N116" s="230" t="s">
        <v>1026</v>
      </c>
      <c r="O116" s="11"/>
    </row>
    <row r="117" spans="2:15" ht="114.75" x14ac:dyDescent="0.25">
      <c r="B117" s="223">
        <v>2024</v>
      </c>
      <c r="C117" s="223" t="s">
        <v>992</v>
      </c>
      <c r="D117" s="223" t="s">
        <v>816</v>
      </c>
      <c r="E117" s="223" t="s">
        <v>64</v>
      </c>
      <c r="F117" s="223" t="s">
        <v>64</v>
      </c>
      <c r="G117" s="223">
        <v>111</v>
      </c>
      <c r="H117" s="253">
        <v>45334</v>
      </c>
      <c r="I117" s="253">
        <v>45334</v>
      </c>
      <c r="J117" s="222" t="s">
        <v>817</v>
      </c>
      <c r="K117" s="222" t="s">
        <v>221</v>
      </c>
      <c r="L117" s="223"/>
      <c r="M117" s="254" t="s">
        <v>1027</v>
      </c>
      <c r="N117" s="230" t="s">
        <v>1028</v>
      </c>
      <c r="O117" s="11"/>
    </row>
    <row r="118" spans="2:15" ht="114.75" x14ac:dyDescent="0.25">
      <c r="B118" s="223">
        <v>2024</v>
      </c>
      <c r="C118" s="223" t="s">
        <v>992</v>
      </c>
      <c r="D118" s="223" t="s">
        <v>816</v>
      </c>
      <c r="E118" s="223" t="s">
        <v>64</v>
      </c>
      <c r="F118" s="223" t="s">
        <v>64</v>
      </c>
      <c r="G118" s="223">
        <v>224</v>
      </c>
      <c r="H118" s="253">
        <v>45330</v>
      </c>
      <c r="I118" s="253">
        <v>45330</v>
      </c>
      <c r="J118" s="222" t="s">
        <v>817</v>
      </c>
      <c r="K118" s="222" t="s">
        <v>221</v>
      </c>
      <c r="L118" s="223"/>
      <c r="M118" s="254" t="s">
        <v>1029</v>
      </c>
      <c r="N118" s="230" t="s">
        <v>1030</v>
      </c>
      <c r="O118" s="11"/>
    </row>
    <row r="119" spans="2:15" ht="114.75" x14ac:dyDescent="0.25">
      <c r="B119" s="223">
        <v>2024</v>
      </c>
      <c r="C119" s="223" t="s">
        <v>992</v>
      </c>
      <c r="D119" s="223" t="s">
        <v>816</v>
      </c>
      <c r="E119" s="223" t="s">
        <v>64</v>
      </c>
      <c r="F119" s="223" t="s">
        <v>64</v>
      </c>
      <c r="G119" s="223">
        <v>334</v>
      </c>
      <c r="H119" s="253">
        <v>45342</v>
      </c>
      <c r="I119" s="253">
        <v>45342</v>
      </c>
      <c r="J119" s="222" t="s">
        <v>817</v>
      </c>
      <c r="K119" s="222" t="s">
        <v>221</v>
      </c>
      <c r="L119" s="223"/>
      <c r="M119" s="254" t="s">
        <v>1031</v>
      </c>
      <c r="N119" s="230" t="s">
        <v>1032</v>
      </c>
      <c r="O119" s="11"/>
    </row>
    <row r="120" spans="2:15" ht="114.75" x14ac:dyDescent="0.25">
      <c r="B120" s="223">
        <v>2024</v>
      </c>
      <c r="C120" s="223" t="s">
        <v>992</v>
      </c>
      <c r="D120" s="223" t="s">
        <v>816</v>
      </c>
      <c r="E120" s="223" t="s">
        <v>64</v>
      </c>
      <c r="F120" s="223" t="s">
        <v>64</v>
      </c>
      <c r="G120" s="223">
        <v>168</v>
      </c>
      <c r="H120" s="253">
        <v>45336</v>
      </c>
      <c r="I120" s="253">
        <v>45336</v>
      </c>
      <c r="J120" s="222" t="s">
        <v>817</v>
      </c>
      <c r="K120" s="222" t="s">
        <v>221</v>
      </c>
      <c r="L120" s="223"/>
      <c r="M120" s="254" t="s">
        <v>1033</v>
      </c>
      <c r="N120" s="230" t="s">
        <v>1034</v>
      </c>
      <c r="O120" s="11"/>
    </row>
    <row r="121" spans="2:15" ht="114.75" x14ac:dyDescent="0.25">
      <c r="B121" s="223">
        <v>2024</v>
      </c>
      <c r="C121" s="223" t="s">
        <v>992</v>
      </c>
      <c r="D121" s="223" t="s">
        <v>816</v>
      </c>
      <c r="E121" s="223" t="s">
        <v>64</v>
      </c>
      <c r="F121" s="223" t="s">
        <v>64</v>
      </c>
      <c r="G121" s="223">
        <v>106</v>
      </c>
      <c r="H121" s="253">
        <v>45336</v>
      </c>
      <c r="I121" s="253">
        <v>45336</v>
      </c>
      <c r="J121" s="222" t="s">
        <v>817</v>
      </c>
      <c r="K121" s="222" t="s">
        <v>221</v>
      </c>
      <c r="L121" s="223"/>
      <c r="M121" s="254" t="s">
        <v>1035</v>
      </c>
      <c r="N121" s="230" t="s">
        <v>1036</v>
      </c>
      <c r="O121" s="11"/>
    </row>
    <row r="122" spans="2:15" ht="114.75" x14ac:dyDescent="0.25">
      <c r="B122" s="223">
        <v>2024</v>
      </c>
      <c r="C122" s="223" t="s">
        <v>992</v>
      </c>
      <c r="D122" s="223" t="s">
        <v>816</v>
      </c>
      <c r="E122" s="223" t="s">
        <v>64</v>
      </c>
      <c r="F122" s="223" t="s">
        <v>64</v>
      </c>
      <c r="G122" s="223">
        <v>118</v>
      </c>
      <c r="H122" s="253">
        <v>45337</v>
      </c>
      <c r="I122" s="253">
        <v>45337</v>
      </c>
      <c r="J122" s="222" t="s">
        <v>817</v>
      </c>
      <c r="K122" s="222" t="s">
        <v>221</v>
      </c>
      <c r="L122" s="223"/>
      <c r="M122" s="254" t="s">
        <v>1037</v>
      </c>
      <c r="N122" s="230" t="s">
        <v>1038</v>
      </c>
      <c r="O122" s="11"/>
    </row>
    <row r="123" spans="2:15" ht="114.75" x14ac:dyDescent="0.25">
      <c r="B123" s="223">
        <v>2024</v>
      </c>
      <c r="C123" s="223" t="s">
        <v>992</v>
      </c>
      <c r="D123" s="223" t="s">
        <v>816</v>
      </c>
      <c r="E123" s="223" t="s">
        <v>64</v>
      </c>
      <c r="F123" s="223" t="s">
        <v>64</v>
      </c>
      <c r="G123" s="223">
        <v>171</v>
      </c>
      <c r="H123" s="253">
        <v>45336</v>
      </c>
      <c r="I123" s="253">
        <v>45336</v>
      </c>
      <c r="J123" s="222" t="s">
        <v>817</v>
      </c>
      <c r="K123" s="222" t="s">
        <v>221</v>
      </c>
      <c r="L123" s="223"/>
      <c r="M123" s="254" t="s">
        <v>1039</v>
      </c>
      <c r="N123" s="230" t="s">
        <v>1040</v>
      </c>
      <c r="O123" s="11"/>
    </row>
    <row r="124" spans="2:15" ht="114.75" x14ac:dyDescent="0.25">
      <c r="B124" s="223">
        <v>2024</v>
      </c>
      <c r="C124" s="223" t="s">
        <v>992</v>
      </c>
      <c r="D124" s="223" t="s">
        <v>816</v>
      </c>
      <c r="E124" s="223" t="s">
        <v>64</v>
      </c>
      <c r="F124" s="223" t="s">
        <v>64</v>
      </c>
      <c r="G124" s="223">
        <v>77</v>
      </c>
      <c r="H124" s="253">
        <v>45324</v>
      </c>
      <c r="I124" s="253">
        <v>45324</v>
      </c>
      <c r="J124" s="222" t="s">
        <v>817</v>
      </c>
      <c r="K124" s="222" t="s">
        <v>221</v>
      </c>
      <c r="L124" s="223"/>
      <c r="M124" s="254" t="s">
        <v>1041</v>
      </c>
      <c r="N124" s="230" t="s">
        <v>1042</v>
      </c>
      <c r="O124" s="11"/>
    </row>
    <row r="125" spans="2:15" ht="114.75" x14ac:dyDescent="0.25">
      <c r="B125" s="223">
        <v>2024</v>
      </c>
      <c r="C125" s="223" t="s">
        <v>992</v>
      </c>
      <c r="D125" s="223" t="s">
        <v>816</v>
      </c>
      <c r="E125" s="223" t="s">
        <v>64</v>
      </c>
      <c r="F125" s="223" t="s">
        <v>64</v>
      </c>
      <c r="G125" s="223">
        <v>48</v>
      </c>
      <c r="H125" s="253">
        <v>45335</v>
      </c>
      <c r="I125" s="253">
        <v>45335</v>
      </c>
      <c r="J125" s="222" t="s">
        <v>817</v>
      </c>
      <c r="K125" s="222" t="s">
        <v>221</v>
      </c>
      <c r="L125" s="223"/>
      <c r="M125" s="254" t="s">
        <v>1043</v>
      </c>
      <c r="N125" s="230" t="s">
        <v>1044</v>
      </c>
      <c r="O125" s="11"/>
    </row>
    <row r="126" spans="2:15" ht="114.75" x14ac:dyDescent="0.25">
      <c r="B126" s="223">
        <v>2024</v>
      </c>
      <c r="C126" s="223" t="s">
        <v>992</v>
      </c>
      <c r="D126" s="223" t="s">
        <v>816</v>
      </c>
      <c r="E126" s="223" t="s">
        <v>64</v>
      </c>
      <c r="F126" s="223" t="s">
        <v>64</v>
      </c>
      <c r="G126" s="223">
        <v>194</v>
      </c>
      <c r="H126" s="253">
        <v>45331</v>
      </c>
      <c r="I126" s="253">
        <v>45331</v>
      </c>
      <c r="J126" s="222" t="s">
        <v>817</v>
      </c>
      <c r="K126" s="222" t="s">
        <v>221</v>
      </c>
      <c r="L126" s="223"/>
      <c r="M126" s="254" t="s">
        <v>1045</v>
      </c>
      <c r="N126" s="230" t="s">
        <v>1046</v>
      </c>
      <c r="O126" s="11"/>
    </row>
    <row r="127" spans="2:15" ht="114.75" x14ac:dyDescent="0.25">
      <c r="B127" s="223">
        <v>2024</v>
      </c>
      <c r="C127" s="223" t="s">
        <v>992</v>
      </c>
      <c r="D127" s="223" t="s">
        <v>816</v>
      </c>
      <c r="E127" s="223" t="s">
        <v>64</v>
      </c>
      <c r="F127" s="223" t="s">
        <v>64</v>
      </c>
      <c r="G127" s="223">
        <v>92</v>
      </c>
      <c r="H127" s="253">
        <v>45330</v>
      </c>
      <c r="I127" s="253">
        <v>45330</v>
      </c>
      <c r="J127" s="222" t="s">
        <v>817</v>
      </c>
      <c r="K127" s="222" t="s">
        <v>221</v>
      </c>
      <c r="L127" s="223"/>
      <c r="M127" s="254" t="s">
        <v>1047</v>
      </c>
      <c r="N127" s="230" t="s">
        <v>1048</v>
      </c>
      <c r="O127" s="11"/>
    </row>
    <row r="128" spans="2:15" ht="114.75" x14ac:dyDescent="0.25">
      <c r="B128" s="223">
        <v>2024</v>
      </c>
      <c r="C128" s="223" t="s">
        <v>992</v>
      </c>
      <c r="D128" s="223" t="s">
        <v>816</v>
      </c>
      <c r="E128" s="223" t="s">
        <v>64</v>
      </c>
      <c r="F128" s="223" t="s">
        <v>64</v>
      </c>
      <c r="G128" s="223">
        <v>120</v>
      </c>
      <c r="H128" s="253">
        <v>45384</v>
      </c>
      <c r="I128" s="253">
        <v>45384</v>
      </c>
      <c r="J128" s="222" t="s">
        <v>817</v>
      </c>
      <c r="K128" s="222" t="s">
        <v>221</v>
      </c>
      <c r="L128" s="223"/>
      <c r="M128" s="254" t="s">
        <v>1049</v>
      </c>
      <c r="N128" s="230" t="s">
        <v>1050</v>
      </c>
      <c r="O128" s="11"/>
    </row>
    <row r="129" spans="2:15" ht="114.75" x14ac:dyDescent="0.25">
      <c r="B129" s="223">
        <v>2024</v>
      </c>
      <c r="C129" s="223" t="s">
        <v>992</v>
      </c>
      <c r="D129" s="223" t="s">
        <v>816</v>
      </c>
      <c r="E129" s="223" t="s">
        <v>64</v>
      </c>
      <c r="F129" s="223" t="s">
        <v>64</v>
      </c>
      <c r="G129" s="223">
        <v>198</v>
      </c>
      <c r="H129" s="253">
        <v>45331</v>
      </c>
      <c r="I129" s="253">
        <v>45331</v>
      </c>
      <c r="J129" s="222" t="s">
        <v>817</v>
      </c>
      <c r="K129" s="222" t="s">
        <v>221</v>
      </c>
      <c r="L129" s="223"/>
      <c r="M129" s="254" t="s">
        <v>1051</v>
      </c>
      <c r="N129" s="230" t="s">
        <v>1052</v>
      </c>
      <c r="O129" s="11"/>
    </row>
    <row r="130" spans="2:15" ht="114.75" x14ac:dyDescent="0.25">
      <c r="B130" s="223">
        <v>2024</v>
      </c>
      <c r="C130" s="223" t="s">
        <v>992</v>
      </c>
      <c r="D130" s="223" t="s">
        <v>816</v>
      </c>
      <c r="E130" s="223" t="s">
        <v>64</v>
      </c>
      <c r="F130" s="223" t="s">
        <v>64</v>
      </c>
      <c r="G130" s="223">
        <v>96</v>
      </c>
      <c r="H130" s="253">
        <v>45335</v>
      </c>
      <c r="I130" s="253">
        <v>45335</v>
      </c>
      <c r="J130" s="222" t="s">
        <v>817</v>
      </c>
      <c r="K130" s="222" t="s">
        <v>221</v>
      </c>
      <c r="L130" s="223"/>
      <c r="M130" s="254" t="s">
        <v>1053</v>
      </c>
      <c r="N130" s="230" t="s">
        <v>1054</v>
      </c>
      <c r="O130" s="11"/>
    </row>
    <row r="131" spans="2:15" ht="114.75" x14ac:dyDescent="0.25">
      <c r="B131" s="223">
        <v>2024</v>
      </c>
      <c r="C131" s="223" t="s">
        <v>992</v>
      </c>
      <c r="D131" s="223" t="s">
        <v>816</v>
      </c>
      <c r="E131" s="223" t="s">
        <v>64</v>
      </c>
      <c r="F131" s="223" t="s">
        <v>64</v>
      </c>
      <c r="G131" s="223">
        <v>397</v>
      </c>
      <c r="H131" s="253">
        <v>45345</v>
      </c>
      <c r="I131" s="253">
        <v>45345</v>
      </c>
      <c r="J131" s="222" t="s">
        <v>817</v>
      </c>
      <c r="K131" s="222" t="s">
        <v>221</v>
      </c>
      <c r="L131" s="223"/>
      <c r="M131" s="254" t="s">
        <v>1055</v>
      </c>
      <c r="N131" s="230" t="s">
        <v>1056</v>
      </c>
      <c r="O131" s="11"/>
    </row>
    <row r="132" spans="2:15" ht="114.75" x14ac:dyDescent="0.25">
      <c r="B132" s="223">
        <v>2024</v>
      </c>
      <c r="C132" s="223" t="s">
        <v>992</v>
      </c>
      <c r="D132" s="223" t="s">
        <v>816</v>
      </c>
      <c r="E132" s="223" t="s">
        <v>64</v>
      </c>
      <c r="F132" s="223" t="s">
        <v>64</v>
      </c>
      <c r="G132" s="223">
        <v>295</v>
      </c>
      <c r="H132" s="253">
        <v>45344</v>
      </c>
      <c r="I132" s="253">
        <v>45344</v>
      </c>
      <c r="J132" s="222" t="s">
        <v>817</v>
      </c>
      <c r="K132" s="222" t="s">
        <v>221</v>
      </c>
      <c r="L132" s="223"/>
      <c r="M132" s="254" t="s">
        <v>1057</v>
      </c>
      <c r="N132" s="230" t="s">
        <v>1058</v>
      </c>
      <c r="O132" s="11"/>
    </row>
    <row r="133" spans="2:15" ht="114.75" x14ac:dyDescent="0.25">
      <c r="B133" s="223">
        <v>2024</v>
      </c>
      <c r="C133" s="223" t="s">
        <v>992</v>
      </c>
      <c r="D133" s="223" t="s">
        <v>816</v>
      </c>
      <c r="E133" s="223" t="s">
        <v>64</v>
      </c>
      <c r="F133" s="223" t="s">
        <v>64</v>
      </c>
      <c r="G133" s="223">
        <v>174</v>
      </c>
      <c r="H133" s="253">
        <v>45336</v>
      </c>
      <c r="I133" s="253">
        <v>45336</v>
      </c>
      <c r="J133" s="222" t="s">
        <v>817</v>
      </c>
      <c r="K133" s="222" t="s">
        <v>221</v>
      </c>
      <c r="L133" s="223"/>
      <c r="M133" s="254" t="s">
        <v>1059</v>
      </c>
      <c r="N133" s="230" t="s">
        <v>1060</v>
      </c>
      <c r="O133" s="11"/>
    </row>
    <row r="134" spans="2:15" ht="114.75" x14ac:dyDescent="0.25">
      <c r="B134" s="223">
        <v>2024</v>
      </c>
      <c r="C134" s="223" t="s">
        <v>992</v>
      </c>
      <c r="D134" s="223" t="s">
        <v>816</v>
      </c>
      <c r="E134" s="223" t="s">
        <v>64</v>
      </c>
      <c r="F134" s="223" t="s">
        <v>64</v>
      </c>
      <c r="G134" s="223">
        <v>269</v>
      </c>
      <c r="H134" s="253">
        <v>45335</v>
      </c>
      <c r="I134" s="253">
        <v>45335</v>
      </c>
      <c r="J134" s="222" t="s">
        <v>817</v>
      </c>
      <c r="K134" s="222" t="s">
        <v>221</v>
      </c>
      <c r="L134" s="223"/>
      <c r="M134" s="254" t="s">
        <v>1061</v>
      </c>
      <c r="N134" s="230" t="s">
        <v>1062</v>
      </c>
      <c r="O134" s="11"/>
    </row>
    <row r="135" spans="2:15" ht="114.75" x14ac:dyDescent="0.25">
      <c r="B135" s="223">
        <v>2024</v>
      </c>
      <c r="C135" s="223" t="s">
        <v>992</v>
      </c>
      <c r="D135" s="223" t="s">
        <v>816</v>
      </c>
      <c r="E135" s="223" t="s">
        <v>64</v>
      </c>
      <c r="F135" s="223" t="s">
        <v>64</v>
      </c>
      <c r="G135" s="223">
        <v>547</v>
      </c>
      <c r="H135" s="253">
        <v>45355</v>
      </c>
      <c r="I135" s="253">
        <v>45355</v>
      </c>
      <c r="J135" s="222" t="s">
        <v>817</v>
      </c>
      <c r="K135" s="222" t="s">
        <v>221</v>
      </c>
      <c r="L135" s="223"/>
      <c r="M135" s="254" t="s">
        <v>1063</v>
      </c>
      <c r="N135" s="230" t="s">
        <v>1064</v>
      </c>
      <c r="O135" s="11"/>
    </row>
    <row r="136" spans="2:15" ht="114.75" x14ac:dyDescent="0.25">
      <c r="B136" s="223">
        <v>2024</v>
      </c>
      <c r="C136" s="223" t="s">
        <v>992</v>
      </c>
      <c r="D136" s="223" t="s">
        <v>816</v>
      </c>
      <c r="E136" s="223" t="s">
        <v>64</v>
      </c>
      <c r="F136" s="223" t="s">
        <v>64</v>
      </c>
      <c r="G136" s="223">
        <v>579</v>
      </c>
      <c r="H136" s="253">
        <v>45357</v>
      </c>
      <c r="I136" s="253">
        <v>45357</v>
      </c>
      <c r="J136" s="222" t="s">
        <v>817</v>
      </c>
      <c r="K136" s="222" t="s">
        <v>221</v>
      </c>
      <c r="L136" s="223"/>
      <c r="M136" s="254" t="s">
        <v>1065</v>
      </c>
      <c r="N136" s="230" t="s">
        <v>1066</v>
      </c>
      <c r="O136" s="11"/>
    </row>
    <row r="137" spans="2:15" ht="114.75" x14ac:dyDescent="0.25">
      <c r="B137" s="223">
        <v>2024</v>
      </c>
      <c r="C137" s="223" t="s">
        <v>992</v>
      </c>
      <c r="D137" s="223" t="s">
        <v>816</v>
      </c>
      <c r="E137" s="223" t="s">
        <v>64</v>
      </c>
      <c r="F137" s="223" t="s">
        <v>64</v>
      </c>
      <c r="G137" s="223">
        <v>306</v>
      </c>
      <c r="H137" s="253">
        <v>45335</v>
      </c>
      <c r="I137" s="253">
        <v>45335</v>
      </c>
      <c r="J137" s="222" t="s">
        <v>817</v>
      </c>
      <c r="K137" s="222" t="s">
        <v>221</v>
      </c>
      <c r="L137" s="223"/>
      <c r="M137" s="254" t="s">
        <v>1067</v>
      </c>
      <c r="N137" s="230" t="s">
        <v>1068</v>
      </c>
      <c r="O137" s="11"/>
    </row>
    <row r="138" spans="2:15" ht="114.75" x14ac:dyDescent="0.25">
      <c r="B138" s="223">
        <v>2024</v>
      </c>
      <c r="C138" s="223" t="s">
        <v>992</v>
      </c>
      <c r="D138" s="223" t="s">
        <v>816</v>
      </c>
      <c r="E138" s="223" t="s">
        <v>64</v>
      </c>
      <c r="F138" s="223" t="s">
        <v>64</v>
      </c>
      <c r="G138" s="223">
        <v>149</v>
      </c>
      <c r="H138" s="253">
        <v>45330</v>
      </c>
      <c r="I138" s="253">
        <v>45330</v>
      </c>
      <c r="J138" s="222" t="s">
        <v>817</v>
      </c>
      <c r="K138" s="222" t="s">
        <v>221</v>
      </c>
      <c r="L138" s="223"/>
      <c r="M138" s="254" t="s">
        <v>1069</v>
      </c>
      <c r="N138" s="230" t="s">
        <v>1070</v>
      </c>
      <c r="O138" s="11"/>
    </row>
    <row r="139" spans="2:15" ht="114.75" x14ac:dyDescent="0.25">
      <c r="B139" s="223">
        <v>2024</v>
      </c>
      <c r="C139" s="223" t="s">
        <v>992</v>
      </c>
      <c r="D139" s="223" t="s">
        <v>816</v>
      </c>
      <c r="E139" s="223" t="s">
        <v>64</v>
      </c>
      <c r="F139" s="223" t="s">
        <v>64</v>
      </c>
      <c r="G139" s="223">
        <v>108</v>
      </c>
      <c r="H139" s="253">
        <v>45336</v>
      </c>
      <c r="I139" s="253">
        <v>45336</v>
      </c>
      <c r="J139" s="222" t="s">
        <v>817</v>
      </c>
      <c r="K139" s="222" t="s">
        <v>221</v>
      </c>
      <c r="L139" s="223"/>
      <c r="M139" s="254" t="s">
        <v>1071</v>
      </c>
      <c r="N139" s="230" t="s">
        <v>1072</v>
      </c>
      <c r="O139" s="11"/>
    </row>
    <row r="140" spans="2:15" ht="114.75" x14ac:dyDescent="0.25">
      <c r="B140" s="223">
        <v>2024</v>
      </c>
      <c r="C140" s="223" t="s">
        <v>992</v>
      </c>
      <c r="D140" s="223" t="s">
        <v>816</v>
      </c>
      <c r="E140" s="223" t="s">
        <v>64</v>
      </c>
      <c r="F140" s="223" t="s">
        <v>64</v>
      </c>
      <c r="G140" s="223">
        <v>108</v>
      </c>
      <c r="H140" s="253">
        <v>45340</v>
      </c>
      <c r="I140" s="253">
        <v>45340</v>
      </c>
      <c r="J140" s="222" t="s">
        <v>817</v>
      </c>
      <c r="K140" s="222" t="s">
        <v>221</v>
      </c>
      <c r="L140" s="223"/>
      <c r="M140" s="254" t="s">
        <v>1073</v>
      </c>
      <c r="N140" s="230" t="s">
        <v>1074</v>
      </c>
      <c r="O140" s="11"/>
    </row>
    <row r="141" spans="2:15" ht="114.75" x14ac:dyDescent="0.25">
      <c r="B141" s="223">
        <v>2024</v>
      </c>
      <c r="C141" s="223" t="s">
        <v>992</v>
      </c>
      <c r="D141" s="223" t="s">
        <v>816</v>
      </c>
      <c r="E141" s="223" t="s">
        <v>64</v>
      </c>
      <c r="F141" s="223" t="s">
        <v>64</v>
      </c>
      <c r="G141" s="223">
        <v>119</v>
      </c>
      <c r="H141" s="253">
        <v>45337</v>
      </c>
      <c r="I141" s="253">
        <v>45337</v>
      </c>
      <c r="J141" s="222" t="s">
        <v>817</v>
      </c>
      <c r="K141" s="222" t="s">
        <v>221</v>
      </c>
      <c r="L141" s="223"/>
      <c r="M141" s="254" t="s">
        <v>1075</v>
      </c>
      <c r="N141" s="230" t="s">
        <v>1076</v>
      </c>
      <c r="O141" s="11"/>
    </row>
    <row r="142" spans="2:15" ht="114.75" x14ac:dyDescent="0.25">
      <c r="B142" s="223">
        <v>2024</v>
      </c>
      <c r="C142" s="223" t="s">
        <v>992</v>
      </c>
      <c r="D142" s="223" t="s">
        <v>816</v>
      </c>
      <c r="E142" s="223" t="s">
        <v>64</v>
      </c>
      <c r="F142" s="223" t="s">
        <v>64</v>
      </c>
      <c r="G142" s="223">
        <v>271</v>
      </c>
      <c r="H142" s="253">
        <v>45335</v>
      </c>
      <c r="I142" s="253">
        <v>45335</v>
      </c>
      <c r="J142" s="222" t="s">
        <v>817</v>
      </c>
      <c r="K142" s="222" t="s">
        <v>221</v>
      </c>
      <c r="L142" s="223"/>
      <c r="M142" s="254" t="s">
        <v>1077</v>
      </c>
      <c r="N142" s="230" t="s">
        <v>1078</v>
      </c>
      <c r="O142" s="11"/>
    </row>
    <row r="143" spans="2:15" ht="114.75" x14ac:dyDescent="0.25">
      <c r="B143" s="223">
        <v>2024</v>
      </c>
      <c r="C143" s="223" t="s">
        <v>992</v>
      </c>
      <c r="D143" s="223" t="s">
        <v>816</v>
      </c>
      <c r="E143" s="223" t="s">
        <v>64</v>
      </c>
      <c r="F143" s="223" t="s">
        <v>64</v>
      </c>
      <c r="G143" s="223">
        <v>164</v>
      </c>
      <c r="H143" s="253">
        <v>45331</v>
      </c>
      <c r="I143" s="253">
        <v>45331</v>
      </c>
      <c r="J143" s="222" t="s">
        <v>817</v>
      </c>
      <c r="K143" s="222" t="s">
        <v>221</v>
      </c>
      <c r="L143" s="223"/>
      <c r="M143" s="254" t="s">
        <v>1079</v>
      </c>
      <c r="N143" s="230" t="s">
        <v>1080</v>
      </c>
      <c r="O143" s="11"/>
    </row>
    <row r="144" spans="2:15" ht="114.75" x14ac:dyDescent="0.25">
      <c r="B144" s="223">
        <v>2024</v>
      </c>
      <c r="C144" s="223" t="s">
        <v>992</v>
      </c>
      <c r="D144" s="223" t="s">
        <v>816</v>
      </c>
      <c r="E144" s="223" t="s">
        <v>64</v>
      </c>
      <c r="F144" s="223" t="s">
        <v>64</v>
      </c>
      <c r="G144" s="223">
        <v>148</v>
      </c>
      <c r="H144" s="253">
        <v>45330</v>
      </c>
      <c r="I144" s="253">
        <v>45330</v>
      </c>
      <c r="J144" s="222" t="s">
        <v>817</v>
      </c>
      <c r="K144" s="222" t="s">
        <v>221</v>
      </c>
      <c r="L144" s="223"/>
      <c r="M144" s="254" t="s">
        <v>1081</v>
      </c>
      <c r="N144" s="230" t="s">
        <v>1082</v>
      </c>
      <c r="O144" s="11"/>
    </row>
    <row r="145" spans="2:15" ht="114.75" x14ac:dyDescent="0.25">
      <c r="B145" s="223">
        <v>2024</v>
      </c>
      <c r="C145" s="223" t="s">
        <v>992</v>
      </c>
      <c r="D145" s="223" t="s">
        <v>816</v>
      </c>
      <c r="E145" s="223" t="s">
        <v>64</v>
      </c>
      <c r="F145" s="223" t="s">
        <v>64</v>
      </c>
      <c r="G145" s="223">
        <v>290</v>
      </c>
      <c r="H145" s="253">
        <v>45334</v>
      </c>
      <c r="I145" s="253">
        <v>45334</v>
      </c>
      <c r="J145" s="222" t="s">
        <v>817</v>
      </c>
      <c r="K145" s="222" t="s">
        <v>221</v>
      </c>
      <c r="L145" s="223"/>
      <c r="M145" s="254" t="s">
        <v>1083</v>
      </c>
      <c r="N145" s="230" t="s">
        <v>1084</v>
      </c>
      <c r="O145" s="11"/>
    </row>
    <row r="146" spans="2:15" ht="114.75" x14ac:dyDescent="0.25">
      <c r="B146" s="223">
        <v>2024</v>
      </c>
      <c r="C146" s="223" t="s">
        <v>992</v>
      </c>
      <c r="D146" s="223" t="s">
        <v>816</v>
      </c>
      <c r="E146" s="223" t="s">
        <v>64</v>
      </c>
      <c r="F146" s="223" t="s">
        <v>64</v>
      </c>
      <c r="G146" s="223">
        <v>178</v>
      </c>
      <c r="H146" s="253">
        <v>45336</v>
      </c>
      <c r="I146" s="253">
        <v>45336</v>
      </c>
      <c r="J146" s="222" t="s">
        <v>817</v>
      </c>
      <c r="K146" s="222" t="s">
        <v>221</v>
      </c>
      <c r="L146" s="223"/>
      <c r="M146" s="254" t="s">
        <v>1085</v>
      </c>
      <c r="N146" s="230" t="s">
        <v>1086</v>
      </c>
      <c r="O146" s="11"/>
    </row>
    <row r="147" spans="2:15" ht="114.75" x14ac:dyDescent="0.25">
      <c r="B147" s="223">
        <v>2024</v>
      </c>
      <c r="C147" s="223" t="s">
        <v>992</v>
      </c>
      <c r="D147" s="223" t="s">
        <v>816</v>
      </c>
      <c r="E147" s="223" t="s">
        <v>64</v>
      </c>
      <c r="F147" s="223" t="s">
        <v>64</v>
      </c>
      <c r="G147" s="223">
        <v>162</v>
      </c>
      <c r="H147" s="253">
        <v>45331</v>
      </c>
      <c r="I147" s="253">
        <v>45331</v>
      </c>
      <c r="J147" s="222" t="s">
        <v>817</v>
      </c>
      <c r="K147" s="222" t="s">
        <v>221</v>
      </c>
      <c r="L147" s="223"/>
      <c r="M147" s="254" t="s">
        <v>1087</v>
      </c>
      <c r="N147" s="230" t="s">
        <v>1088</v>
      </c>
      <c r="O147" s="11"/>
    </row>
    <row r="148" spans="2:15" ht="114.75" x14ac:dyDescent="0.25">
      <c r="B148" s="223">
        <v>2024</v>
      </c>
      <c r="C148" s="223" t="s">
        <v>992</v>
      </c>
      <c r="D148" s="223" t="s">
        <v>816</v>
      </c>
      <c r="E148" s="223" t="s">
        <v>64</v>
      </c>
      <c r="F148" s="223" t="s">
        <v>64</v>
      </c>
      <c r="G148" s="223">
        <v>98</v>
      </c>
      <c r="H148" s="253">
        <v>45328</v>
      </c>
      <c r="I148" s="253">
        <v>45328</v>
      </c>
      <c r="J148" s="222" t="s">
        <v>817</v>
      </c>
      <c r="K148" s="222" t="s">
        <v>221</v>
      </c>
      <c r="L148" s="223"/>
      <c r="M148" s="254" t="s">
        <v>1089</v>
      </c>
      <c r="N148" s="230" t="s">
        <v>1090</v>
      </c>
      <c r="O148" s="11"/>
    </row>
    <row r="149" spans="2:15" ht="114.75" x14ac:dyDescent="0.25">
      <c r="B149" s="223">
        <v>2024</v>
      </c>
      <c r="C149" s="223" t="s">
        <v>992</v>
      </c>
      <c r="D149" s="223" t="s">
        <v>816</v>
      </c>
      <c r="E149" s="223" t="s">
        <v>64</v>
      </c>
      <c r="F149" s="223" t="s">
        <v>64</v>
      </c>
      <c r="G149" s="223">
        <v>114</v>
      </c>
      <c r="H149" s="253">
        <v>45336</v>
      </c>
      <c r="I149" s="253">
        <v>45336</v>
      </c>
      <c r="J149" s="222" t="s">
        <v>817</v>
      </c>
      <c r="K149" s="222" t="s">
        <v>221</v>
      </c>
      <c r="L149" s="223"/>
      <c r="M149" s="254" t="s">
        <v>1091</v>
      </c>
      <c r="N149" s="230" t="s">
        <v>1092</v>
      </c>
      <c r="O149" s="11"/>
    </row>
    <row r="150" spans="2:15" ht="114.75" x14ac:dyDescent="0.25">
      <c r="B150" s="223">
        <v>2024</v>
      </c>
      <c r="C150" s="223" t="s">
        <v>992</v>
      </c>
      <c r="D150" s="223" t="s">
        <v>816</v>
      </c>
      <c r="E150" s="223" t="s">
        <v>64</v>
      </c>
      <c r="F150" s="223" t="s">
        <v>64</v>
      </c>
      <c r="G150" s="223">
        <v>172</v>
      </c>
      <c r="H150" s="253">
        <v>45331</v>
      </c>
      <c r="I150" s="253">
        <v>45331</v>
      </c>
      <c r="J150" s="222" t="s">
        <v>817</v>
      </c>
      <c r="K150" s="222" t="s">
        <v>221</v>
      </c>
      <c r="L150" s="223"/>
      <c r="M150" s="254" t="s">
        <v>1093</v>
      </c>
      <c r="N150" s="230" t="s">
        <v>1094</v>
      </c>
      <c r="O150" s="11"/>
    </row>
    <row r="151" spans="2:15" ht="114.75" x14ac:dyDescent="0.25">
      <c r="B151" s="223">
        <v>2024</v>
      </c>
      <c r="C151" s="223" t="s">
        <v>992</v>
      </c>
      <c r="D151" s="223" t="s">
        <v>816</v>
      </c>
      <c r="E151" s="223" t="s">
        <v>64</v>
      </c>
      <c r="F151" s="223" t="s">
        <v>64</v>
      </c>
      <c r="G151" s="223">
        <v>311</v>
      </c>
      <c r="H151" s="253">
        <v>45336</v>
      </c>
      <c r="I151" s="253">
        <v>45336</v>
      </c>
      <c r="J151" s="222" t="s">
        <v>817</v>
      </c>
      <c r="K151" s="222" t="s">
        <v>221</v>
      </c>
      <c r="L151" s="223"/>
      <c r="M151" s="254" t="s">
        <v>1095</v>
      </c>
      <c r="N151" s="230" t="s">
        <v>1096</v>
      </c>
      <c r="O151" s="11"/>
    </row>
    <row r="152" spans="2:15" ht="114.75" x14ac:dyDescent="0.25">
      <c r="B152" s="223">
        <v>2024</v>
      </c>
      <c r="C152" s="223" t="s">
        <v>992</v>
      </c>
      <c r="D152" s="223" t="s">
        <v>816</v>
      </c>
      <c r="E152" s="223" t="s">
        <v>64</v>
      </c>
      <c r="F152" s="223" t="s">
        <v>64</v>
      </c>
      <c r="G152" s="223">
        <v>134</v>
      </c>
      <c r="H152" s="253">
        <v>45328</v>
      </c>
      <c r="I152" s="253">
        <v>45328</v>
      </c>
      <c r="J152" s="222" t="s">
        <v>817</v>
      </c>
      <c r="K152" s="222" t="s">
        <v>221</v>
      </c>
      <c r="L152" s="223"/>
      <c r="M152" s="254" t="s">
        <v>1097</v>
      </c>
      <c r="N152" s="230" t="s">
        <v>1098</v>
      </c>
      <c r="O152" s="11"/>
    </row>
    <row r="153" spans="2:15" ht="114.75" x14ac:dyDescent="0.25">
      <c r="B153" s="223">
        <v>2024</v>
      </c>
      <c r="C153" s="223" t="s">
        <v>992</v>
      </c>
      <c r="D153" s="223" t="s">
        <v>816</v>
      </c>
      <c r="E153" s="223" t="s">
        <v>64</v>
      </c>
      <c r="F153" s="223" t="s">
        <v>64</v>
      </c>
      <c r="G153" s="223">
        <v>273</v>
      </c>
      <c r="H153" s="253">
        <v>45338</v>
      </c>
      <c r="I153" s="253">
        <v>45338</v>
      </c>
      <c r="J153" s="222" t="s">
        <v>817</v>
      </c>
      <c r="K153" s="222" t="s">
        <v>221</v>
      </c>
      <c r="L153" s="223"/>
      <c r="M153" s="254" t="s">
        <v>1099</v>
      </c>
      <c r="N153" s="230" t="s">
        <v>1100</v>
      </c>
      <c r="O153" s="11"/>
    </row>
    <row r="154" spans="2:15" ht="114.75" x14ac:dyDescent="0.25">
      <c r="B154" s="223">
        <v>2024</v>
      </c>
      <c r="C154" s="223" t="s">
        <v>992</v>
      </c>
      <c r="D154" s="223" t="s">
        <v>816</v>
      </c>
      <c r="E154" s="223" t="s">
        <v>64</v>
      </c>
      <c r="F154" s="223" t="s">
        <v>64</v>
      </c>
      <c r="G154" s="223">
        <v>333</v>
      </c>
      <c r="H154" s="253">
        <v>45342</v>
      </c>
      <c r="I154" s="253">
        <v>45342</v>
      </c>
      <c r="J154" s="222" t="s">
        <v>817</v>
      </c>
      <c r="K154" s="222" t="s">
        <v>221</v>
      </c>
      <c r="L154" s="223"/>
      <c r="M154" s="254" t="s">
        <v>1101</v>
      </c>
      <c r="N154" s="230" t="s">
        <v>1102</v>
      </c>
      <c r="O154" s="11"/>
    </row>
    <row r="155" spans="2:15" ht="114.75" x14ac:dyDescent="0.25">
      <c r="B155" s="223">
        <v>2024</v>
      </c>
      <c r="C155" s="223" t="s">
        <v>992</v>
      </c>
      <c r="D155" s="223" t="s">
        <v>816</v>
      </c>
      <c r="E155" s="223" t="s">
        <v>64</v>
      </c>
      <c r="F155" s="223" t="s">
        <v>64</v>
      </c>
      <c r="G155" s="223">
        <v>336</v>
      </c>
      <c r="H155" s="253">
        <v>45342</v>
      </c>
      <c r="I155" s="253">
        <v>45342</v>
      </c>
      <c r="J155" s="222" t="s">
        <v>817</v>
      </c>
      <c r="K155" s="222" t="s">
        <v>221</v>
      </c>
      <c r="L155" s="223"/>
      <c r="M155" s="254" t="s">
        <v>1103</v>
      </c>
      <c r="N155" s="230" t="s">
        <v>1104</v>
      </c>
      <c r="O155" s="11"/>
    </row>
    <row r="156" spans="2:15" ht="114.75" x14ac:dyDescent="0.25">
      <c r="B156" s="223">
        <v>2024</v>
      </c>
      <c r="C156" s="223" t="s">
        <v>992</v>
      </c>
      <c r="D156" s="223" t="s">
        <v>816</v>
      </c>
      <c r="E156" s="223" t="s">
        <v>64</v>
      </c>
      <c r="F156" s="223" t="s">
        <v>64</v>
      </c>
      <c r="G156" s="223">
        <v>308</v>
      </c>
      <c r="H156" s="253">
        <v>45335</v>
      </c>
      <c r="I156" s="253">
        <v>45335</v>
      </c>
      <c r="J156" s="222" t="s">
        <v>817</v>
      </c>
      <c r="K156" s="222" t="s">
        <v>221</v>
      </c>
      <c r="L156" s="223"/>
      <c r="M156" s="254" t="s">
        <v>1105</v>
      </c>
      <c r="N156" s="230" t="s">
        <v>1106</v>
      </c>
      <c r="O156" s="11"/>
    </row>
    <row r="157" spans="2:15" ht="114.75" x14ac:dyDescent="0.25">
      <c r="B157" s="223">
        <v>2024</v>
      </c>
      <c r="C157" s="223" t="s">
        <v>992</v>
      </c>
      <c r="D157" s="223" t="s">
        <v>816</v>
      </c>
      <c r="E157" s="223" t="s">
        <v>64</v>
      </c>
      <c r="F157" s="223" t="s">
        <v>64</v>
      </c>
      <c r="G157" s="223">
        <v>173</v>
      </c>
      <c r="H157" s="253">
        <v>45336</v>
      </c>
      <c r="I157" s="253">
        <v>45336</v>
      </c>
      <c r="J157" s="222" t="s">
        <v>817</v>
      </c>
      <c r="K157" s="222" t="s">
        <v>221</v>
      </c>
      <c r="L157" s="223"/>
      <c r="M157" s="254" t="s">
        <v>1107</v>
      </c>
      <c r="N157" s="230" t="s">
        <v>1108</v>
      </c>
      <c r="O157" s="11"/>
    </row>
    <row r="158" spans="2:15" ht="114.75" x14ac:dyDescent="0.25">
      <c r="B158" s="223">
        <v>2024</v>
      </c>
      <c r="C158" s="223" t="s">
        <v>992</v>
      </c>
      <c r="D158" s="223" t="s">
        <v>816</v>
      </c>
      <c r="E158" s="223" t="s">
        <v>64</v>
      </c>
      <c r="F158" s="223" t="s">
        <v>64</v>
      </c>
      <c r="G158" s="223">
        <v>399</v>
      </c>
      <c r="H158" s="253">
        <v>45345</v>
      </c>
      <c r="I158" s="253">
        <v>45345</v>
      </c>
      <c r="J158" s="222" t="s">
        <v>817</v>
      </c>
      <c r="K158" s="222" t="s">
        <v>221</v>
      </c>
      <c r="L158" s="223"/>
      <c r="M158" s="254" t="s">
        <v>1109</v>
      </c>
      <c r="N158" s="230" t="s">
        <v>1110</v>
      </c>
      <c r="O158" s="11"/>
    </row>
    <row r="159" spans="2:15" ht="114.75" x14ac:dyDescent="0.25">
      <c r="B159" s="223">
        <v>2024</v>
      </c>
      <c r="C159" s="223" t="s">
        <v>992</v>
      </c>
      <c r="D159" s="223" t="s">
        <v>816</v>
      </c>
      <c r="E159" s="223" t="s">
        <v>64</v>
      </c>
      <c r="F159" s="223" t="s">
        <v>64</v>
      </c>
      <c r="G159" s="223">
        <v>101</v>
      </c>
      <c r="H159" s="253">
        <v>45330</v>
      </c>
      <c r="I159" s="253">
        <v>45330</v>
      </c>
      <c r="J159" s="222" t="s">
        <v>817</v>
      </c>
      <c r="K159" s="222" t="s">
        <v>221</v>
      </c>
      <c r="L159" s="223"/>
      <c r="M159" s="254" t="s">
        <v>1111</v>
      </c>
      <c r="N159" s="230" t="s">
        <v>1112</v>
      </c>
      <c r="O159" s="11"/>
    </row>
    <row r="160" spans="2:15" ht="114.75" x14ac:dyDescent="0.25">
      <c r="B160" s="223">
        <v>2024</v>
      </c>
      <c r="C160" s="223" t="s">
        <v>992</v>
      </c>
      <c r="D160" s="223" t="s">
        <v>816</v>
      </c>
      <c r="E160" s="223" t="s">
        <v>64</v>
      </c>
      <c r="F160" s="223" t="s">
        <v>64</v>
      </c>
      <c r="G160" s="223">
        <v>49</v>
      </c>
      <c r="H160" s="253">
        <v>45335</v>
      </c>
      <c r="I160" s="253">
        <v>45335</v>
      </c>
      <c r="J160" s="222" t="s">
        <v>817</v>
      </c>
      <c r="K160" s="222" t="s">
        <v>221</v>
      </c>
      <c r="L160" s="223"/>
      <c r="M160" s="254" t="s">
        <v>1113</v>
      </c>
      <c r="N160" s="230" t="s">
        <v>1114</v>
      </c>
      <c r="O160" s="11"/>
    </row>
    <row r="161" spans="2:15" ht="114.75" x14ac:dyDescent="0.25">
      <c r="B161" s="223">
        <v>2024</v>
      </c>
      <c r="C161" s="223" t="s">
        <v>992</v>
      </c>
      <c r="D161" s="223" t="s">
        <v>816</v>
      </c>
      <c r="E161" s="223" t="s">
        <v>64</v>
      </c>
      <c r="F161" s="223" t="s">
        <v>64</v>
      </c>
      <c r="G161" s="223">
        <v>97</v>
      </c>
      <c r="H161" s="253">
        <v>45328</v>
      </c>
      <c r="I161" s="253">
        <v>45328</v>
      </c>
      <c r="J161" s="222" t="s">
        <v>817</v>
      </c>
      <c r="K161" s="222" t="s">
        <v>221</v>
      </c>
      <c r="L161" s="223"/>
      <c r="M161" s="254" t="s">
        <v>1115</v>
      </c>
      <c r="N161" s="230" t="s">
        <v>1116</v>
      </c>
      <c r="O161" s="11"/>
    </row>
    <row r="162" spans="2:15" ht="114.75" x14ac:dyDescent="0.25">
      <c r="B162" s="223">
        <v>2024</v>
      </c>
      <c r="C162" s="223" t="s">
        <v>992</v>
      </c>
      <c r="D162" s="223" t="s">
        <v>816</v>
      </c>
      <c r="E162" s="223" t="s">
        <v>64</v>
      </c>
      <c r="F162" s="223" t="s">
        <v>64</v>
      </c>
      <c r="G162" s="223">
        <v>166</v>
      </c>
      <c r="H162" s="253">
        <v>45331</v>
      </c>
      <c r="I162" s="253">
        <v>45331</v>
      </c>
      <c r="J162" s="222" t="s">
        <v>817</v>
      </c>
      <c r="K162" s="222" t="s">
        <v>221</v>
      </c>
      <c r="L162" s="223"/>
      <c r="M162" s="254" t="s">
        <v>1117</v>
      </c>
      <c r="N162" s="230" t="s">
        <v>1118</v>
      </c>
      <c r="O162" s="11"/>
    </row>
    <row r="163" spans="2:15" ht="114.75" x14ac:dyDescent="0.25">
      <c r="B163" s="223">
        <v>2024</v>
      </c>
      <c r="C163" s="223" t="s">
        <v>992</v>
      </c>
      <c r="D163" s="223" t="s">
        <v>816</v>
      </c>
      <c r="E163" s="223" t="s">
        <v>64</v>
      </c>
      <c r="F163" s="223" t="s">
        <v>64</v>
      </c>
      <c r="G163" s="223">
        <v>522</v>
      </c>
      <c r="H163" s="253">
        <v>45351</v>
      </c>
      <c r="I163" s="253">
        <v>45351</v>
      </c>
      <c r="J163" s="222" t="s">
        <v>817</v>
      </c>
      <c r="K163" s="222" t="s">
        <v>221</v>
      </c>
      <c r="L163" s="223"/>
      <c r="M163" s="254" t="s">
        <v>1119</v>
      </c>
      <c r="N163" s="230" t="s">
        <v>1120</v>
      </c>
      <c r="O163" s="11"/>
    </row>
    <row r="164" spans="2:15" ht="114.75" x14ac:dyDescent="0.25">
      <c r="B164" s="223">
        <v>2024</v>
      </c>
      <c r="C164" s="223" t="s">
        <v>992</v>
      </c>
      <c r="D164" s="223" t="s">
        <v>816</v>
      </c>
      <c r="E164" s="223" t="s">
        <v>64</v>
      </c>
      <c r="F164" s="223" t="s">
        <v>64</v>
      </c>
      <c r="G164" s="223">
        <v>215</v>
      </c>
      <c r="H164" s="253">
        <v>45335</v>
      </c>
      <c r="I164" s="253">
        <v>45335</v>
      </c>
      <c r="J164" s="222" t="s">
        <v>817</v>
      </c>
      <c r="K164" s="222" t="s">
        <v>221</v>
      </c>
      <c r="L164" s="223"/>
      <c r="M164" s="254" t="s">
        <v>1121</v>
      </c>
      <c r="N164" s="230" t="s">
        <v>1122</v>
      </c>
      <c r="O164" s="11"/>
    </row>
    <row r="165" spans="2:15" ht="114.75" x14ac:dyDescent="0.25">
      <c r="B165" s="223">
        <v>2024</v>
      </c>
      <c r="C165" s="223" t="s">
        <v>992</v>
      </c>
      <c r="D165" s="223" t="s">
        <v>816</v>
      </c>
      <c r="E165" s="223" t="s">
        <v>64</v>
      </c>
      <c r="F165" s="223" t="s">
        <v>64</v>
      </c>
      <c r="G165" s="223">
        <v>225</v>
      </c>
      <c r="H165" s="253">
        <v>45330</v>
      </c>
      <c r="I165" s="253">
        <v>45330</v>
      </c>
      <c r="J165" s="222" t="s">
        <v>817</v>
      </c>
      <c r="K165" s="222" t="s">
        <v>221</v>
      </c>
      <c r="L165" s="223"/>
      <c r="M165" s="254" t="s">
        <v>1123</v>
      </c>
      <c r="N165" s="230" t="s">
        <v>1124</v>
      </c>
      <c r="O165" s="11"/>
    </row>
    <row r="166" spans="2:15" ht="114.75" x14ac:dyDescent="0.25">
      <c r="B166" s="223">
        <v>2024</v>
      </c>
      <c r="C166" s="223" t="s">
        <v>992</v>
      </c>
      <c r="D166" s="223" t="s">
        <v>816</v>
      </c>
      <c r="E166" s="223" t="s">
        <v>64</v>
      </c>
      <c r="F166" s="223" t="s">
        <v>64</v>
      </c>
      <c r="G166" s="223">
        <v>95</v>
      </c>
      <c r="H166" s="253">
        <v>45335</v>
      </c>
      <c r="I166" s="253">
        <v>45335</v>
      </c>
      <c r="J166" s="222" t="s">
        <v>817</v>
      </c>
      <c r="K166" s="222" t="s">
        <v>221</v>
      </c>
      <c r="L166" s="223"/>
      <c r="M166" s="254" t="s">
        <v>1125</v>
      </c>
      <c r="N166" s="230" t="s">
        <v>1126</v>
      </c>
      <c r="O166" s="11"/>
    </row>
    <row r="167" spans="2:15" ht="114.75" x14ac:dyDescent="0.25">
      <c r="B167" s="223">
        <v>2024</v>
      </c>
      <c r="C167" s="223" t="s">
        <v>992</v>
      </c>
      <c r="D167" s="223" t="s">
        <v>816</v>
      </c>
      <c r="E167" s="223" t="s">
        <v>64</v>
      </c>
      <c r="F167" s="223" t="s">
        <v>64</v>
      </c>
      <c r="G167" s="223">
        <v>50</v>
      </c>
      <c r="H167" s="253">
        <v>45335</v>
      </c>
      <c r="I167" s="253">
        <v>45335</v>
      </c>
      <c r="J167" s="222" t="s">
        <v>817</v>
      </c>
      <c r="K167" s="222" t="s">
        <v>221</v>
      </c>
      <c r="L167" s="223"/>
      <c r="M167" s="254" t="s">
        <v>1127</v>
      </c>
      <c r="N167" s="230" t="s">
        <v>1128</v>
      </c>
      <c r="O167" s="11"/>
    </row>
    <row r="168" spans="2:15" ht="114.75" x14ac:dyDescent="0.25">
      <c r="B168" s="223">
        <v>2024</v>
      </c>
      <c r="C168" s="223" t="s">
        <v>992</v>
      </c>
      <c r="D168" s="223" t="s">
        <v>816</v>
      </c>
      <c r="E168" s="223" t="s">
        <v>64</v>
      </c>
      <c r="F168" s="223" t="s">
        <v>64</v>
      </c>
      <c r="G168" s="223">
        <v>95</v>
      </c>
      <c r="H168" s="253">
        <v>45328</v>
      </c>
      <c r="I168" s="253">
        <v>45328</v>
      </c>
      <c r="J168" s="222" t="s">
        <v>817</v>
      </c>
      <c r="K168" s="222" t="s">
        <v>221</v>
      </c>
      <c r="L168" s="223"/>
      <c r="M168" s="254" t="s">
        <v>1129</v>
      </c>
      <c r="N168" s="230" t="s">
        <v>1130</v>
      </c>
      <c r="O168" s="11"/>
    </row>
    <row r="169" spans="2:15" ht="114.75" x14ac:dyDescent="0.25">
      <c r="B169" s="223">
        <v>2024</v>
      </c>
      <c r="C169" s="223" t="s">
        <v>992</v>
      </c>
      <c r="D169" s="223" t="s">
        <v>816</v>
      </c>
      <c r="E169" s="223" t="s">
        <v>64</v>
      </c>
      <c r="F169" s="223" t="s">
        <v>64</v>
      </c>
      <c r="G169" s="223">
        <v>51</v>
      </c>
      <c r="H169" s="253">
        <v>45335</v>
      </c>
      <c r="I169" s="253">
        <v>45335</v>
      </c>
      <c r="J169" s="222" t="s">
        <v>817</v>
      </c>
      <c r="K169" s="222" t="s">
        <v>221</v>
      </c>
      <c r="L169" s="223"/>
      <c r="M169" s="254" t="s">
        <v>1131</v>
      </c>
      <c r="N169" s="230" t="s">
        <v>1132</v>
      </c>
      <c r="O169" s="11"/>
    </row>
    <row r="170" spans="2:15" ht="114.75" x14ac:dyDescent="0.25">
      <c r="B170" s="223">
        <v>2024</v>
      </c>
      <c r="C170" s="223" t="s">
        <v>992</v>
      </c>
      <c r="D170" s="223" t="s">
        <v>816</v>
      </c>
      <c r="E170" s="223" t="s">
        <v>64</v>
      </c>
      <c r="F170" s="223" t="s">
        <v>64</v>
      </c>
      <c r="G170" s="223">
        <v>172</v>
      </c>
      <c r="H170" s="253">
        <v>45336</v>
      </c>
      <c r="I170" s="253">
        <v>45336</v>
      </c>
      <c r="J170" s="222" t="s">
        <v>817</v>
      </c>
      <c r="K170" s="222" t="s">
        <v>221</v>
      </c>
      <c r="L170" s="223"/>
      <c r="M170" s="254" t="s">
        <v>1133</v>
      </c>
      <c r="N170" s="230" t="s">
        <v>1134</v>
      </c>
      <c r="O170" s="11"/>
    </row>
    <row r="171" spans="2:15" ht="114.75" x14ac:dyDescent="0.25">
      <c r="B171" s="223">
        <v>2024</v>
      </c>
      <c r="C171" s="223" t="s">
        <v>992</v>
      </c>
      <c r="D171" s="223" t="s">
        <v>816</v>
      </c>
      <c r="E171" s="223" t="s">
        <v>64</v>
      </c>
      <c r="F171" s="223" t="s">
        <v>64</v>
      </c>
      <c r="G171" s="223">
        <v>338</v>
      </c>
      <c r="H171" s="253">
        <v>45342</v>
      </c>
      <c r="I171" s="253">
        <v>45342</v>
      </c>
      <c r="J171" s="222" t="s">
        <v>817</v>
      </c>
      <c r="K171" s="222" t="s">
        <v>221</v>
      </c>
      <c r="L171" s="223"/>
      <c r="M171" s="254" t="s">
        <v>1135</v>
      </c>
      <c r="N171" s="230" t="s">
        <v>1136</v>
      </c>
      <c r="O171" s="11"/>
    </row>
    <row r="172" spans="2:15" ht="114.75" x14ac:dyDescent="0.25">
      <c r="B172" s="223">
        <v>2024</v>
      </c>
      <c r="C172" s="223" t="s">
        <v>992</v>
      </c>
      <c r="D172" s="223" t="s">
        <v>816</v>
      </c>
      <c r="E172" s="223" t="s">
        <v>64</v>
      </c>
      <c r="F172" s="223" t="s">
        <v>64</v>
      </c>
      <c r="G172" s="223">
        <v>356</v>
      </c>
      <c r="H172" s="253">
        <v>45343</v>
      </c>
      <c r="I172" s="253">
        <v>45343</v>
      </c>
      <c r="J172" s="222" t="s">
        <v>817</v>
      </c>
      <c r="K172" s="222" t="s">
        <v>221</v>
      </c>
      <c r="L172" s="223"/>
      <c r="M172" s="254" t="s">
        <v>1137</v>
      </c>
      <c r="N172" s="230" t="s">
        <v>1138</v>
      </c>
      <c r="O172" s="11"/>
    </row>
    <row r="173" spans="2:15" ht="114.75" x14ac:dyDescent="0.25">
      <c r="B173" s="223">
        <v>2024</v>
      </c>
      <c r="C173" s="223" t="s">
        <v>992</v>
      </c>
      <c r="D173" s="223" t="s">
        <v>816</v>
      </c>
      <c r="E173" s="223" t="s">
        <v>64</v>
      </c>
      <c r="F173" s="223" t="s">
        <v>64</v>
      </c>
      <c r="G173" s="223">
        <v>103</v>
      </c>
      <c r="H173" s="253">
        <v>45330</v>
      </c>
      <c r="I173" s="253">
        <v>45330</v>
      </c>
      <c r="J173" s="222" t="s">
        <v>817</v>
      </c>
      <c r="K173" s="222" t="s">
        <v>221</v>
      </c>
      <c r="L173" s="223"/>
      <c r="M173" s="254" t="s">
        <v>1139</v>
      </c>
      <c r="N173" s="230" t="s">
        <v>1140</v>
      </c>
      <c r="O173" s="11"/>
    </row>
    <row r="174" spans="2:15" ht="114.75" x14ac:dyDescent="0.25">
      <c r="B174" s="223">
        <v>2024</v>
      </c>
      <c r="C174" s="223" t="s">
        <v>992</v>
      </c>
      <c r="D174" s="223" t="s">
        <v>816</v>
      </c>
      <c r="E174" s="223" t="s">
        <v>64</v>
      </c>
      <c r="F174" s="223" t="s">
        <v>64</v>
      </c>
      <c r="G174" s="223">
        <v>193</v>
      </c>
      <c r="H174" s="253">
        <v>45324</v>
      </c>
      <c r="I174" s="253">
        <v>45324</v>
      </c>
      <c r="J174" s="222" t="s">
        <v>817</v>
      </c>
      <c r="K174" s="222" t="s">
        <v>221</v>
      </c>
      <c r="L174" s="223"/>
      <c r="M174" s="254" t="s">
        <v>1141</v>
      </c>
      <c r="N174" s="230" t="s">
        <v>1142</v>
      </c>
      <c r="O174" s="11"/>
    </row>
    <row r="175" spans="2:15" ht="114.75" x14ac:dyDescent="0.25">
      <c r="B175" s="223">
        <v>2024</v>
      </c>
      <c r="C175" s="223" t="s">
        <v>992</v>
      </c>
      <c r="D175" s="223" t="s">
        <v>816</v>
      </c>
      <c r="E175" s="223" t="s">
        <v>64</v>
      </c>
      <c r="F175" s="223" t="s">
        <v>64</v>
      </c>
      <c r="G175" s="223">
        <v>128</v>
      </c>
      <c r="H175" s="253">
        <v>45327</v>
      </c>
      <c r="I175" s="253">
        <v>45327</v>
      </c>
      <c r="J175" s="222" t="s">
        <v>817</v>
      </c>
      <c r="K175" s="222" t="s">
        <v>221</v>
      </c>
      <c r="L175" s="223"/>
      <c r="M175" s="254" t="s">
        <v>1143</v>
      </c>
      <c r="N175" s="230" t="s">
        <v>1144</v>
      </c>
      <c r="O175" s="11"/>
    </row>
    <row r="176" spans="2:15" ht="114.75" x14ac:dyDescent="0.25">
      <c r="B176" s="223">
        <v>2024</v>
      </c>
      <c r="C176" s="223" t="s">
        <v>992</v>
      </c>
      <c r="D176" s="223" t="s">
        <v>816</v>
      </c>
      <c r="E176" s="223" t="s">
        <v>64</v>
      </c>
      <c r="F176" s="223" t="s">
        <v>64</v>
      </c>
      <c r="G176" s="223">
        <v>160</v>
      </c>
      <c r="H176" s="253">
        <v>45331</v>
      </c>
      <c r="I176" s="253">
        <v>45331</v>
      </c>
      <c r="J176" s="222" t="s">
        <v>817</v>
      </c>
      <c r="K176" s="222" t="s">
        <v>221</v>
      </c>
      <c r="L176" s="223"/>
      <c r="M176" s="254" t="s">
        <v>1145</v>
      </c>
      <c r="N176" s="230" t="s">
        <v>1146</v>
      </c>
      <c r="O176" s="11"/>
    </row>
    <row r="177" spans="2:15" ht="114.75" x14ac:dyDescent="0.25">
      <c r="B177" s="223">
        <v>2024</v>
      </c>
      <c r="C177" s="223" t="s">
        <v>992</v>
      </c>
      <c r="D177" s="223" t="s">
        <v>816</v>
      </c>
      <c r="E177" s="223" t="s">
        <v>64</v>
      </c>
      <c r="F177" s="223" t="s">
        <v>64</v>
      </c>
      <c r="G177" s="223">
        <v>53</v>
      </c>
      <c r="H177" s="253">
        <v>45335</v>
      </c>
      <c r="I177" s="253">
        <v>45335</v>
      </c>
      <c r="J177" s="222" t="s">
        <v>817</v>
      </c>
      <c r="K177" s="222" t="s">
        <v>221</v>
      </c>
      <c r="L177" s="223"/>
      <c r="M177" s="254" t="s">
        <v>1147</v>
      </c>
      <c r="N177" s="230" t="s">
        <v>1148</v>
      </c>
      <c r="O177" s="11"/>
    </row>
    <row r="178" spans="2:15" ht="114.75" x14ac:dyDescent="0.25">
      <c r="B178" s="223">
        <v>2024</v>
      </c>
      <c r="C178" s="223" t="s">
        <v>992</v>
      </c>
      <c r="D178" s="223" t="s">
        <v>816</v>
      </c>
      <c r="E178" s="223" t="s">
        <v>64</v>
      </c>
      <c r="F178" s="223" t="s">
        <v>64</v>
      </c>
      <c r="G178" s="223">
        <v>169</v>
      </c>
      <c r="H178" s="253">
        <v>45336</v>
      </c>
      <c r="I178" s="253">
        <v>45336</v>
      </c>
      <c r="J178" s="222" t="s">
        <v>817</v>
      </c>
      <c r="K178" s="222" t="s">
        <v>221</v>
      </c>
      <c r="L178" s="223"/>
      <c r="M178" s="254" t="s">
        <v>1149</v>
      </c>
      <c r="N178" s="230" t="s">
        <v>1150</v>
      </c>
      <c r="O178" s="11"/>
    </row>
    <row r="179" spans="2:15" ht="114.75" x14ac:dyDescent="0.25">
      <c r="B179" s="223">
        <v>2024</v>
      </c>
      <c r="C179" s="223" t="s">
        <v>992</v>
      </c>
      <c r="D179" s="223" t="s">
        <v>816</v>
      </c>
      <c r="E179" s="223" t="s">
        <v>64</v>
      </c>
      <c r="F179" s="223" t="s">
        <v>64</v>
      </c>
      <c r="G179" s="223">
        <v>54</v>
      </c>
      <c r="H179" s="253">
        <v>45335</v>
      </c>
      <c r="I179" s="253">
        <v>45335</v>
      </c>
      <c r="J179" s="222" t="s">
        <v>817</v>
      </c>
      <c r="K179" s="222" t="s">
        <v>221</v>
      </c>
      <c r="L179" s="223"/>
      <c r="M179" s="254" t="s">
        <v>1151</v>
      </c>
      <c r="N179" s="230" t="s">
        <v>1152</v>
      </c>
      <c r="O179" s="11"/>
    </row>
    <row r="180" spans="2:15" ht="114.75" x14ac:dyDescent="0.25">
      <c r="B180" s="223">
        <v>2024</v>
      </c>
      <c r="C180" s="223" t="s">
        <v>992</v>
      </c>
      <c r="D180" s="223" t="s">
        <v>816</v>
      </c>
      <c r="E180" s="223" t="s">
        <v>64</v>
      </c>
      <c r="F180" s="223" t="s">
        <v>64</v>
      </c>
      <c r="G180" s="223">
        <v>80</v>
      </c>
      <c r="H180" s="253">
        <v>45324</v>
      </c>
      <c r="I180" s="253">
        <v>45324</v>
      </c>
      <c r="J180" s="222" t="s">
        <v>817</v>
      </c>
      <c r="K180" s="222" t="s">
        <v>221</v>
      </c>
      <c r="L180" s="223"/>
      <c r="M180" s="254" t="s">
        <v>1153</v>
      </c>
      <c r="N180" s="230" t="s">
        <v>1154</v>
      </c>
      <c r="O180" s="11"/>
    </row>
    <row r="181" spans="2:15" ht="114.75" x14ac:dyDescent="0.25">
      <c r="B181" s="223">
        <v>2024</v>
      </c>
      <c r="C181" s="223" t="s">
        <v>992</v>
      </c>
      <c r="D181" s="223" t="s">
        <v>816</v>
      </c>
      <c r="E181" s="223" t="s">
        <v>64</v>
      </c>
      <c r="F181" s="223" t="s">
        <v>64</v>
      </c>
      <c r="G181" s="223">
        <v>130</v>
      </c>
      <c r="H181" s="253">
        <v>45324</v>
      </c>
      <c r="I181" s="253">
        <v>45324</v>
      </c>
      <c r="J181" s="222" t="s">
        <v>817</v>
      </c>
      <c r="K181" s="222" t="s">
        <v>221</v>
      </c>
      <c r="L181" s="223"/>
      <c r="M181" s="254" t="s">
        <v>1155</v>
      </c>
      <c r="N181" s="230" t="s">
        <v>1156</v>
      </c>
      <c r="O181" s="11"/>
    </row>
    <row r="182" spans="2:15" ht="114.75" x14ac:dyDescent="0.25">
      <c r="B182" s="223">
        <v>2024</v>
      </c>
      <c r="C182" s="223" t="s">
        <v>992</v>
      </c>
      <c r="D182" s="223" t="s">
        <v>816</v>
      </c>
      <c r="E182" s="223" t="s">
        <v>64</v>
      </c>
      <c r="F182" s="223" t="s">
        <v>64</v>
      </c>
      <c r="G182" s="223">
        <v>294</v>
      </c>
      <c r="H182" s="253">
        <v>45334</v>
      </c>
      <c r="I182" s="253">
        <v>45334</v>
      </c>
      <c r="J182" s="222" t="s">
        <v>817</v>
      </c>
      <c r="K182" s="222" t="s">
        <v>221</v>
      </c>
      <c r="L182" s="223"/>
      <c r="M182" s="254" t="s">
        <v>1157</v>
      </c>
      <c r="N182" s="230" t="s">
        <v>1158</v>
      </c>
      <c r="O182" s="11"/>
    </row>
    <row r="183" spans="2:15" ht="114.75" x14ac:dyDescent="0.25">
      <c r="B183" s="223">
        <v>2024</v>
      </c>
      <c r="C183" s="223" t="s">
        <v>992</v>
      </c>
      <c r="D183" s="223" t="s">
        <v>816</v>
      </c>
      <c r="E183" s="223" t="s">
        <v>64</v>
      </c>
      <c r="F183" s="223" t="s">
        <v>64</v>
      </c>
      <c r="G183" s="223">
        <v>262</v>
      </c>
      <c r="H183" s="253">
        <v>45335</v>
      </c>
      <c r="I183" s="253">
        <v>45335</v>
      </c>
      <c r="J183" s="222" t="s">
        <v>817</v>
      </c>
      <c r="K183" s="222" t="s">
        <v>221</v>
      </c>
      <c r="L183" s="223"/>
      <c r="M183" s="254" t="s">
        <v>1159</v>
      </c>
      <c r="N183" s="230" t="s">
        <v>1160</v>
      </c>
      <c r="O183" s="11"/>
    </row>
    <row r="184" spans="2:15" ht="114.75" x14ac:dyDescent="0.25">
      <c r="B184" s="223">
        <v>2024</v>
      </c>
      <c r="C184" s="223" t="s">
        <v>992</v>
      </c>
      <c r="D184" s="223" t="s">
        <v>816</v>
      </c>
      <c r="E184" s="223" t="s">
        <v>64</v>
      </c>
      <c r="F184" s="223" t="s">
        <v>64</v>
      </c>
      <c r="G184" s="223">
        <v>312</v>
      </c>
      <c r="H184" s="253">
        <v>45336</v>
      </c>
      <c r="I184" s="253">
        <v>45336</v>
      </c>
      <c r="J184" s="222" t="s">
        <v>817</v>
      </c>
      <c r="K184" s="222" t="s">
        <v>221</v>
      </c>
      <c r="L184" s="223"/>
      <c r="M184" s="254" t="s">
        <v>1161</v>
      </c>
      <c r="N184" s="230" t="s">
        <v>1162</v>
      </c>
      <c r="O184" s="11"/>
    </row>
    <row r="185" spans="2:15" ht="114.75" x14ac:dyDescent="0.25">
      <c r="B185" s="223">
        <v>2024</v>
      </c>
      <c r="C185" s="223" t="s">
        <v>992</v>
      </c>
      <c r="D185" s="223" t="s">
        <v>816</v>
      </c>
      <c r="E185" s="223" t="s">
        <v>64</v>
      </c>
      <c r="F185" s="223" t="s">
        <v>64</v>
      </c>
      <c r="G185" s="223">
        <v>52</v>
      </c>
      <c r="H185" s="253">
        <v>45335</v>
      </c>
      <c r="I185" s="253">
        <v>45335</v>
      </c>
      <c r="J185" s="222" t="s">
        <v>817</v>
      </c>
      <c r="K185" s="222" t="s">
        <v>221</v>
      </c>
      <c r="L185" s="223"/>
      <c r="M185" s="254" t="s">
        <v>1163</v>
      </c>
      <c r="N185" s="230" t="s">
        <v>1164</v>
      </c>
      <c r="O185" s="11"/>
    </row>
    <row r="186" spans="2:15" ht="114.75" x14ac:dyDescent="0.25">
      <c r="B186" s="223">
        <v>2024</v>
      </c>
      <c r="C186" s="223" t="s">
        <v>992</v>
      </c>
      <c r="D186" s="223" t="s">
        <v>816</v>
      </c>
      <c r="E186" s="223" t="s">
        <v>64</v>
      </c>
      <c r="F186" s="223" t="s">
        <v>64</v>
      </c>
      <c r="G186" s="223">
        <v>94</v>
      </c>
      <c r="H186" s="253">
        <v>45330</v>
      </c>
      <c r="I186" s="253">
        <v>45330</v>
      </c>
      <c r="J186" s="222" t="s">
        <v>817</v>
      </c>
      <c r="K186" s="222" t="s">
        <v>221</v>
      </c>
      <c r="L186" s="223"/>
      <c r="M186" s="254" t="s">
        <v>1165</v>
      </c>
      <c r="N186" s="230" t="s">
        <v>1166</v>
      </c>
      <c r="O186" s="11"/>
    </row>
    <row r="187" spans="2:15" ht="114.75" x14ac:dyDescent="0.25">
      <c r="B187" s="223">
        <v>2024</v>
      </c>
      <c r="C187" s="223" t="s">
        <v>992</v>
      </c>
      <c r="D187" s="223" t="s">
        <v>816</v>
      </c>
      <c r="E187" s="223" t="s">
        <v>64</v>
      </c>
      <c r="F187" s="223" t="s">
        <v>64</v>
      </c>
      <c r="G187" s="223">
        <v>125</v>
      </c>
      <c r="H187" s="253">
        <v>45338</v>
      </c>
      <c r="I187" s="253">
        <v>45338</v>
      </c>
      <c r="J187" s="222" t="s">
        <v>817</v>
      </c>
      <c r="K187" s="222" t="s">
        <v>221</v>
      </c>
      <c r="L187" s="223"/>
      <c r="M187" s="254" t="s">
        <v>1167</v>
      </c>
      <c r="N187" s="230" t="s">
        <v>1168</v>
      </c>
      <c r="O187" s="11"/>
    </row>
    <row r="188" spans="2:15" ht="114.75" x14ac:dyDescent="0.25">
      <c r="B188" s="223">
        <v>2024</v>
      </c>
      <c r="C188" s="223" t="s">
        <v>992</v>
      </c>
      <c r="D188" s="223" t="s">
        <v>816</v>
      </c>
      <c r="E188" s="223" t="s">
        <v>64</v>
      </c>
      <c r="F188" s="223" t="s">
        <v>64</v>
      </c>
      <c r="G188" s="223">
        <v>81</v>
      </c>
      <c r="H188" s="253">
        <v>45345</v>
      </c>
      <c r="I188" s="253">
        <v>45345</v>
      </c>
      <c r="J188" s="222" t="s">
        <v>817</v>
      </c>
      <c r="K188" s="222" t="s">
        <v>221</v>
      </c>
      <c r="L188" s="223"/>
      <c r="M188" s="254" t="s">
        <v>1169</v>
      </c>
      <c r="N188" s="230" t="s">
        <v>1170</v>
      </c>
      <c r="O188" s="11"/>
    </row>
    <row r="189" spans="2:15" ht="114.75" x14ac:dyDescent="0.25">
      <c r="B189" s="223">
        <v>2024</v>
      </c>
      <c r="C189" s="223" t="s">
        <v>992</v>
      </c>
      <c r="D189" s="223" t="s">
        <v>816</v>
      </c>
      <c r="E189" s="223" t="s">
        <v>64</v>
      </c>
      <c r="F189" s="223" t="s">
        <v>64</v>
      </c>
      <c r="G189" s="223">
        <v>166</v>
      </c>
      <c r="H189" s="253">
        <v>45336</v>
      </c>
      <c r="I189" s="253">
        <v>45336</v>
      </c>
      <c r="J189" s="222" t="s">
        <v>817</v>
      </c>
      <c r="K189" s="222" t="s">
        <v>221</v>
      </c>
      <c r="L189" s="223"/>
      <c r="M189" s="254" t="s">
        <v>1171</v>
      </c>
      <c r="N189" s="230" t="s">
        <v>1172</v>
      </c>
      <c r="O189" s="11"/>
    </row>
    <row r="190" spans="2:15" ht="114.75" x14ac:dyDescent="0.25">
      <c r="B190" s="223">
        <v>2024</v>
      </c>
      <c r="C190" s="223" t="s">
        <v>992</v>
      </c>
      <c r="D190" s="223" t="s">
        <v>816</v>
      </c>
      <c r="E190" s="223" t="s">
        <v>64</v>
      </c>
      <c r="F190" s="223" t="s">
        <v>64</v>
      </c>
      <c r="G190" s="223">
        <v>115</v>
      </c>
      <c r="H190" s="253">
        <v>45336</v>
      </c>
      <c r="I190" s="253">
        <v>45336</v>
      </c>
      <c r="J190" s="222" t="s">
        <v>817</v>
      </c>
      <c r="K190" s="222" t="s">
        <v>221</v>
      </c>
      <c r="L190" s="223"/>
      <c r="M190" s="254" t="s">
        <v>1173</v>
      </c>
      <c r="N190" s="230" t="s">
        <v>1174</v>
      </c>
      <c r="O190" s="11"/>
    </row>
    <row r="191" spans="2:15" ht="114.75" x14ac:dyDescent="0.25">
      <c r="B191" s="223">
        <v>2024</v>
      </c>
      <c r="C191" s="223" t="s">
        <v>992</v>
      </c>
      <c r="D191" s="223" t="s">
        <v>816</v>
      </c>
      <c r="E191" s="223" t="s">
        <v>64</v>
      </c>
      <c r="F191" s="223" t="s">
        <v>64</v>
      </c>
      <c r="G191" s="223">
        <v>180</v>
      </c>
      <c r="H191" s="253">
        <v>45337</v>
      </c>
      <c r="I191" s="253">
        <v>45337</v>
      </c>
      <c r="J191" s="222" t="s">
        <v>817</v>
      </c>
      <c r="K191" s="222" t="s">
        <v>221</v>
      </c>
      <c r="L191" s="223"/>
      <c r="M191" s="254" t="s">
        <v>1175</v>
      </c>
      <c r="N191" s="230" t="s">
        <v>1176</v>
      </c>
      <c r="O191" s="11"/>
    </row>
    <row r="192" spans="2:15" ht="114.75" x14ac:dyDescent="0.25">
      <c r="B192" s="223">
        <v>2024</v>
      </c>
      <c r="C192" s="223" t="s">
        <v>992</v>
      </c>
      <c r="D192" s="223" t="s">
        <v>816</v>
      </c>
      <c r="E192" s="223" t="s">
        <v>64</v>
      </c>
      <c r="F192" s="223" t="s">
        <v>64</v>
      </c>
      <c r="G192" s="223">
        <v>93</v>
      </c>
      <c r="H192" s="253">
        <v>45330</v>
      </c>
      <c r="I192" s="253">
        <v>45330</v>
      </c>
      <c r="J192" s="222" t="s">
        <v>817</v>
      </c>
      <c r="K192" s="222" t="s">
        <v>221</v>
      </c>
      <c r="L192" s="223"/>
      <c r="M192" s="254" t="s">
        <v>1177</v>
      </c>
      <c r="N192" s="230" t="s">
        <v>1178</v>
      </c>
      <c r="O192" s="11"/>
    </row>
    <row r="193" spans="2:15" ht="114.75" x14ac:dyDescent="0.25">
      <c r="B193" s="223">
        <v>2024</v>
      </c>
      <c r="C193" s="223" t="s">
        <v>992</v>
      </c>
      <c r="D193" s="223" t="s">
        <v>816</v>
      </c>
      <c r="E193" s="223" t="s">
        <v>64</v>
      </c>
      <c r="F193" s="223" t="s">
        <v>64</v>
      </c>
      <c r="G193" s="223">
        <v>121</v>
      </c>
      <c r="H193" s="253">
        <v>45337</v>
      </c>
      <c r="I193" s="253">
        <v>45337</v>
      </c>
      <c r="J193" s="222" t="s">
        <v>817</v>
      </c>
      <c r="K193" s="222" t="s">
        <v>221</v>
      </c>
      <c r="L193" s="223"/>
      <c r="M193" s="254" t="s">
        <v>1179</v>
      </c>
      <c r="N193" s="230" t="s">
        <v>1180</v>
      </c>
      <c r="O193" s="11"/>
    </row>
    <row r="194" spans="2:15" ht="114.75" x14ac:dyDescent="0.25">
      <c r="B194" s="223">
        <v>2024</v>
      </c>
      <c r="C194" s="223" t="s">
        <v>992</v>
      </c>
      <c r="D194" s="223" t="s">
        <v>816</v>
      </c>
      <c r="E194" s="223" t="s">
        <v>64</v>
      </c>
      <c r="F194" s="223" t="s">
        <v>64</v>
      </c>
      <c r="G194" s="223">
        <v>141</v>
      </c>
      <c r="H194" s="253">
        <v>45328</v>
      </c>
      <c r="I194" s="253">
        <v>45328</v>
      </c>
      <c r="J194" s="222" t="s">
        <v>817</v>
      </c>
      <c r="K194" s="222" t="s">
        <v>221</v>
      </c>
      <c r="L194" s="223"/>
      <c r="M194" s="254" t="s">
        <v>1181</v>
      </c>
      <c r="N194" s="230" t="s">
        <v>1182</v>
      </c>
      <c r="O194" s="11"/>
    </row>
    <row r="195" spans="2:15" ht="114.75" x14ac:dyDescent="0.25">
      <c r="B195" s="223">
        <v>2024</v>
      </c>
      <c r="C195" s="223" t="s">
        <v>992</v>
      </c>
      <c r="D195" s="223" t="s">
        <v>816</v>
      </c>
      <c r="E195" s="223" t="s">
        <v>64</v>
      </c>
      <c r="F195" s="223" t="s">
        <v>64</v>
      </c>
      <c r="G195" s="223">
        <v>159</v>
      </c>
      <c r="H195" s="253">
        <v>45331</v>
      </c>
      <c r="I195" s="253">
        <v>45331</v>
      </c>
      <c r="J195" s="222" t="s">
        <v>817</v>
      </c>
      <c r="K195" s="222" t="s">
        <v>221</v>
      </c>
      <c r="L195" s="223"/>
      <c r="M195" s="254" t="s">
        <v>1183</v>
      </c>
      <c r="N195" s="230" t="s">
        <v>1184</v>
      </c>
      <c r="O195" s="11"/>
    </row>
    <row r="196" spans="2:15" ht="114.75" x14ac:dyDescent="0.25">
      <c r="B196" s="223">
        <v>2024</v>
      </c>
      <c r="C196" s="223" t="s">
        <v>992</v>
      </c>
      <c r="D196" s="223" t="s">
        <v>816</v>
      </c>
      <c r="E196" s="223" t="s">
        <v>64</v>
      </c>
      <c r="F196" s="223" t="s">
        <v>64</v>
      </c>
      <c r="G196" s="223">
        <v>145</v>
      </c>
      <c r="H196" s="253">
        <v>45338</v>
      </c>
      <c r="I196" s="253">
        <v>45338</v>
      </c>
      <c r="J196" s="222" t="s">
        <v>817</v>
      </c>
      <c r="K196" s="222" t="s">
        <v>221</v>
      </c>
      <c r="L196" s="223"/>
      <c r="M196" s="254" t="s">
        <v>1185</v>
      </c>
      <c r="N196" s="230" t="s">
        <v>1186</v>
      </c>
      <c r="O196" s="11"/>
    </row>
    <row r="197" spans="2:15" ht="114.75" x14ac:dyDescent="0.25">
      <c r="B197" s="223">
        <v>2024</v>
      </c>
      <c r="C197" s="223" t="s">
        <v>992</v>
      </c>
      <c r="D197" s="223" t="s">
        <v>816</v>
      </c>
      <c r="E197" s="223" t="s">
        <v>64</v>
      </c>
      <c r="F197" s="223" t="s">
        <v>64</v>
      </c>
      <c r="G197" s="223">
        <v>105</v>
      </c>
      <c r="H197" s="253">
        <v>45336</v>
      </c>
      <c r="I197" s="253">
        <v>45336</v>
      </c>
      <c r="J197" s="222" t="s">
        <v>817</v>
      </c>
      <c r="K197" s="222" t="s">
        <v>221</v>
      </c>
      <c r="L197" s="223"/>
      <c r="M197" s="254" t="s">
        <v>1187</v>
      </c>
      <c r="N197" s="230" t="s">
        <v>1188</v>
      </c>
      <c r="O197" s="11"/>
    </row>
    <row r="198" spans="2:15" ht="114.75" x14ac:dyDescent="0.25">
      <c r="B198" s="223">
        <v>2024</v>
      </c>
      <c r="C198" s="223" t="s">
        <v>992</v>
      </c>
      <c r="D198" s="223" t="s">
        <v>816</v>
      </c>
      <c r="E198" s="223" t="s">
        <v>64</v>
      </c>
      <c r="F198" s="223" t="s">
        <v>64</v>
      </c>
      <c r="G198" s="223">
        <v>170</v>
      </c>
      <c r="H198" s="253">
        <v>45336</v>
      </c>
      <c r="I198" s="253">
        <v>45336</v>
      </c>
      <c r="J198" s="222" t="s">
        <v>817</v>
      </c>
      <c r="K198" s="222" t="s">
        <v>221</v>
      </c>
      <c r="L198" s="223"/>
      <c r="M198" s="254" t="s">
        <v>1189</v>
      </c>
      <c r="N198" s="230" t="s">
        <v>1190</v>
      </c>
      <c r="O198" s="11"/>
    </row>
    <row r="199" spans="2:15" ht="114.75" x14ac:dyDescent="0.25">
      <c r="B199" s="223">
        <v>2024</v>
      </c>
      <c r="C199" s="223" t="s">
        <v>992</v>
      </c>
      <c r="D199" s="223" t="s">
        <v>816</v>
      </c>
      <c r="E199" s="223" t="s">
        <v>64</v>
      </c>
      <c r="F199" s="223" t="s">
        <v>64</v>
      </c>
      <c r="G199" s="223">
        <v>163</v>
      </c>
      <c r="H199" s="253">
        <v>45331</v>
      </c>
      <c r="I199" s="253">
        <v>45331</v>
      </c>
      <c r="J199" s="222" t="s">
        <v>817</v>
      </c>
      <c r="K199" s="222" t="s">
        <v>221</v>
      </c>
      <c r="L199" s="223"/>
      <c r="M199" s="254" t="s">
        <v>1191</v>
      </c>
      <c r="N199" s="230" t="s">
        <v>1192</v>
      </c>
      <c r="O199" s="11"/>
    </row>
    <row r="200" spans="2:15" ht="114.75" x14ac:dyDescent="0.25">
      <c r="B200" s="223">
        <v>2024</v>
      </c>
      <c r="C200" s="223" t="s">
        <v>992</v>
      </c>
      <c r="D200" s="223" t="s">
        <v>816</v>
      </c>
      <c r="E200" s="223" t="s">
        <v>64</v>
      </c>
      <c r="F200" s="223" t="s">
        <v>64</v>
      </c>
      <c r="G200" s="223">
        <v>165</v>
      </c>
      <c r="H200" s="253">
        <v>45331</v>
      </c>
      <c r="I200" s="253">
        <v>45331</v>
      </c>
      <c r="J200" s="222" t="s">
        <v>817</v>
      </c>
      <c r="K200" s="222" t="s">
        <v>221</v>
      </c>
      <c r="L200" s="223"/>
      <c r="M200" s="254" t="s">
        <v>1193</v>
      </c>
      <c r="N200" s="230" t="s">
        <v>1194</v>
      </c>
      <c r="O200" s="11"/>
    </row>
    <row r="201" spans="2:15" ht="114.75" x14ac:dyDescent="0.25">
      <c r="B201" s="223">
        <v>2024</v>
      </c>
      <c r="C201" s="223" t="s">
        <v>992</v>
      </c>
      <c r="D201" s="223" t="s">
        <v>816</v>
      </c>
      <c r="E201" s="223" t="s">
        <v>64</v>
      </c>
      <c r="F201" s="223" t="s">
        <v>64</v>
      </c>
      <c r="G201" s="223">
        <v>94</v>
      </c>
      <c r="H201" s="253">
        <v>45335</v>
      </c>
      <c r="I201" s="253">
        <v>45335</v>
      </c>
      <c r="J201" s="222" t="s">
        <v>817</v>
      </c>
      <c r="K201" s="222" t="s">
        <v>221</v>
      </c>
      <c r="L201" s="223"/>
      <c r="M201" s="254" t="s">
        <v>1195</v>
      </c>
      <c r="N201" s="230" t="s">
        <v>1196</v>
      </c>
      <c r="O201" s="11"/>
    </row>
    <row r="202" spans="2:15" ht="114.75" x14ac:dyDescent="0.25">
      <c r="B202" s="223">
        <v>2024</v>
      </c>
      <c r="C202" s="223" t="s">
        <v>992</v>
      </c>
      <c r="D202" s="223" t="s">
        <v>816</v>
      </c>
      <c r="E202" s="223" t="s">
        <v>64</v>
      </c>
      <c r="F202" s="223" t="s">
        <v>64</v>
      </c>
      <c r="G202" s="223">
        <v>147</v>
      </c>
      <c r="H202" s="253">
        <v>45330</v>
      </c>
      <c r="I202" s="253">
        <v>45330</v>
      </c>
      <c r="J202" s="222" t="s">
        <v>817</v>
      </c>
      <c r="K202" s="222" t="s">
        <v>221</v>
      </c>
      <c r="L202" s="223"/>
      <c r="M202" s="254" t="s">
        <v>1197</v>
      </c>
      <c r="N202" s="230" t="s">
        <v>1198</v>
      </c>
      <c r="O202" s="11"/>
    </row>
    <row r="203" spans="2:15" ht="102" x14ac:dyDescent="0.25">
      <c r="B203" s="223">
        <v>2024</v>
      </c>
      <c r="C203" s="223" t="s">
        <v>992</v>
      </c>
      <c r="D203" s="223" t="s">
        <v>816</v>
      </c>
      <c r="E203" s="223" t="s">
        <v>64</v>
      </c>
      <c r="F203" s="223" t="s">
        <v>64</v>
      </c>
      <c r="G203" s="223">
        <v>372</v>
      </c>
      <c r="H203" s="253">
        <v>45356</v>
      </c>
      <c r="I203" s="253">
        <v>45356</v>
      </c>
      <c r="J203" s="222" t="s">
        <v>817</v>
      </c>
      <c r="K203" s="222" t="s">
        <v>221</v>
      </c>
      <c r="L203" s="223"/>
      <c r="M203" s="254" t="s">
        <v>1199</v>
      </c>
      <c r="N203" s="230" t="s">
        <v>1200</v>
      </c>
      <c r="O203" s="11"/>
    </row>
    <row r="204" spans="2:15" ht="102" x14ac:dyDescent="0.25">
      <c r="B204" s="223">
        <v>2024</v>
      </c>
      <c r="C204" s="223" t="s">
        <v>992</v>
      </c>
      <c r="D204" s="223" t="s">
        <v>816</v>
      </c>
      <c r="E204" s="223" t="s">
        <v>64</v>
      </c>
      <c r="F204" s="223" t="s">
        <v>64</v>
      </c>
      <c r="G204" s="223">
        <v>131</v>
      </c>
      <c r="H204" s="253">
        <v>45356</v>
      </c>
      <c r="I204" s="253">
        <v>45356</v>
      </c>
      <c r="J204" s="222" t="s">
        <v>817</v>
      </c>
      <c r="K204" s="222" t="s">
        <v>221</v>
      </c>
      <c r="L204" s="223"/>
      <c r="M204" s="254" t="s">
        <v>1201</v>
      </c>
      <c r="N204" s="230" t="s">
        <v>1202</v>
      </c>
      <c r="O204" s="11"/>
    </row>
    <row r="205" spans="2:15" ht="102" x14ac:dyDescent="0.25">
      <c r="B205" s="223">
        <v>2024</v>
      </c>
      <c r="C205" s="223" t="s">
        <v>992</v>
      </c>
      <c r="D205" s="223" t="s">
        <v>816</v>
      </c>
      <c r="E205" s="223" t="s">
        <v>64</v>
      </c>
      <c r="F205" s="223" t="s">
        <v>64</v>
      </c>
      <c r="G205" s="223">
        <v>172</v>
      </c>
      <c r="H205" s="253">
        <v>45363</v>
      </c>
      <c r="I205" s="253">
        <v>45363</v>
      </c>
      <c r="J205" s="222" t="s">
        <v>817</v>
      </c>
      <c r="K205" s="222" t="s">
        <v>221</v>
      </c>
      <c r="L205" s="223"/>
      <c r="M205" s="254" t="s">
        <v>1203</v>
      </c>
      <c r="N205" s="230" t="s">
        <v>1204</v>
      </c>
      <c r="O205" s="11"/>
    </row>
    <row r="206" spans="2:15" ht="102" x14ac:dyDescent="0.25">
      <c r="B206" s="223">
        <v>2024</v>
      </c>
      <c r="C206" s="223" t="s">
        <v>992</v>
      </c>
      <c r="D206" s="223" t="s">
        <v>816</v>
      </c>
      <c r="E206" s="223" t="s">
        <v>64</v>
      </c>
      <c r="F206" s="223" t="s">
        <v>64</v>
      </c>
      <c r="G206" s="223">
        <v>290</v>
      </c>
      <c r="H206" s="253">
        <v>45358</v>
      </c>
      <c r="I206" s="253">
        <v>45358</v>
      </c>
      <c r="J206" s="222" t="s">
        <v>817</v>
      </c>
      <c r="K206" s="222" t="s">
        <v>221</v>
      </c>
      <c r="L206" s="223"/>
      <c r="M206" s="254" t="s">
        <v>1205</v>
      </c>
      <c r="N206" s="230" t="s">
        <v>1206</v>
      </c>
      <c r="O206" s="11"/>
    </row>
    <row r="207" spans="2:15" ht="102" x14ac:dyDescent="0.25">
      <c r="B207" s="223">
        <v>2024</v>
      </c>
      <c r="C207" s="223" t="s">
        <v>992</v>
      </c>
      <c r="D207" s="223" t="s">
        <v>816</v>
      </c>
      <c r="E207" s="223" t="s">
        <v>64</v>
      </c>
      <c r="F207" s="223" t="s">
        <v>64</v>
      </c>
      <c r="G207" s="223">
        <v>128</v>
      </c>
      <c r="H207" s="253">
        <v>45369</v>
      </c>
      <c r="I207" s="253">
        <v>45369</v>
      </c>
      <c r="J207" s="222" t="s">
        <v>817</v>
      </c>
      <c r="K207" s="222" t="s">
        <v>221</v>
      </c>
      <c r="L207" s="223"/>
      <c r="M207" s="254" t="s">
        <v>1207</v>
      </c>
      <c r="N207" s="230" t="s">
        <v>1208</v>
      </c>
      <c r="O207" s="11"/>
    </row>
    <row r="208" spans="2:15" ht="102" x14ac:dyDescent="0.25">
      <c r="B208" s="223">
        <v>2024</v>
      </c>
      <c r="C208" s="223" t="s">
        <v>992</v>
      </c>
      <c r="D208" s="223" t="s">
        <v>816</v>
      </c>
      <c r="E208" s="223" t="s">
        <v>64</v>
      </c>
      <c r="F208" s="223" t="s">
        <v>64</v>
      </c>
      <c r="G208" s="223">
        <v>110</v>
      </c>
      <c r="H208" s="253">
        <v>45364</v>
      </c>
      <c r="I208" s="253">
        <v>45364</v>
      </c>
      <c r="J208" s="222" t="s">
        <v>817</v>
      </c>
      <c r="K208" s="222" t="s">
        <v>221</v>
      </c>
      <c r="L208" s="223"/>
      <c r="M208" s="254" t="s">
        <v>1209</v>
      </c>
      <c r="N208" s="230" t="s">
        <v>1210</v>
      </c>
      <c r="O208" s="11"/>
    </row>
    <row r="209" spans="2:15" ht="102" x14ac:dyDescent="0.25">
      <c r="B209" s="223">
        <v>2024</v>
      </c>
      <c r="C209" s="223" t="s">
        <v>992</v>
      </c>
      <c r="D209" s="223" t="s">
        <v>816</v>
      </c>
      <c r="E209" s="223" t="s">
        <v>64</v>
      </c>
      <c r="F209" s="223" t="s">
        <v>64</v>
      </c>
      <c r="G209" s="223">
        <v>107</v>
      </c>
      <c r="H209" s="253">
        <v>45364</v>
      </c>
      <c r="I209" s="253">
        <v>45364</v>
      </c>
      <c r="J209" s="222" t="s">
        <v>817</v>
      </c>
      <c r="K209" s="222" t="s">
        <v>221</v>
      </c>
      <c r="L209" s="223"/>
      <c r="M209" s="254" t="s">
        <v>1211</v>
      </c>
      <c r="N209" s="230" t="s">
        <v>1212</v>
      </c>
      <c r="O209" s="11"/>
    </row>
    <row r="210" spans="2:15" ht="102" x14ac:dyDescent="0.25">
      <c r="B210" s="223">
        <v>2024</v>
      </c>
      <c r="C210" s="223" t="s">
        <v>992</v>
      </c>
      <c r="D210" s="223" t="s">
        <v>816</v>
      </c>
      <c r="E210" s="223" t="s">
        <v>64</v>
      </c>
      <c r="F210" s="223" t="s">
        <v>64</v>
      </c>
      <c r="G210" s="223">
        <v>108</v>
      </c>
      <c r="H210" s="253">
        <v>45364</v>
      </c>
      <c r="I210" s="253">
        <v>45364</v>
      </c>
      <c r="J210" s="222" t="s">
        <v>817</v>
      </c>
      <c r="K210" s="222" t="s">
        <v>221</v>
      </c>
      <c r="L210" s="223"/>
      <c r="M210" s="254" t="s">
        <v>1213</v>
      </c>
      <c r="N210" s="230" t="s">
        <v>1214</v>
      </c>
      <c r="O210" s="11"/>
    </row>
    <row r="211" spans="2:15" ht="102" x14ac:dyDescent="0.25">
      <c r="B211" s="223">
        <v>2024</v>
      </c>
      <c r="C211" s="223" t="s">
        <v>992</v>
      </c>
      <c r="D211" s="223" t="s">
        <v>816</v>
      </c>
      <c r="E211" s="223" t="s">
        <v>64</v>
      </c>
      <c r="F211" s="223" t="s">
        <v>64</v>
      </c>
      <c r="G211" s="223">
        <v>283</v>
      </c>
      <c r="H211" s="253">
        <v>45358</v>
      </c>
      <c r="I211" s="253">
        <v>45358</v>
      </c>
      <c r="J211" s="222" t="s">
        <v>817</v>
      </c>
      <c r="K211" s="222" t="s">
        <v>221</v>
      </c>
      <c r="L211" s="223"/>
      <c r="M211" s="254" t="s">
        <v>1215</v>
      </c>
      <c r="N211" s="230" t="s">
        <v>1216</v>
      </c>
      <c r="O211" s="11"/>
    </row>
    <row r="212" spans="2:15" ht="102" x14ac:dyDescent="0.25">
      <c r="B212" s="223">
        <v>2024</v>
      </c>
      <c r="C212" s="223" t="s">
        <v>992</v>
      </c>
      <c r="D212" s="223" t="s">
        <v>816</v>
      </c>
      <c r="E212" s="223" t="s">
        <v>64</v>
      </c>
      <c r="F212" s="223" t="s">
        <v>64</v>
      </c>
      <c r="G212" s="223">
        <v>440</v>
      </c>
      <c r="H212" s="253">
        <v>45366</v>
      </c>
      <c r="I212" s="253">
        <v>45366</v>
      </c>
      <c r="J212" s="222" t="s">
        <v>817</v>
      </c>
      <c r="K212" s="222" t="s">
        <v>221</v>
      </c>
      <c r="L212" s="223"/>
      <c r="M212" s="254" t="s">
        <v>1217</v>
      </c>
      <c r="N212" s="230" t="s">
        <v>1218</v>
      </c>
      <c r="O212" s="11"/>
    </row>
    <row r="213" spans="2:15" ht="102" x14ac:dyDescent="0.25">
      <c r="B213" s="223">
        <v>2024</v>
      </c>
      <c r="C213" s="223" t="s">
        <v>992</v>
      </c>
      <c r="D213" s="223" t="s">
        <v>816</v>
      </c>
      <c r="E213" s="223" t="s">
        <v>64</v>
      </c>
      <c r="F213" s="223" t="s">
        <v>64</v>
      </c>
      <c r="G213" s="223">
        <v>253</v>
      </c>
      <c r="H213" s="253">
        <v>45352</v>
      </c>
      <c r="I213" s="253">
        <v>45352</v>
      </c>
      <c r="J213" s="222" t="s">
        <v>817</v>
      </c>
      <c r="K213" s="222" t="s">
        <v>221</v>
      </c>
      <c r="L213" s="223"/>
      <c r="M213" s="254" t="s">
        <v>1219</v>
      </c>
      <c r="N213" s="230" t="s">
        <v>1220</v>
      </c>
      <c r="O213" s="11"/>
    </row>
    <row r="214" spans="2:15" ht="102" x14ac:dyDescent="0.25">
      <c r="B214" s="223">
        <v>2024</v>
      </c>
      <c r="C214" s="223" t="s">
        <v>992</v>
      </c>
      <c r="D214" s="223" t="s">
        <v>816</v>
      </c>
      <c r="E214" s="223" t="s">
        <v>64</v>
      </c>
      <c r="F214" s="223" t="s">
        <v>64</v>
      </c>
      <c r="G214" s="223">
        <v>296</v>
      </c>
      <c r="H214" s="253">
        <v>45358</v>
      </c>
      <c r="I214" s="253">
        <v>45358</v>
      </c>
      <c r="J214" s="222" t="s">
        <v>817</v>
      </c>
      <c r="K214" s="222" t="s">
        <v>221</v>
      </c>
      <c r="L214" s="223"/>
      <c r="M214" s="254" t="s">
        <v>1221</v>
      </c>
      <c r="N214" s="230" t="s">
        <v>1222</v>
      </c>
      <c r="O214" s="11"/>
    </row>
    <row r="215" spans="2:15" ht="102" x14ac:dyDescent="0.25">
      <c r="B215" s="223">
        <v>2024</v>
      </c>
      <c r="C215" s="223" t="s">
        <v>992</v>
      </c>
      <c r="D215" s="223" t="s">
        <v>816</v>
      </c>
      <c r="E215" s="223" t="s">
        <v>64</v>
      </c>
      <c r="F215" s="223" t="s">
        <v>64</v>
      </c>
      <c r="G215" s="223">
        <v>109</v>
      </c>
      <c r="H215" s="253">
        <v>45364</v>
      </c>
      <c r="I215" s="253">
        <v>45364</v>
      </c>
      <c r="J215" s="222" t="s">
        <v>817</v>
      </c>
      <c r="K215" s="222" t="s">
        <v>221</v>
      </c>
      <c r="L215" s="223"/>
      <c r="M215" s="254" t="s">
        <v>1223</v>
      </c>
      <c r="N215" s="230" t="s">
        <v>1224</v>
      </c>
      <c r="O215" s="11"/>
    </row>
    <row r="216" spans="2:15" ht="102" x14ac:dyDescent="0.25">
      <c r="B216" s="223">
        <v>2024</v>
      </c>
      <c r="C216" s="223" t="s">
        <v>992</v>
      </c>
      <c r="D216" s="223" t="s">
        <v>816</v>
      </c>
      <c r="E216" s="223" t="s">
        <v>64</v>
      </c>
      <c r="F216" s="223" t="s">
        <v>64</v>
      </c>
      <c r="G216" s="223">
        <v>176</v>
      </c>
      <c r="H216" s="253">
        <v>45364</v>
      </c>
      <c r="I216" s="253">
        <v>45364</v>
      </c>
      <c r="J216" s="222" t="s">
        <v>817</v>
      </c>
      <c r="K216" s="222" t="s">
        <v>221</v>
      </c>
      <c r="L216" s="223"/>
      <c r="M216" s="254" t="s">
        <v>1225</v>
      </c>
      <c r="N216" s="230" t="s">
        <v>1226</v>
      </c>
      <c r="O216" s="11"/>
    </row>
    <row r="217" spans="2:15" ht="102" x14ac:dyDescent="0.25">
      <c r="B217" s="223">
        <v>2024</v>
      </c>
      <c r="C217" s="223" t="s">
        <v>992</v>
      </c>
      <c r="D217" s="223" t="s">
        <v>816</v>
      </c>
      <c r="E217" s="223" t="s">
        <v>64</v>
      </c>
      <c r="F217" s="223" t="s">
        <v>64</v>
      </c>
      <c r="G217" s="223">
        <v>302</v>
      </c>
      <c r="H217" s="253">
        <v>45358</v>
      </c>
      <c r="I217" s="253">
        <v>45358</v>
      </c>
      <c r="J217" s="222" t="s">
        <v>817</v>
      </c>
      <c r="K217" s="222" t="s">
        <v>221</v>
      </c>
      <c r="L217" s="223"/>
      <c r="M217" s="254" t="s">
        <v>1227</v>
      </c>
      <c r="N217" s="230" t="s">
        <v>1228</v>
      </c>
      <c r="O217" s="11"/>
    </row>
    <row r="218" spans="2:15" ht="102" x14ac:dyDescent="0.25">
      <c r="B218" s="223">
        <v>2024</v>
      </c>
      <c r="C218" s="223" t="s">
        <v>992</v>
      </c>
      <c r="D218" s="223" t="s">
        <v>816</v>
      </c>
      <c r="E218" s="223" t="s">
        <v>64</v>
      </c>
      <c r="F218" s="223" t="s">
        <v>64</v>
      </c>
      <c r="G218" s="223">
        <v>415</v>
      </c>
      <c r="H218" s="253">
        <v>45364</v>
      </c>
      <c r="I218" s="253">
        <v>45364</v>
      </c>
      <c r="J218" s="222" t="s">
        <v>817</v>
      </c>
      <c r="K218" s="222" t="s">
        <v>221</v>
      </c>
      <c r="L218" s="223"/>
      <c r="M218" s="254" t="s">
        <v>1229</v>
      </c>
      <c r="N218" s="230" t="s">
        <v>1230</v>
      </c>
      <c r="O218" s="11"/>
    </row>
    <row r="219" spans="2:15" ht="102" x14ac:dyDescent="0.25">
      <c r="B219" s="223">
        <v>2024</v>
      </c>
      <c r="C219" s="223" t="s">
        <v>992</v>
      </c>
      <c r="D219" s="223" t="s">
        <v>816</v>
      </c>
      <c r="E219" s="223" t="s">
        <v>64</v>
      </c>
      <c r="F219" s="223" t="s">
        <v>64</v>
      </c>
      <c r="G219" s="223">
        <v>230</v>
      </c>
      <c r="H219" s="253">
        <v>45357</v>
      </c>
      <c r="I219" s="253">
        <v>45357</v>
      </c>
      <c r="J219" s="222" t="s">
        <v>817</v>
      </c>
      <c r="K219" s="222" t="s">
        <v>221</v>
      </c>
      <c r="L219" s="223"/>
      <c r="M219" s="254" t="s">
        <v>1231</v>
      </c>
      <c r="N219" s="230" t="s">
        <v>1232</v>
      </c>
      <c r="O219" s="11"/>
    </row>
    <row r="220" spans="2:15" ht="102" x14ac:dyDescent="0.25">
      <c r="B220" s="223">
        <v>2024</v>
      </c>
      <c r="C220" s="223" t="s">
        <v>992</v>
      </c>
      <c r="D220" s="223" t="s">
        <v>816</v>
      </c>
      <c r="E220" s="223" t="s">
        <v>64</v>
      </c>
      <c r="F220" s="223" t="s">
        <v>64</v>
      </c>
      <c r="G220" s="223">
        <v>302</v>
      </c>
      <c r="H220" s="253">
        <v>45363</v>
      </c>
      <c r="I220" s="253">
        <v>45363</v>
      </c>
      <c r="J220" s="222" t="s">
        <v>817</v>
      </c>
      <c r="K220" s="222" t="s">
        <v>221</v>
      </c>
      <c r="L220" s="223"/>
      <c r="M220" s="254" t="s">
        <v>1233</v>
      </c>
      <c r="N220" s="230" t="s">
        <v>1234</v>
      </c>
      <c r="O220" s="11"/>
    </row>
    <row r="221" spans="2:15" ht="102" x14ac:dyDescent="0.25">
      <c r="B221" s="223">
        <v>2024</v>
      </c>
      <c r="C221" s="223" t="s">
        <v>992</v>
      </c>
      <c r="D221" s="223" t="s">
        <v>816</v>
      </c>
      <c r="E221" s="223" t="s">
        <v>64</v>
      </c>
      <c r="F221" s="223" t="s">
        <v>64</v>
      </c>
      <c r="G221" s="223">
        <v>191</v>
      </c>
      <c r="H221" s="253">
        <v>45371</v>
      </c>
      <c r="I221" s="253">
        <v>45371</v>
      </c>
      <c r="J221" s="222" t="s">
        <v>817</v>
      </c>
      <c r="K221" s="222" t="s">
        <v>221</v>
      </c>
      <c r="L221" s="223"/>
      <c r="M221" s="254" t="s">
        <v>1235</v>
      </c>
      <c r="N221" s="230" t="s">
        <v>1236</v>
      </c>
      <c r="O221" s="11"/>
    </row>
    <row r="222" spans="2:15" ht="102" x14ac:dyDescent="0.25">
      <c r="B222" s="223">
        <v>2024</v>
      </c>
      <c r="C222" s="223" t="s">
        <v>992</v>
      </c>
      <c r="D222" s="223" t="s">
        <v>816</v>
      </c>
      <c r="E222" s="223" t="s">
        <v>64</v>
      </c>
      <c r="F222" s="223" t="s">
        <v>64</v>
      </c>
      <c r="G222" s="223">
        <v>341</v>
      </c>
      <c r="H222" s="253">
        <v>45363</v>
      </c>
      <c r="I222" s="253">
        <v>45363</v>
      </c>
      <c r="J222" s="222" t="s">
        <v>817</v>
      </c>
      <c r="K222" s="222" t="s">
        <v>221</v>
      </c>
      <c r="L222" s="223"/>
      <c r="M222" s="254" t="s">
        <v>1237</v>
      </c>
      <c r="N222" s="230" t="s">
        <v>1238</v>
      </c>
      <c r="O222" s="11"/>
    </row>
    <row r="223" spans="2:15" ht="102" x14ac:dyDescent="0.25">
      <c r="B223" s="223">
        <v>2024</v>
      </c>
      <c r="C223" s="223" t="s">
        <v>992</v>
      </c>
      <c r="D223" s="223" t="s">
        <v>816</v>
      </c>
      <c r="E223" s="223" t="s">
        <v>64</v>
      </c>
      <c r="F223" s="223" t="s">
        <v>64</v>
      </c>
      <c r="G223" s="223">
        <v>93</v>
      </c>
      <c r="H223" s="253">
        <v>45363</v>
      </c>
      <c r="I223" s="253">
        <v>45363</v>
      </c>
      <c r="J223" s="222" t="s">
        <v>817</v>
      </c>
      <c r="K223" s="222" t="s">
        <v>221</v>
      </c>
      <c r="L223" s="223"/>
      <c r="M223" s="254" t="s">
        <v>1239</v>
      </c>
      <c r="N223" s="230" t="s">
        <v>1240</v>
      </c>
      <c r="O223" s="11"/>
    </row>
    <row r="224" spans="2:15" ht="102" x14ac:dyDescent="0.25">
      <c r="B224" s="223">
        <v>2024</v>
      </c>
      <c r="C224" s="223" t="s">
        <v>992</v>
      </c>
      <c r="D224" s="223" t="s">
        <v>816</v>
      </c>
      <c r="E224" s="223" t="s">
        <v>64</v>
      </c>
      <c r="F224" s="223" t="s">
        <v>64</v>
      </c>
      <c r="G224" s="223">
        <v>144</v>
      </c>
      <c r="H224" s="253">
        <v>45357</v>
      </c>
      <c r="I224" s="253">
        <v>45357</v>
      </c>
      <c r="J224" s="222" t="s">
        <v>817</v>
      </c>
      <c r="K224" s="222" t="s">
        <v>221</v>
      </c>
      <c r="L224" s="223"/>
      <c r="M224" s="254" t="s">
        <v>1241</v>
      </c>
      <c r="N224" s="230" t="s">
        <v>1242</v>
      </c>
      <c r="O224" s="11"/>
    </row>
    <row r="225" spans="2:15" ht="102" x14ac:dyDescent="0.25">
      <c r="B225" s="223">
        <v>2024</v>
      </c>
      <c r="C225" s="223" t="s">
        <v>992</v>
      </c>
      <c r="D225" s="223" t="s">
        <v>816</v>
      </c>
      <c r="E225" s="223" t="s">
        <v>64</v>
      </c>
      <c r="F225" s="223" t="s">
        <v>64</v>
      </c>
      <c r="G225" s="223">
        <v>274</v>
      </c>
      <c r="H225" s="253">
        <v>45356</v>
      </c>
      <c r="I225" s="253">
        <v>45356</v>
      </c>
      <c r="J225" s="222" t="s">
        <v>817</v>
      </c>
      <c r="K225" s="222" t="s">
        <v>221</v>
      </c>
      <c r="L225" s="223"/>
      <c r="M225" s="254" t="s">
        <v>1243</v>
      </c>
      <c r="N225" s="230" t="s">
        <v>1244</v>
      </c>
      <c r="O225" s="11"/>
    </row>
    <row r="226" spans="2:15" ht="102" x14ac:dyDescent="0.25">
      <c r="B226" s="223">
        <v>2024</v>
      </c>
      <c r="C226" s="223" t="s">
        <v>992</v>
      </c>
      <c r="D226" s="223" t="s">
        <v>816</v>
      </c>
      <c r="E226" s="223" t="s">
        <v>64</v>
      </c>
      <c r="F226" s="223" t="s">
        <v>64</v>
      </c>
      <c r="G226" s="223">
        <v>317</v>
      </c>
      <c r="H226" s="253">
        <v>45369</v>
      </c>
      <c r="I226" s="253">
        <v>45369</v>
      </c>
      <c r="J226" s="222" t="s">
        <v>817</v>
      </c>
      <c r="K226" s="222" t="s">
        <v>221</v>
      </c>
      <c r="L226" s="223"/>
      <c r="M226" s="254" t="s">
        <v>1245</v>
      </c>
      <c r="N226" s="230" t="s">
        <v>1246</v>
      </c>
      <c r="O226" s="11"/>
    </row>
    <row r="227" spans="2:15" ht="102" x14ac:dyDescent="0.25">
      <c r="B227" s="223">
        <v>2024</v>
      </c>
      <c r="C227" s="223" t="s">
        <v>992</v>
      </c>
      <c r="D227" s="223" t="s">
        <v>816</v>
      </c>
      <c r="E227" s="223" t="s">
        <v>64</v>
      </c>
      <c r="F227" s="223" t="s">
        <v>64</v>
      </c>
      <c r="G227" s="223">
        <v>420</v>
      </c>
      <c r="H227" s="253">
        <v>45364</v>
      </c>
      <c r="I227" s="253">
        <v>45364</v>
      </c>
      <c r="J227" s="222" t="s">
        <v>817</v>
      </c>
      <c r="K227" s="222" t="s">
        <v>221</v>
      </c>
      <c r="L227" s="223"/>
      <c r="M227" s="254" t="s">
        <v>1247</v>
      </c>
      <c r="N227" s="230" t="s">
        <v>1248</v>
      </c>
      <c r="O227" s="11"/>
    </row>
    <row r="228" spans="2:15" ht="102" x14ac:dyDescent="0.25">
      <c r="B228" s="223">
        <v>2024</v>
      </c>
      <c r="C228" s="223" t="s">
        <v>992</v>
      </c>
      <c r="D228" s="223" t="s">
        <v>816</v>
      </c>
      <c r="E228" s="223" t="s">
        <v>64</v>
      </c>
      <c r="F228" s="223" t="s">
        <v>64</v>
      </c>
      <c r="G228" s="223">
        <v>340</v>
      </c>
      <c r="H228" s="253">
        <v>45363</v>
      </c>
      <c r="I228" s="253">
        <v>45363</v>
      </c>
      <c r="J228" s="222" t="s">
        <v>817</v>
      </c>
      <c r="K228" s="222" t="s">
        <v>221</v>
      </c>
      <c r="L228" s="223"/>
      <c r="M228" s="254" t="s">
        <v>1249</v>
      </c>
      <c r="N228" s="230" t="s">
        <v>1250</v>
      </c>
      <c r="O228" s="11"/>
    </row>
    <row r="229" spans="2:15" ht="102" x14ac:dyDescent="0.25">
      <c r="B229" s="223">
        <v>2024</v>
      </c>
      <c r="C229" s="223" t="s">
        <v>992</v>
      </c>
      <c r="D229" s="223" t="s">
        <v>816</v>
      </c>
      <c r="E229" s="223" t="s">
        <v>64</v>
      </c>
      <c r="F229" s="223" t="s">
        <v>64</v>
      </c>
      <c r="G229" s="223">
        <v>132</v>
      </c>
      <c r="H229" s="253">
        <v>45356</v>
      </c>
      <c r="I229" s="253">
        <v>45356</v>
      </c>
      <c r="J229" s="222" t="s">
        <v>817</v>
      </c>
      <c r="K229" s="222" t="s">
        <v>221</v>
      </c>
      <c r="L229" s="223"/>
      <c r="M229" s="254" t="s">
        <v>1251</v>
      </c>
      <c r="N229" s="230" t="s">
        <v>1252</v>
      </c>
      <c r="O229" s="11"/>
    </row>
    <row r="230" spans="2:15" ht="102" x14ac:dyDescent="0.25">
      <c r="B230" s="223">
        <v>2024</v>
      </c>
      <c r="C230" s="223" t="s">
        <v>992</v>
      </c>
      <c r="D230" s="223" t="s">
        <v>816</v>
      </c>
      <c r="E230" s="223" t="s">
        <v>64</v>
      </c>
      <c r="F230" s="223" t="s">
        <v>64</v>
      </c>
      <c r="G230" s="223">
        <v>328</v>
      </c>
      <c r="H230" s="253">
        <v>45362</v>
      </c>
      <c r="I230" s="253">
        <v>45362</v>
      </c>
      <c r="J230" s="222" t="s">
        <v>817</v>
      </c>
      <c r="K230" s="222" t="s">
        <v>221</v>
      </c>
      <c r="L230" s="223"/>
      <c r="M230" s="254" t="s">
        <v>1253</v>
      </c>
      <c r="N230" s="230" t="s">
        <v>1254</v>
      </c>
      <c r="O230" s="11"/>
    </row>
    <row r="231" spans="2:15" ht="102" x14ac:dyDescent="0.25">
      <c r="B231" s="223">
        <v>2024</v>
      </c>
      <c r="C231" s="223" t="s">
        <v>992</v>
      </c>
      <c r="D231" s="223" t="s">
        <v>816</v>
      </c>
      <c r="E231" s="223" t="s">
        <v>64</v>
      </c>
      <c r="F231" s="223" t="s">
        <v>64</v>
      </c>
      <c r="G231" s="223">
        <v>221</v>
      </c>
      <c r="H231" s="253">
        <v>45369</v>
      </c>
      <c r="I231" s="253">
        <v>45369</v>
      </c>
      <c r="J231" s="222" t="s">
        <v>817</v>
      </c>
      <c r="K231" s="222" t="s">
        <v>221</v>
      </c>
      <c r="L231" s="223"/>
      <c r="M231" s="254" t="s">
        <v>1255</v>
      </c>
      <c r="N231" s="230" t="s">
        <v>1256</v>
      </c>
      <c r="O231" s="11"/>
    </row>
    <row r="232" spans="2:15" ht="102" x14ac:dyDescent="0.25">
      <c r="B232" s="223">
        <v>2024</v>
      </c>
      <c r="C232" s="223" t="s">
        <v>992</v>
      </c>
      <c r="D232" s="223" t="s">
        <v>816</v>
      </c>
      <c r="E232" s="223" t="s">
        <v>64</v>
      </c>
      <c r="F232" s="223" t="s">
        <v>64</v>
      </c>
      <c r="G232" s="223">
        <v>270</v>
      </c>
      <c r="H232" s="253">
        <v>45356</v>
      </c>
      <c r="I232" s="253">
        <v>45356</v>
      </c>
      <c r="J232" s="222" t="s">
        <v>817</v>
      </c>
      <c r="K232" s="222" t="s">
        <v>221</v>
      </c>
      <c r="L232" s="223"/>
      <c r="M232" s="254" t="s">
        <v>1257</v>
      </c>
      <c r="N232" s="230" t="s">
        <v>1258</v>
      </c>
      <c r="O232" s="11"/>
    </row>
    <row r="233" spans="2:15" ht="102" x14ac:dyDescent="0.25">
      <c r="B233" s="223">
        <v>2024</v>
      </c>
      <c r="C233" s="223" t="s">
        <v>992</v>
      </c>
      <c r="D233" s="223" t="s">
        <v>816</v>
      </c>
      <c r="E233" s="223" t="s">
        <v>64</v>
      </c>
      <c r="F233" s="223" t="s">
        <v>64</v>
      </c>
      <c r="G233" s="223">
        <v>383</v>
      </c>
      <c r="H233" s="253">
        <v>45360</v>
      </c>
      <c r="I233" s="253">
        <v>45360</v>
      </c>
      <c r="J233" s="222" t="s">
        <v>817</v>
      </c>
      <c r="K233" s="222" t="s">
        <v>221</v>
      </c>
      <c r="L233" s="223"/>
      <c r="M233" s="254" t="s">
        <v>1259</v>
      </c>
      <c r="N233" s="230" t="s">
        <v>1260</v>
      </c>
      <c r="O233" s="11"/>
    </row>
    <row r="234" spans="2:15" ht="102" x14ac:dyDescent="0.25">
      <c r="B234" s="223">
        <v>2024</v>
      </c>
      <c r="C234" s="223" t="s">
        <v>992</v>
      </c>
      <c r="D234" s="223" t="s">
        <v>816</v>
      </c>
      <c r="E234" s="223" t="s">
        <v>64</v>
      </c>
      <c r="F234" s="223" t="s">
        <v>64</v>
      </c>
      <c r="G234" s="223">
        <v>142</v>
      </c>
      <c r="H234" s="253">
        <v>45357</v>
      </c>
      <c r="I234" s="253">
        <v>45357</v>
      </c>
      <c r="J234" s="222" t="s">
        <v>817</v>
      </c>
      <c r="K234" s="222" t="s">
        <v>221</v>
      </c>
      <c r="L234" s="223"/>
      <c r="M234" s="254" t="s">
        <v>1261</v>
      </c>
      <c r="N234" s="230" t="s">
        <v>1262</v>
      </c>
      <c r="O234" s="11"/>
    </row>
    <row r="235" spans="2:15" ht="102" x14ac:dyDescent="0.25">
      <c r="B235" s="223">
        <v>2024</v>
      </c>
      <c r="C235" s="223" t="s">
        <v>992</v>
      </c>
      <c r="D235" s="223" t="s">
        <v>816</v>
      </c>
      <c r="E235" s="223" t="s">
        <v>64</v>
      </c>
      <c r="F235" s="223" t="s">
        <v>64</v>
      </c>
      <c r="G235" s="223">
        <v>382</v>
      </c>
      <c r="H235" s="253">
        <v>45359</v>
      </c>
      <c r="I235" s="253">
        <v>45359</v>
      </c>
      <c r="J235" s="222" t="s">
        <v>817</v>
      </c>
      <c r="K235" s="222" t="s">
        <v>221</v>
      </c>
      <c r="L235" s="223"/>
      <c r="M235" s="254" t="s">
        <v>1263</v>
      </c>
      <c r="N235" s="230" t="s">
        <v>1264</v>
      </c>
      <c r="O235" s="11"/>
    </row>
    <row r="236" spans="2:15" ht="102" x14ac:dyDescent="0.25">
      <c r="B236" s="223">
        <v>2024</v>
      </c>
      <c r="C236" s="223" t="s">
        <v>992</v>
      </c>
      <c r="D236" s="223" t="s">
        <v>816</v>
      </c>
      <c r="E236" s="223" t="s">
        <v>64</v>
      </c>
      <c r="F236" s="223" t="s">
        <v>64</v>
      </c>
      <c r="G236" s="223">
        <v>392</v>
      </c>
      <c r="H236" s="253">
        <v>45362</v>
      </c>
      <c r="I236" s="253">
        <v>45362</v>
      </c>
      <c r="J236" s="222" t="s">
        <v>817</v>
      </c>
      <c r="K236" s="222" t="s">
        <v>221</v>
      </c>
      <c r="L236" s="223"/>
      <c r="M236" s="254" t="s">
        <v>1265</v>
      </c>
      <c r="N236" s="230" t="s">
        <v>1266</v>
      </c>
      <c r="O236" s="11"/>
    </row>
    <row r="237" spans="2:15" ht="102" x14ac:dyDescent="0.25">
      <c r="B237" s="223">
        <v>2024</v>
      </c>
      <c r="C237" s="223" t="s">
        <v>992</v>
      </c>
      <c r="D237" s="223" t="s">
        <v>816</v>
      </c>
      <c r="E237" s="223" t="s">
        <v>64</v>
      </c>
      <c r="F237" s="223" t="s">
        <v>64</v>
      </c>
      <c r="G237" s="223">
        <v>222</v>
      </c>
      <c r="H237" s="253">
        <v>45370</v>
      </c>
      <c r="I237" s="253">
        <v>45360</v>
      </c>
      <c r="J237" s="222" t="s">
        <v>817</v>
      </c>
      <c r="K237" s="222" t="s">
        <v>221</v>
      </c>
      <c r="L237" s="223"/>
      <c r="M237" s="254" t="s">
        <v>1267</v>
      </c>
      <c r="N237" s="230" t="s">
        <v>1268</v>
      </c>
      <c r="O237" s="11"/>
    </row>
    <row r="238" spans="2:15" ht="102" x14ac:dyDescent="0.25">
      <c r="B238" s="223">
        <v>2024</v>
      </c>
      <c r="C238" s="223" t="s">
        <v>992</v>
      </c>
      <c r="D238" s="223" t="s">
        <v>816</v>
      </c>
      <c r="E238" s="223" t="s">
        <v>64</v>
      </c>
      <c r="F238" s="223" t="s">
        <v>64</v>
      </c>
      <c r="G238" s="223">
        <v>176</v>
      </c>
      <c r="H238" s="253">
        <v>45357</v>
      </c>
      <c r="I238" s="253">
        <v>45357</v>
      </c>
      <c r="J238" s="222" t="s">
        <v>817</v>
      </c>
      <c r="K238" s="222" t="s">
        <v>221</v>
      </c>
      <c r="L238" s="223"/>
      <c r="M238" s="254" t="s">
        <v>1269</v>
      </c>
      <c r="N238" s="230" t="s">
        <v>1270</v>
      </c>
      <c r="O238" s="11"/>
    </row>
    <row r="239" spans="2:15" ht="102" x14ac:dyDescent="0.25">
      <c r="B239" s="223">
        <v>2024</v>
      </c>
      <c r="C239" s="223" t="s">
        <v>992</v>
      </c>
      <c r="D239" s="223" t="s">
        <v>816</v>
      </c>
      <c r="E239" s="223" t="s">
        <v>64</v>
      </c>
      <c r="F239" s="223" t="s">
        <v>64</v>
      </c>
      <c r="G239" s="223">
        <v>254</v>
      </c>
      <c r="H239" s="253">
        <v>45352</v>
      </c>
      <c r="I239" s="253">
        <v>45352</v>
      </c>
      <c r="J239" s="222" t="s">
        <v>817</v>
      </c>
      <c r="K239" s="222" t="s">
        <v>221</v>
      </c>
      <c r="L239" s="223"/>
      <c r="M239" s="254" t="s">
        <v>1271</v>
      </c>
      <c r="N239" s="230" t="s">
        <v>1272</v>
      </c>
      <c r="O239" s="11"/>
    </row>
    <row r="240" spans="2:15" ht="102" x14ac:dyDescent="0.25">
      <c r="B240" s="223">
        <v>2024</v>
      </c>
      <c r="C240" s="223" t="s">
        <v>992</v>
      </c>
      <c r="D240" s="223" t="s">
        <v>816</v>
      </c>
      <c r="E240" s="223" t="s">
        <v>64</v>
      </c>
      <c r="F240" s="223" t="s">
        <v>64</v>
      </c>
      <c r="G240" s="223">
        <v>441</v>
      </c>
      <c r="H240" s="253">
        <v>45366</v>
      </c>
      <c r="I240" s="253">
        <v>45366</v>
      </c>
      <c r="J240" s="222" t="s">
        <v>817</v>
      </c>
      <c r="K240" s="222" t="s">
        <v>221</v>
      </c>
      <c r="L240" s="223"/>
      <c r="M240" s="254" t="s">
        <v>1273</v>
      </c>
      <c r="N240" s="230" t="s">
        <v>1274</v>
      </c>
      <c r="O240" s="11"/>
    </row>
    <row r="241" spans="2:15" ht="102" x14ac:dyDescent="0.25">
      <c r="B241" s="223">
        <v>2024</v>
      </c>
      <c r="C241" s="223" t="s">
        <v>992</v>
      </c>
      <c r="D241" s="223" t="s">
        <v>816</v>
      </c>
      <c r="E241" s="223" t="s">
        <v>64</v>
      </c>
      <c r="F241" s="223" t="s">
        <v>64</v>
      </c>
      <c r="G241" s="223">
        <v>149</v>
      </c>
      <c r="H241" s="253">
        <v>45377</v>
      </c>
      <c r="I241" s="253">
        <v>45377</v>
      </c>
      <c r="J241" s="222" t="s">
        <v>817</v>
      </c>
      <c r="K241" s="222" t="s">
        <v>221</v>
      </c>
      <c r="L241" s="223"/>
      <c r="M241" s="254" t="s">
        <v>1275</v>
      </c>
      <c r="N241" s="230" t="s">
        <v>1276</v>
      </c>
      <c r="O241" s="11"/>
    </row>
    <row r="242" spans="2:15" ht="102" x14ac:dyDescent="0.25">
      <c r="B242" s="223">
        <v>2024</v>
      </c>
      <c r="C242" s="223" t="s">
        <v>992</v>
      </c>
      <c r="D242" s="223" t="s">
        <v>816</v>
      </c>
      <c r="E242" s="223" t="s">
        <v>64</v>
      </c>
      <c r="F242" s="223" t="s">
        <v>64</v>
      </c>
      <c r="G242" s="223">
        <v>149</v>
      </c>
      <c r="H242" s="253">
        <v>45359</v>
      </c>
      <c r="I242" s="253">
        <v>45359</v>
      </c>
      <c r="J242" s="222" t="s">
        <v>817</v>
      </c>
      <c r="K242" s="222" t="s">
        <v>221</v>
      </c>
      <c r="L242" s="223"/>
      <c r="M242" s="254" t="s">
        <v>1277</v>
      </c>
      <c r="N242" s="230" t="s">
        <v>1278</v>
      </c>
      <c r="O242" s="11"/>
    </row>
    <row r="243" spans="2:15" ht="102" x14ac:dyDescent="0.25">
      <c r="B243" s="223">
        <v>2024</v>
      </c>
      <c r="C243" s="223" t="s">
        <v>992</v>
      </c>
      <c r="D243" s="223" t="s">
        <v>816</v>
      </c>
      <c r="E243" s="223" t="s">
        <v>64</v>
      </c>
      <c r="F243" s="223" t="s">
        <v>64</v>
      </c>
      <c r="G243" s="223">
        <v>353</v>
      </c>
      <c r="H243" s="253">
        <v>45355</v>
      </c>
      <c r="I243" s="253">
        <v>45355</v>
      </c>
      <c r="J243" s="222" t="s">
        <v>817</v>
      </c>
      <c r="K243" s="222" t="s">
        <v>221</v>
      </c>
      <c r="L243" s="223"/>
      <c r="M243" s="254" t="s">
        <v>1279</v>
      </c>
      <c r="N243" s="230" t="s">
        <v>1280</v>
      </c>
      <c r="O243" s="11"/>
    </row>
    <row r="244" spans="2:15" ht="102" x14ac:dyDescent="0.25">
      <c r="B244" s="223">
        <v>2024</v>
      </c>
      <c r="C244" s="223" t="s">
        <v>992</v>
      </c>
      <c r="D244" s="223" t="s">
        <v>816</v>
      </c>
      <c r="E244" s="223" t="s">
        <v>64</v>
      </c>
      <c r="F244" s="223" t="s">
        <v>64</v>
      </c>
      <c r="G244" s="223">
        <v>303</v>
      </c>
      <c r="H244" s="253">
        <v>45363</v>
      </c>
      <c r="I244" s="253">
        <v>45363</v>
      </c>
      <c r="J244" s="222" t="s">
        <v>817</v>
      </c>
      <c r="K244" s="222" t="s">
        <v>221</v>
      </c>
      <c r="L244" s="223"/>
      <c r="M244" s="254" t="s">
        <v>1281</v>
      </c>
      <c r="N244" s="230" t="s">
        <v>1282</v>
      </c>
      <c r="O244" s="11"/>
    </row>
    <row r="245" spans="2:15" ht="102" x14ac:dyDescent="0.25">
      <c r="B245" s="223">
        <v>2024</v>
      </c>
      <c r="C245" s="223" t="s">
        <v>992</v>
      </c>
      <c r="D245" s="223" t="s">
        <v>816</v>
      </c>
      <c r="E245" s="223" t="s">
        <v>64</v>
      </c>
      <c r="F245" s="223" t="s">
        <v>64</v>
      </c>
      <c r="G245" s="223">
        <v>294</v>
      </c>
      <c r="H245" s="253">
        <v>45358</v>
      </c>
      <c r="I245" s="253">
        <v>45358</v>
      </c>
      <c r="J245" s="222" t="s">
        <v>817</v>
      </c>
      <c r="K245" s="222" t="s">
        <v>221</v>
      </c>
      <c r="L245" s="223"/>
      <c r="M245" s="254" t="s">
        <v>1283</v>
      </c>
      <c r="N245" s="230" t="s">
        <v>1284</v>
      </c>
      <c r="O245" s="11"/>
    </row>
    <row r="246" spans="2:15" ht="102" x14ac:dyDescent="0.25">
      <c r="B246" s="223">
        <v>2024</v>
      </c>
      <c r="C246" s="223" t="s">
        <v>992</v>
      </c>
      <c r="D246" s="223" t="s">
        <v>816</v>
      </c>
      <c r="E246" s="223" t="s">
        <v>64</v>
      </c>
      <c r="F246" s="223" t="s">
        <v>64</v>
      </c>
      <c r="G246" s="223">
        <v>207</v>
      </c>
      <c r="H246" s="253">
        <v>45358</v>
      </c>
      <c r="I246" s="253">
        <v>45358</v>
      </c>
      <c r="J246" s="222" t="s">
        <v>817</v>
      </c>
      <c r="K246" s="222" t="s">
        <v>221</v>
      </c>
      <c r="L246" s="223"/>
      <c r="M246" s="254" t="s">
        <v>1285</v>
      </c>
      <c r="N246" s="230" t="s">
        <v>1286</v>
      </c>
      <c r="O246" s="11"/>
    </row>
    <row r="247" spans="2:15" ht="102" x14ac:dyDescent="0.25">
      <c r="B247" s="223">
        <v>2024</v>
      </c>
      <c r="C247" s="223" t="s">
        <v>992</v>
      </c>
      <c r="D247" s="223" t="s">
        <v>816</v>
      </c>
      <c r="E247" s="223" t="s">
        <v>64</v>
      </c>
      <c r="F247" s="223" t="s">
        <v>64</v>
      </c>
      <c r="G247" s="223">
        <v>147</v>
      </c>
      <c r="H247" s="253">
        <v>45373</v>
      </c>
      <c r="I247" s="253">
        <v>45373</v>
      </c>
      <c r="J247" s="222" t="s">
        <v>817</v>
      </c>
      <c r="K247" s="222" t="s">
        <v>221</v>
      </c>
      <c r="L247" s="223"/>
      <c r="M247" s="254" t="s">
        <v>1287</v>
      </c>
      <c r="N247" s="230" t="s">
        <v>1288</v>
      </c>
      <c r="O247" s="11"/>
    </row>
    <row r="248" spans="2:15" ht="102" x14ac:dyDescent="0.25">
      <c r="B248" s="223">
        <v>2024</v>
      </c>
      <c r="C248" s="223" t="s">
        <v>992</v>
      </c>
      <c r="D248" s="223" t="s">
        <v>816</v>
      </c>
      <c r="E248" s="223" t="s">
        <v>64</v>
      </c>
      <c r="F248" s="223" t="s">
        <v>64</v>
      </c>
      <c r="G248" s="223">
        <v>145</v>
      </c>
      <c r="H248" s="253">
        <v>45357</v>
      </c>
      <c r="I248" s="253">
        <v>45357</v>
      </c>
      <c r="J248" s="222" t="s">
        <v>817</v>
      </c>
      <c r="K248" s="222" t="s">
        <v>221</v>
      </c>
      <c r="L248" s="223"/>
      <c r="M248" s="254" t="s">
        <v>1289</v>
      </c>
      <c r="N248" s="230" t="s">
        <v>1290</v>
      </c>
      <c r="O248" s="11"/>
    </row>
    <row r="249" spans="2:15" ht="102" x14ac:dyDescent="0.25">
      <c r="B249" s="223">
        <v>2024</v>
      </c>
      <c r="C249" s="223" t="s">
        <v>992</v>
      </c>
      <c r="D249" s="223" t="s">
        <v>816</v>
      </c>
      <c r="E249" s="223" t="s">
        <v>64</v>
      </c>
      <c r="F249" s="223" t="s">
        <v>64</v>
      </c>
      <c r="G249" s="223">
        <v>418</v>
      </c>
      <c r="H249" s="253">
        <v>45364</v>
      </c>
      <c r="I249" s="253">
        <v>45364</v>
      </c>
      <c r="J249" s="222" t="s">
        <v>817</v>
      </c>
      <c r="K249" s="222" t="s">
        <v>221</v>
      </c>
      <c r="L249" s="223"/>
      <c r="M249" s="254" t="s">
        <v>1291</v>
      </c>
      <c r="N249" s="230" t="s">
        <v>1292</v>
      </c>
      <c r="O249" s="11"/>
    </row>
    <row r="250" spans="2:15" ht="102" x14ac:dyDescent="0.25">
      <c r="B250" s="223">
        <v>2024</v>
      </c>
      <c r="C250" s="223" t="s">
        <v>992</v>
      </c>
      <c r="D250" s="223" t="s">
        <v>816</v>
      </c>
      <c r="E250" s="223" t="s">
        <v>64</v>
      </c>
      <c r="F250" s="223" t="s">
        <v>64</v>
      </c>
      <c r="G250" s="223">
        <v>439</v>
      </c>
      <c r="H250" s="253">
        <v>45366</v>
      </c>
      <c r="I250" s="253">
        <v>45366</v>
      </c>
      <c r="J250" s="222" t="s">
        <v>817</v>
      </c>
      <c r="K250" s="222" t="s">
        <v>221</v>
      </c>
      <c r="L250" s="223"/>
      <c r="M250" s="254" t="s">
        <v>1293</v>
      </c>
      <c r="N250" s="230" t="s">
        <v>1294</v>
      </c>
      <c r="O250" s="11"/>
    </row>
    <row r="251" spans="2:15" ht="102" x14ac:dyDescent="0.25">
      <c r="B251" s="223">
        <v>2024</v>
      </c>
      <c r="C251" s="223" t="s">
        <v>992</v>
      </c>
      <c r="D251" s="223" t="s">
        <v>816</v>
      </c>
      <c r="E251" s="223" t="s">
        <v>64</v>
      </c>
      <c r="F251" s="223" t="s">
        <v>64</v>
      </c>
      <c r="G251" s="223">
        <v>141</v>
      </c>
      <c r="H251" s="253">
        <v>45356</v>
      </c>
      <c r="I251" s="253">
        <v>45356</v>
      </c>
      <c r="J251" s="222" t="s">
        <v>817</v>
      </c>
      <c r="K251" s="222" t="s">
        <v>221</v>
      </c>
      <c r="L251" s="223"/>
      <c r="M251" s="254" t="s">
        <v>1295</v>
      </c>
      <c r="N251" s="230" t="s">
        <v>1296</v>
      </c>
      <c r="O251" s="11"/>
    </row>
    <row r="252" spans="2:15" ht="102" x14ac:dyDescent="0.25">
      <c r="B252" s="223">
        <v>2024</v>
      </c>
      <c r="C252" s="223" t="s">
        <v>992</v>
      </c>
      <c r="D252" s="223" t="s">
        <v>816</v>
      </c>
      <c r="E252" s="223" t="s">
        <v>64</v>
      </c>
      <c r="F252" s="223" t="s">
        <v>64</v>
      </c>
      <c r="G252" s="223">
        <v>143</v>
      </c>
      <c r="H252" s="253">
        <v>45357</v>
      </c>
      <c r="I252" s="253">
        <v>45357</v>
      </c>
      <c r="J252" s="222" t="s">
        <v>817</v>
      </c>
      <c r="K252" s="222" t="s">
        <v>221</v>
      </c>
      <c r="L252" s="223"/>
      <c r="M252" s="254" t="s">
        <v>1297</v>
      </c>
      <c r="N252" s="230" t="s">
        <v>1298</v>
      </c>
      <c r="O252" s="11"/>
    </row>
    <row r="253" spans="2:15" ht="102" x14ac:dyDescent="0.25">
      <c r="B253" s="223">
        <v>2024</v>
      </c>
      <c r="C253" s="223" t="s">
        <v>992</v>
      </c>
      <c r="D253" s="223" t="s">
        <v>816</v>
      </c>
      <c r="E253" s="223" t="s">
        <v>64</v>
      </c>
      <c r="F253" s="223" t="s">
        <v>64</v>
      </c>
      <c r="G253" s="223">
        <v>123</v>
      </c>
      <c r="H253" s="253">
        <v>45366</v>
      </c>
      <c r="I253" s="253">
        <v>45366</v>
      </c>
      <c r="J253" s="222" t="s">
        <v>817</v>
      </c>
      <c r="K253" s="222" t="s">
        <v>221</v>
      </c>
      <c r="L253" s="223"/>
      <c r="M253" s="254" t="s">
        <v>1299</v>
      </c>
      <c r="N253" s="230" t="s">
        <v>1300</v>
      </c>
      <c r="O253" s="11"/>
    </row>
    <row r="254" spans="2:15" ht="102" x14ac:dyDescent="0.25">
      <c r="B254" s="223">
        <v>2024</v>
      </c>
      <c r="C254" s="223" t="s">
        <v>992</v>
      </c>
      <c r="D254" s="223" t="s">
        <v>816</v>
      </c>
      <c r="E254" s="223" t="s">
        <v>64</v>
      </c>
      <c r="F254" s="223" t="s">
        <v>64</v>
      </c>
      <c r="G254" s="223">
        <v>106</v>
      </c>
      <c r="H254" s="253">
        <v>45364</v>
      </c>
      <c r="I254" s="253">
        <v>45364</v>
      </c>
      <c r="J254" s="222" t="s">
        <v>817</v>
      </c>
      <c r="K254" s="222" t="s">
        <v>221</v>
      </c>
      <c r="L254" s="223"/>
      <c r="M254" s="254" t="s">
        <v>1301</v>
      </c>
      <c r="N254" s="230" t="s">
        <v>1302</v>
      </c>
      <c r="O254" s="11"/>
    </row>
    <row r="255" spans="2:15" ht="102" x14ac:dyDescent="0.25">
      <c r="B255" s="223">
        <v>2024</v>
      </c>
      <c r="C255" s="223" t="s">
        <v>992</v>
      </c>
      <c r="D255" s="223" t="s">
        <v>816</v>
      </c>
      <c r="E255" s="223" t="s">
        <v>64</v>
      </c>
      <c r="F255" s="223" t="s">
        <v>64</v>
      </c>
      <c r="G255" s="223">
        <v>259</v>
      </c>
      <c r="H255" s="253">
        <v>45352</v>
      </c>
      <c r="I255" s="253">
        <v>45352</v>
      </c>
      <c r="J255" s="222" t="s">
        <v>817</v>
      </c>
      <c r="K255" s="222" t="s">
        <v>221</v>
      </c>
      <c r="L255" s="223"/>
      <c r="M255" s="254" t="s">
        <v>1303</v>
      </c>
      <c r="N255" s="230" t="s">
        <v>1304</v>
      </c>
      <c r="O255" s="11"/>
    </row>
    <row r="256" spans="2:15" ht="102" x14ac:dyDescent="0.25">
      <c r="B256" s="223">
        <v>2024</v>
      </c>
      <c r="C256" s="223" t="s">
        <v>992</v>
      </c>
      <c r="D256" s="223" t="s">
        <v>816</v>
      </c>
      <c r="E256" s="223" t="s">
        <v>64</v>
      </c>
      <c r="F256" s="223" t="s">
        <v>64</v>
      </c>
      <c r="G256" s="223">
        <v>329</v>
      </c>
      <c r="H256" s="253">
        <v>45362</v>
      </c>
      <c r="I256" s="253">
        <v>45362</v>
      </c>
      <c r="J256" s="222" t="s">
        <v>817</v>
      </c>
      <c r="K256" s="222" t="s">
        <v>221</v>
      </c>
      <c r="L256" s="223"/>
      <c r="M256" s="254" t="s">
        <v>1305</v>
      </c>
      <c r="N256" s="230" t="s">
        <v>1306</v>
      </c>
      <c r="O256" s="11"/>
    </row>
    <row r="257" spans="2:15" ht="102" x14ac:dyDescent="0.25">
      <c r="B257" s="223">
        <v>2024</v>
      </c>
      <c r="C257" s="223" t="s">
        <v>992</v>
      </c>
      <c r="D257" s="223" t="s">
        <v>816</v>
      </c>
      <c r="E257" s="223" t="s">
        <v>64</v>
      </c>
      <c r="F257" s="223" t="s">
        <v>64</v>
      </c>
      <c r="G257" s="223">
        <v>173</v>
      </c>
      <c r="H257" s="253">
        <v>45364</v>
      </c>
      <c r="I257" s="253">
        <v>45364</v>
      </c>
      <c r="J257" s="222" t="s">
        <v>817</v>
      </c>
      <c r="K257" s="222" t="s">
        <v>221</v>
      </c>
      <c r="L257" s="223"/>
      <c r="M257" s="254" t="s">
        <v>1307</v>
      </c>
      <c r="N257" s="230" t="s">
        <v>1308</v>
      </c>
      <c r="O257" s="11"/>
    </row>
    <row r="258" spans="2:15" ht="102" x14ac:dyDescent="0.25">
      <c r="B258" s="223">
        <v>2024</v>
      </c>
      <c r="C258" s="223" t="s">
        <v>992</v>
      </c>
      <c r="D258" s="223" t="s">
        <v>816</v>
      </c>
      <c r="E258" s="223" t="s">
        <v>64</v>
      </c>
      <c r="F258" s="223" t="s">
        <v>64</v>
      </c>
      <c r="G258" s="223">
        <v>293</v>
      </c>
      <c r="H258" s="253">
        <v>45358</v>
      </c>
      <c r="I258" s="253">
        <v>45358</v>
      </c>
      <c r="J258" s="222" t="s">
        <v>817</v>
      </c>
      <c r="K258" s="222" t="s">
        <v>221</v>
      </c>
      <c r="L258" s="223"/>
      <c r="M258" s="254" t="s">
        <v>1309</v>
      </c>
      <c r="N258" s="230" t="s">
        <v>1310</v>
      </c>
      <c r="O258" s="11"/>
    </row>
    <row r="259" spans="2:15" ht="102" x14ac:dyDescent="0.25">
      <c r="B259" s="223">
        <v>2024</v>
      </c>
      <c r="C259" s="223" t="s">
        <v>992</v>
      </c>
      <c r="D259" s="223" t="s">
        <v>816</v>
      </c>
      <c r="E259" s="223" t="s">
        <v>64</v>
      </c>
      <c r="F259" s="223" t="s">
        <v>64</v>
      </c>
      <c r="G259" s="223">
        <v>260</v>
      </c>
      <c r="H259" s="253">
        <v>45352</v>
      </c>
      <c r="I259" s="253">
        <v>45352</v>
      </c>
      <c r="J259" s="222" t="s">
        <v>817</v>
      </c>
      <c r="K259" s="222" t="s">
        <v>221</v>
      </c>
      <c r="L259" s="223"/>
      <c r="M259" s="254" t="s">
        <v>1311</v>
      </c>
      <c r="N259" s="230" t="s">
        <v>1312</v>
      </c>
      <c r="O259" s="11"/>
    </row>
    <row r="260" spans="2:15" ht="102" x14ac:dyDescent="0.25">
      <c r="B260" s="223">
        <v>2024</v>
      </c>
      <c r="C260" s="223" t="s">
        <v>992</v>
      </c>
      <c r="D260" s="223" t="s">
        <v>816</v>
      </c>
      <c r="E260" s="223" t="s">
        <v>64</v>
      </c>
      <c r="F260" s="223" t="s">
        <v>64</v>
      </c>
      <c r="G260" s="223">
        <v>152</v>
      </c>
      <c r="H260" s="253">
        <v>45359</v>
      </c>
      <c r="I260" s="253">
        <v>45359</v>
      </c>
      <c r="J260" s="222" t="s">
        <v>817</v>
      </c>
      <c r="K260" s="222" t="s">
        <v>221</v>
      </c>
      <c r="L260" s="223"/>
      <c r="M260" s="254" t="s">
        <v>1313</v>
      </c>
      <c r="N260" s="230" t="s">
        <v>1314</v>
      </c>
      <c r="O260" s="11"/>
    </row>
    <row r="261" spans="2:15" ht="102" x14ac:dyDescent="0.25">
      <c r="B261" s="223">
        <v>2024</v>
      </c>
      <c r="C261" s="223" t="s">
        <v>992</v>
      </c>
      <c r="D261" s="223" t="s">
        <v>816</v>
      </c>
      <c r="E261" s="223" t="s">
        <v>64</v>
      </c>
      <c r="F261" s="223" t="s">
        <v>64</v>
      </c>
      <c r="G261" s="223">
        <v>124</v>
      </c>
      <c r="H261" s="253">
        <v>45366</v>
      </c>
      <c r="I261" s="253">
        <v>45366</v>
      </c>
      <c r="J261" s="222" t="s">
        <v>817</v>
      </c>
      <c r="K261" s="222" t="s">
        <v>221</v>
      </c>
      <c r="L261" s="223"/>
      <c r="M261" s="254" t="s">
        <v>1315</v>
      </c>
      <c r="N261" s="230" t="s">
        <v>1316</v>
      </c>
      <c r="O261" s="11"/>
    </row>
    <row r="262" spans="2:15" ht="102" x14ac:dyDescent="0.25">
      <c r="B262" s="223">
        <v>2024</v>
      </c>
      <c r="C262" s="223" t="s">
        <v>992</v>
      </c>
      <c r="D262" s="223" t="s">
        <v>816</v>
      </c>
      <c r="E262" s="223" t="s">
        <v>64</v>
      </c>
      <c r="F262" s="223" t="s">
        <v>64</v>
      </c>
      <c r="G262" s="223">
        <v>292</v>
      </c>
      <c r="H262" s="253">
        <v>45358</v>
      </c>
      <c r="I262" s="253">
        <v>45358</v>
      </c>
      <c r="J262" s="222" t="s">
        <v>817</v>
      </c>
      <c r="K262" s="222" t="s">
        <v>221</v>
      </c>
      <c r="L262" s="223"/>
      <c r="M262" s="254" t="s">
        <v>1317</v>
      </c>
      <c r="N262" s="230" t="s">
        <v>1318</v>
      </c>
      <c r="O262" s="11"/>
    </row>
    <row r="263" spans="2:15" ht="102" x14ac:dyDescent="0.25">
      <c r="B263" s="223">
        <v>2024</v>
      </c>
      <c r="C263" s="223" t="s">
        <v>992</v>
      </c>
      <c r="D263" s="223" t="s">
        <v>816</v>
      </c>
      <c r="E263" s="223" t="s">
        <v>64</v>
      </c>
      <c r="F263" s="223" t="s">
        <v>64</v>
      </c>
      <c r="G263" s="223">
        <v>153</v>
      </c>
      <c r="H263" s="253">
        <v>45359</v>
      </c>
      <c r="I263" s="253">
        <v>45359</v>
      </c>
      <c r="J263" s="222" t="s">
        <v>817</v>
      </c>
      <c r="K263" s="222" t="s">
        <v>221</v>
      </c>
      <c r="L263" s="223"/>
      <c r="M263" s="254" t="s">
        <v>1319</v>
      </c>
      <c r="N263" s="230" t="s">
        <v>1320</v>
      </c>
      <c r="O263" s="11"/>
    </row>
    <row r="264" spans="2:15" ht="102" x14ac:dyDescent="0.25">
      <c r="B264" s="223">
        <v>2024</v>
      </c>
      <c r="C264" s="223" t="s">
        <v>992</v>
      </c>
      <c r="D264" s="223" t="s">
        <v>816</v>
      </c>
      <c r="E264" s="223" t="s">
        <v>64</v>
      </c>
      <c r="F264" s="223" t="s">
        <v>64</v>
      </c>
      <c r="G264" s="223">
        <v>105</v>
      </c>
      <c r="H264" s="253">
        <v>45364</v>
      </c>
      <c r="I264" s="253">
        <v>45364</v>
      </c>
      <c r="J264" s="222" t="s">
        <v>817</v>
      </c>
      <c r="K264" s="222" t="s">
        <v>221</v>
      </c>
      <c r="L264" s="223"/>
      <c r="M264" s="254" t="s">
        <v>1321</v>
      </c>
      <c r="N264" s="230" t="s">
        <v>1322</v>
      </c>
      <c r="O264" s="11"/>
    </row>
    <row r="265" spans="2:15" ht="102" x14ac:dyDescent="0.25">
      <c r="B265" s="223">
        <v>2024</v>
      </c>
      <c r="C265" s="223" t="s">
        <v>992</v>
      </c>
      <c r="D265" s="223" t="s">
        <v>816</v>
      </c>
      <c r="E265" s="223" t="s">
        <v>64</v>
      </c>
      <c r="F265" s="223" t="s">
        <v>64</v>
      </c>
      <c r="G265" s="223">
        <v>279</v>
      </c>
      <c r="H265" s="253">
        <v>45356</v>
      </c>
      <c r="I265" s="253">
        <v>45356</v>
      </c>
      <c r="J265" s="222" t="s">
        <v>817</v>
      </c>
      <c r="K265" s="222" t="s">
        <v>221</v>
      </c>
      <c r="L265" s="223"/>
      <c r="M265" s="254" t="s">
        <v>1323</v>
      </c>
      <c r="N265" s="230" t="s">
        <v>1324</v>
      </c>
      <c r="O265" s="11"/>
    </row>
    <row r="266" spans="2:15" ht="102" x14ac:dyDescent="0.25">
      <c r="B266" s="223">
        <v>2024</v>
      </c>
      <c r="C266" s="223" t="s">
        <v>992</v>
      </c>
      <c r="D266" s="223" t="s">
        <v>816</v>
      </c>
      <c r="E266" s="223" t="s">
        <v>64</v>
      </c>
      <c r="F266" s="223" t="s">
        <v>64</v>
      </c>
      <c r="G266" s="223">
        <v>291</v>
      </c>
      <c r="H266" s="253">
        <v>45358</v>
      </c>
      <c r="I266" s="253">
        <v>45358</v>
      </c>
      <c r="J266" s="222" t="s">
        <v>817</v>
      </c>
      <c r="K266" s="222" t="s">
        <v>221</v>
      </c>
      <c r="L266" s="223"/>
      <c r="M266" s="254" t="s">
        <v>1325</v>
      </c>
      <c r="N266" s="230" t="s">
        <v>1326</v>
      </c>
      <c r="O266" s="11"/>
    </row>
    <row r="267" spans="2:15" ht="114.75" x14ac:dyDescent="0.25">
      <c r="B267" s="223">
        <v>2024</v>
      </c>
      <c r="C267" s="223" t="s">
        <v>992</v>
      </c>
      <c r="D267" s="223" t="s">
        <v>816</v>
      </c>
      <c r="E267" s="223" t="s">
        <v>64</v>
      </c>
      <c r="F267" s="223" t="s">
        <v>64</v>
      </c>
      <c r="G267" s="223">
        <v>206</v>
      </c>
      <c r="H267" s="253">
        <v>45358</v>
      </c>
      <c r="I267" s="253">
        <v>45358</v>
      </c>
      <c r="J267" s="222" t="s">
        <v>817</v>
      </c>
      <c r="K267" s="222" t="s">
        <v>221</v>
      </c>
      <c r="L267" s="223"/>
      <c r="M267" s="254" t="s">
        <v>1327</v>
      </c>
      <c r="N267" s="230" t="s">
        <v>1328</v>
      </c>
      <c r="O267" s="11"/>
    </row>
    <row r="268" spans="2:15" ht="102" x14ac:dyDescent="0.25">
      <c r="B268" s="223">
        <v>2024</v>
      </c>
      <c r="C268" s="223" t="s">
        <v>992</v>
      </c>
      <c r="D268" s="223" t="s">
        <v>816</v>
      </c>
      <c r="E268" s="223" t="s">
        <v>64</v>
      </c>
      <c r="F268" s="223" t="s">
        <v>64</v>
      </c>
      <c r="G268" s="223">
        <v>231</v>
      </c>
      <c r="H268" s="253">
        <v>45357</v>
      </c>
      <c r="I268" s="253">
        <v>45357</v>
      </c>
      <c r="J268" s="222" t="s">
        <v>817</v>
      </c>
      <c r="K268" s="222" t="s">
        <v>221</v>
      </c>
      <c r="L268" s="223"/>
      <c r="M268" s="254" t="s">
        <v>1329</v>
      </c>
      <c r="N268" s="230" t="s">
        <v>1330</v>
      </c>
      <c r="O268" s="11"/>
    </row>
    <row r="269" spans="2:15" ht="102" x14ac:dyDescent="0.25">
      <c r="B269" s="223">
        <v>2024</v>
      </c>
      <c r="C269" s="223" t="s">
        <v>992</v>
      </c>
      <c r="D269" s="223" t="s">
        <v>816</v>
      </c>
      <c r="E269" s="223" t="s">
        <v>64</v>
      </c>
      <c r="F269" s="223" t="s">
        <v>64</v>
      </c>
      <c r="G269" s="223">
        <v>133</v>
      </c>
      <c r="H269" s="253">
        <v>45356</v>
      </c>
      <c r="I269" s="253">
        <v>45356</v>
      </c>
      <c r="J269" s="222" t="s">
        <v>817</v>
      </c>
      <c r="K269" s="222" t="s">
        <v>221</v>
      </c>
      <c r="L269" s="223"/>
      <c r="M269" s="254" t="s">
        <v>1331</v>
      </c>
      <c r="N269" s="230" t="s">
        <v>1332</v>
      </c>
      <c r="O269" s="11"/>
    </row>
    <row r="270" spans="2:15" ht="102" x14ac:dyDescent="0.25">
      <c r="B270" s="223">
        <v>2024</v>
      </c>
      <c r="C270" s="223" t="s">
        <v>992</v>
      </c>
      <c r="D270" s="223" t="s">
        <v>816</v>
      </c>
      <c r="E270" s="223" t="s">
        <v>64</v>
      </c>
      <c r="F270" s="223" t="s">
        <v>64</v>
      </c>
      <c r="G270" s="223">
        <v>175</v>
      </c>
      <c r="H270" s="253">
        <v>45357</v>
      </c>
      <c r="I270" s="253">
        <v>45357</v>
      </c>
      <c r="J270" s="222" t="s">
        <v>817</v>
      </c>
      <c r="K270" s="222" t="s">
        <v>221</v>
      </c>
      <c r="L270" s="223"/>
      <c r="M270" s="254" t="s">
        <v>1333</v>
      </c>
      <c r="N270" s="230" t="s">
        <v>1334</v>
      </c>
      <c r="O270" s="11"/>
    </row>
    <row r="271" spans="2:15" ht="102" x14ac:dyDescent="0.25">
      <c r="B271" s="223">
        <v>2024</v>
      </c>
      <c r="C271" s="223" t="s">
        <v>992</v>
      </c>
      <c r="D271" s="223" t="s">
        <v>816</v>
      </c>
      <c r="E271" s="223" t="s">
        <v>64</v>
      </c>
      <c r="F271" s="223" t="s">
        <v>64</v>
      </c>
      <c r="G271" s="223">
        <v>276</v>
      </c>
      <c r="H271" s="253">
        <v>45356</v>
      </c>
      <c r="I271" s="253">
        <v>45356</v>
      </c>
      <c r="J271" s="222" t="s">
        <v>817</v>
      </c>
      <c r="K271" s="222" t="s">
        <v>221</v>
      </c>
      <c r="L271" s="223"/>
      <c r="M271" s="254" t="s">
        <v>1335</v>
      </c>
      <c r="N271" s="230" t="s">
        <v>1336</v>
      </c>
      <c r="O271" s="11"/>
    </row>
    <row r="272" spans="2:15" ht="102" x14ac:dyDescent="0.25">
      <c r="B272" s="223">
        <v>2024</v>
      </c>
      <c r="C272" s="223" t="s">
        <v>992</v>
      </c>
      <c r="D272" s="223" t="s">
        <v>816</v>
      </c>
      <c r="E272" s="223" t="s">
        <v>64</v>
      </c>
      <c r="F272" s="223" t="s">
        <v>64</v>
      </c>
      <c r="G272" s="223">
        <v>175</v>
      </c>
      <c r="H272" s="253">
        <v>45364</v>
      </c>
      <c r="I272" s="253">
        <v>45364</v>
      </c>
      <c r="J272" s="222" t="s">
        <v>817</v>
      </c>
      <c r="K272" s="222" t="s">
        <v>221</v>
      </c>
      <c r="L272" s="223"/>
      <c r="M272" s="254" t="s">
        <v>1337</v>
      </c>
      <c r="N272" s="230" t="s">
        <v>1338</v>
      </c>
      <c r="O272" s="11"/>
    </row>
    <row r="273" spans="2:15" ht="102" x14ac:dyDescent="0.25">
      <c r="B273" s="223">
        <v>2024</v>
      </c>
      <c r="C273" s="223" t="s">
        <v>992</v>
      </c>
      <c r="D273" s="223" t="s">
        <v>816</v>
      </c>
      <c r="E273" s="223" t="s">
        <v>64</v>
      </c>
      <c r="F273" s="223" t="s">
        <v>64</v>
      </c>
      <c r="G273" s="223">
        <v>382</v>
      </c>
      <c r="H273" s="253">
        <v>45358</v>
      </c>
      <c r="I273" s="253">
        <v>45358</v>
      </c>
      <c r="J273" s="222" t="s">
        <v>817</v>
      </c>
      <c r="K273" s="222" t="s">
        <v>221</v>
      </c>
      <c r="L273" s="223"/>
      <c r="M273" s="254" t="s">
        <v>1339</v>
      </c>
      <c r="N273" s="230" t="s">
        <v>1340</v>
      </c>
      <c r="O273" s="11"/>
    </row>
    <row r="274" spans="2:15" ht="102" x14ac:dyDescent="0.25">
      <c r="B274" s="223">
        <v>2024</v>
      </c>
      <c r="C274" s="223" t="s">
        <v>992</v>
      </c>
      <c r="D274" s="223" t="s">
        <v>816</v>
      </c>
      <c r="E274" s="223" t="s">
        <v>64</v>
      </c>
      <c r="F274" s="223" t="s">
        <v>64</v>
      </c>
      <c r="G274" s="223">
        <v>118</v>
      </c>
      <c r="H274" s="253">
        <v>45364</v>
      </c>
      <c r="I274" s="253">
        <v>45364</v>
      </c>
      <c r="J274" s="222" t="s">
        <v>817</v>
      </c>
      <c r="K274" s="222" t="s">
        <v>221</v>
      </c>
      <c r="L274" s="223"/>
      <c r="M274" s="254" t="s">
        <v>1341</v>
      </c>
      <c r="N274" s="230" t="s">
        <v>1342</v>
      </c>
      <c r="O274" s="11"/>
    </row>
    <row r="275" spans="2:15" ht="89.25" x14ac:dyDescent="0.25">
      <c r="B275" s="223">
        <v>2024</v>
      </c>
      <c r="C275" s="223" t="s">
        <v>992</v>
      </c>
      <c r="D275" s="223" t="s">
        <v>816</v>
      </c>
      <c r="E275" s="223" t="s">
        <v>64</v>
      </c>
      <c r="F275" s="223" t="s">
        <v>64</v>
      </c>
      <c r="G275" s="223">
        <v>413</v>
      </c>
      <c r="H275" s="253">
        <v>45005</v>
      </c>
      <c r="I275" s="253">
        <v>45005</v>
      </c>
      <c r="J275" s="222" t="s">
        <v>817</v>
      </c>
      <c r="K275" s="222" t="s">
        <v>221</v>
      </c>
      <c r="L275" s="223"/>
      <c r="M275" s="254" t="s">
        <v>1343</v>
      </c>
      <c r="N275" s="230" t="s">
        <v>1344</v>
      </c>
      <c r="O275" s="11"/>
    </row>
    <row r="276" spans="2:15" ht="140.25" x14ac:dyDescent="0.25">
      <c r="B276" s="223">
        <v>2024</v>
      </c>
      <c r="C276" s="223" t="s">
        <v>992</v>
      </c>
      <c r="D276" s="223" t="s">
        <v>816</v>
      </c>
      <c r="E276" s="223" t="s">
        <v>64</v>
      </c>
      <c r="F276" s="223" t="s">
        <v>64</v>
      </c>
      <c r="G276" s="223">
        <v>272</v>
      </c>
      <c r="H276" s="253">
        <v>45355</v>
      </c>
      <c r="I276" s="253">
        <v>45355</v>
      </c>
      <c r="J276" s="222" t="s">
        <v>817</v>
      </c>
      <c r="K276" s="222" t="s">
        <v>221</v>
      </c>
      <c r="L276" s="223"/>
      <c r="M276" s="254" t="s">
        <v>1345</v>
      </c>
      <c r="N276" s="230" t="s">
        <v>1346</v>
      </c>
      <c r="O276" s="11"/>
    </row>
    <row r="277" spans="2:15" ht="89.25" x14ac:dyDescent="0.25">
      <c r="B277" s="223">
        <v>2024</v>
      </c>
      <c r="C277" s="223" t="s">
        <v>1347</v>
      </c>
      <c r="D277" s="223" t="s">
        <v>816</v>
      </c>
      <c r="E277" s="223" t="s">
        <v>64</v>
      </c>
      <c r="F277" s="223" t="s">
        <v>64</v>
      </c>
      <c r="G277" s="223">
        <v>2</v>
      </c>
      <c r="H277" s="253">
        <v>45341</v>
      </c>
      <c r="I277" s="253">
        <v>45341</v>
      </c>
      <c r="J277" s="222" t="s">
        <v>817</v>
      </c>
      <c r="K277" s="222" t="s">
        <v>221</v>
      </c>
      <c r="L277" s="223"/>
      <c r="M277" s="254" t="s">
        <v>1348</v>
      </c>
      <c r="N277" s="230" t="s">
        <v>1349</v>
      </c>
      <c r="O277" s="11"/>
    </row>
    <row r="278" spans="2:15" ht="114.75" x14ac:dyDescent="0.25">
      <c r="B278" s="223">
        <v>2024</v>
      </c>
      <c r="C278" s="223" t="s">
        <v>1347</v>
      </c>
      <c r="D278" s="223" t="s">
        <v>816</v>
      </c>
      <c r="E278" s="223" t="s">
        <v>64</v>
      </c>
      <c r="F278" s="223" t="s">
        <v>64</v>
      </c>
      <c r="G278" s="223">
        <v>398</v>
      </c>
      <c r="H278" s="253">
        <v>44980</v>
      </c>
      <c r="I278" s="253">
        <v>44980</v>
      </c>
      <c r="J278" s="222" t="s">
        <v>817</v>
      </c>
      <c r="K278" s="222" t="s">
        <v>221</v>
      </c>
      <c r="L278" s="223"/>
      <c r="M278" s="254" t="s">
        <v>1350</v>
      </c>
      <c r="N278" s="230" t="s">
        <v>1351</v>
      </c>
      <c r="O278" s="11"/>
    </row>
    <row r="279" spans="2:15" ht="114.75" x14ac:dyDescent="0.25">
      <c r="B279" s="223">
        <v>2024</v>
      </c>
      <c r="C279" s="223" t="s">
        <v>1347</v>
      </c>
      <c r="D279" s="223" t="s">
        <v>816</v>
      </c>
      <c r="E279" s="223" t="s">
        <v>64</v>
      </c>
      <c r="F279" s="223" t="s">
        <v>64</v>
      </c>
      <c r="G279" s="223">
        <v>97</v>
      </c>
      <c r="H279" s="253">
        <v>45330</v>
      </c>
      <c r="I279" s="253">
        <v>45330</v>
      </c>
      <c r="J279" s="222" t="s">
        <v>817</v>
      </c>
      <c r="K279" s="222" t="s">
        <v>221</v>
      </c>
      <c r="L279" s="223"/>
      <c r="M279" s="254" t="s">
        <v>1352</v>
      </c>
      <c r="N279" s="230" t="s">
        <v>1353</v>
      </c>
      <c r="O279" s="11"/>
    </row>
    <row r="280" spans="2:15" ht="114.75" x14ac:dyDescent="0.25">
      <c r="B280" s="223">
        <v>2024</v>
      </c>
      <c r="C280" s="223" t="s">
        <v>1347</v>
      </c>
      <c r="D280" s="223" t="s">
        <v>816</v>
      </c>
      <c r="E280" s="223" t="s">
        <v>64</v>
      </c>
      <c r="F280" s="223" t="s">
        <v>64</v>
      </c>
      <c r="G280" s="223">
        <v>67</v>
      </c>
      <c r="H280" s="253">
        <v>45344</v>
      </c>
      <c r="I280" s="253">
        <v>45344</v>
      </c>
      <c r="J280" s="222" t="s">
        <v>817</v>
      </c>
      <c r="K280" s="222" t="s">
        <v>221</v>
      </c>
      <c r="L280" s="223"/>
      <c r="M280" s="254" t="s">
        <v>1354</v>
      </c>
      <c r="N280" s="230" t="s">
        <v>1355</v>
      </c>
      <c r="O280" s="11"/>
    </row>
    <row r="281" spans="2:15" ht="114.75" x14ac:dyDescent="0.25">
      <c r="B281" s="223">
        <v>2024</v>
      </c>
      <c r="C281" s="223" t="s">
        <v>1347</v>
      </c>
      <c r="D281" s="223" t="s">
        <v>816</v>
      </c>
      <c r="E281" s="223" t="s">
        <v>64</v>
      </c>
      <c r="F281" s="223" t="s">
        <v>64</v>
      </c>
      <c r="G281" s="223">
        <v>270</v>
      </c>
      <c r="H281" s="253">
        <v>45335</v>
      </c>
      <c r="I281" s="253">
        <v>45335</v>
      </c>
      <c r="J281" s="222" t="s">
        <v>817</v>
      </c>
      <c r="K281" s="222" t="s">
        <v>221</v>
      </c>
      <c r="L281" s="223"/>
      <c r="M281" s="254" t="s">
        <v>1356</v>
      </c>
      <c r="N281" s="230" t="s">
        <v>1357</v>
      </c>
      <c r="O281" s="11"/>
    </row>
    <row r="282" spans="2:15" ht="114.75" x14ac:dyDescent="0.25">
      <c r="B282" s="223">
        <v>2024</v>
      </c>
      <c r="C282" s="223" t="s">
        <v>1347</v>
      </c>
      <c r="D282" s="223" t="s">
        <v>816</v>
      </c>
      <c r="E282" s="223" t="s">
        <v>64</v>
      </c>
      <c r="F282" s="223" t="s">
        <v>64</v>
      </c>
      <c r="G282" s="223">
        <v>45</v>
      </c>
      <c r="H282" s="253">
        <v>45335</v>
      </c>
      <c r="I282" s="253">
        <v>45335</v>
      </c>
      <c r="J282" s="222" t="s">
        <v>817</v>
      </c>
      <c r="K282" s="222" t="s">
        <v>221</v>
      </c>
      <c r="L282" s="223"/>
      <c r="M282" s="254" t="s">
        <v>1358</v>
      </c>
      <c r="N282" s="230" t="s">
        <v>1359</v>
      </c>
      <c r="O282" s="11"/>
    </row>
    <row r="283" spans="2:15" ht="114.75" x14ac:dyDescent="0.25">
      <c r="B283" s="223">
        <v>2024</v>
      </c>
      <c r="C283" s="223" t="s">
        <v>1347</v>
      </c>
      <c r="D283" s="223" t="s">
        <v>816</v>
      </c>
      <c r="E283" s="223" t="s">
        <v>64</v>
      </c>
      <c r="F283" s="223" t="s">
        <v>64</v>
      </c>
      <c r="G283" s="223">
        <v>142</v>
      </c>
      <c r="H283" s="253">
        <v>45328</v>
      </c>
      <c r="I283" s="253">
        <v>45328</v>
      </c>
      <c r="J283" s="222" t="s">
        <v>817</v>
      </c>
      <c r="K283" s="222" t="s">
        <v>221</v>
      </c>
      <c r="L283" s="223"/>
      <c r="M283" s="254" t="s">
        <v>1360</v>
      </c>
      <c r="N283" s="230" t="s">
        <v>1361</v>
      </c>
      <c r="O283" s="11"/>
    </row>
    <row r="284" spans="2:15" ht="114.75" x14ac:dyDescent="0.25">
      <c r="B284" s="223">
        <v>2024</v>
      </c>
      <c r="C284" s="223" t="s">
        <v>1347</v>
      </c>
      <c r="D284" s="223" t="s">
        <v>816</v>
      </c>
      <c r="E284" s="223" t="s">
        <v>64</v>
      </c>
      <c r="F284" s="223" t="s">
        <v>64</v>
      </c>
      <c r="G284" s="223">
        <v>191</v>
      </c>
      <c r="H284" s="253">
        <v>45359</v>
      </c>
      <c r="I284" s="253">
        <v>45359</v>
      </c>
      <c r="J284" s="222" t="s">
        <v>817</v>
      </c>
      <c r="K284" s="222" t="s">
        <v>221</v>
      </c>
      <c r="L284" s="223"/>
      <c r="M284" s="254" t="s">
        <v>1362</v>
      </c>
      <c r="N284" s="230" t="s">
        <v>1363</v>
      </c>
      <c r="O284" s="11"/>
    </row>
    <row r="285" spans="2:15" ht="114.75" x14ac:dyDescent="0.25">
      <c r="B285" s="223">
        <v>2024</v>
      </c>
      <c r="C285" s="223" t="s">
        <v>1347</v>
      </c>
      <c r="D285" s="223" t="s">
        <v>816</v>
      </c>
      <c r="E285" s="223" t="s">
        <v>64</v>
      </c>
      <c r="F285" s="223" t="s">
        <v>64</v>
      </c>
      <c r="G285" s="223">
        <v>277</v>
      </c>
      <c r="H285" s="253">
        <v>45344</v>
      </c>
      <c r="I285" s="253">
        <v>45344</v>
      </c>
      <c r="J285" s="222" t="s">
        <v>817</v>
      </c>
      <c r="K285" s="222" t="s">
        <v>221</v>
      </c>
      <c r="L285" s="223"/>
      <c r="M285" s="254" t="s">
        <v>1364</v>
      </c>
      <c r="N285" s="230" t="s">
        <v>1365</v>
      </c>
      <c r="O285" s="11"/>
    </row>
    <row r="286" spans="2:15" ht="114.75" x14ac:dyDescent="0.25">
      <c r="B286" s="223">
        <v>2024</v>
      </c>
      <c r="C286" s="223" t="s">
        <v>1347</v>
      </c>
      <c r="D286" s="223" t="s">
        <v>816</v>
      </c>
      <c r="E286" s="223" t="s">
        <v>64</v>
      </c>
      <c r="F286" s="223" t="s">
        <v>64</v>
      </c>
      <c r="G286" s="223">
        <v>149</v>
      </c>
      <c r="H286" s="253">
        <v>45351</v>
      </c>
      <c r="I286" s="253">
        <v>45351</v>
      </c>
      <c r="J286" s="222" t="s">
        <v>817</v>
      </c>
      <c r="K286" s="222" t="s">
        <v>221</v>
      </c>
      <c r="L286" s="223"/>
      <c r="M286" s="254" t="s">
        <v>1366</v>
      </c>
      <c r="N286" s="230" t="s">
        <v>1367</v>
      </c>
      <c r="O286" s="11"/>
    </row>
    <row r="287" spans="2:15" ht="114.75" x14ac:dyDescent="0.25">
      <c r="B287" s="223">
        <v>2024</v>
      </c>
      <c r="C287" s="223" t="s">
        <v>1347</v>
      </c>
      <c r="D287" s="223" t="s">
        <v>816</v>
      </c>
      <c r="E287" s="223" t="s">
        <v>64</v>
      </c>
      <c r="F287" s="223" t="s">
        <v>64</v>
      </c>
      <c r="G287" s="223">
        <v>272</v>
      </c>
      <c r="H287" s="253">
        <v>45335</v>
      </c>
      <c r="I287" s="253">
        <v>45335</v>
      </c>
      <c r="J287" s="222" t="s">
        <v>817</v>
      </c>
      <c r="K287" s="222" t="s">
        <v>221</v>
      </c>
      <c r="L287" s="223"/>
      <c r="M287" s="254" t="s">
        <v>1368</v>
      </c>
      <c r="N287" s="230" t="s">
        <v>1369</v>
      </c>
      <c r="O287" s="11"/>
    </row>
    <row r="288" spans="2:15" ht="114.75" x14ac:dyDescent="0.25">
      <c r="B288" s="223">
        <v>2024</v>
      </c>
      <c r="C288" s="223" t="s">
        <v>1347</v>
      </c>
      <c r="D288" s="223" t="s">
        <v>816</v>
      </c>
      <c r="E288" s="223" t="s">
        <v>64</v>
      </c>
      <c r="F288" s="223" t="s">
        <v>64</v>
      </c>
      <c r="G288" s="223">
        <v>196</v>
      </c>
      <c r="H288" s="253">
        <v>45331</v>
      </c>
      <c r="I288" s="253">
        <v>45331</v>
      </c>
      <c r="J288" s="222" t="s">
        <v>817</v>
      </c>
      <c r="K288" s="222" t="s">
        <v>221</v>
      </c>
      <c r="L288" s="223"/>
      <c r="M288" s="254" t="s">
        <v>1370</v>
      </c>
      <c r="N288" s="230" t="s">
        <v>1371</v>
      </c>
      <c r="O288" s="11"/>
    </row>
    <row r="289" spans="2:15" ht="114.75" x14ac:dyDescent="0.25">
      <c r="B289" s="223">
        <v>2024</v>
      </c>
      <c r="C289" s="223" t="s">
        <v>1347</v>
      </c>
      <c r="D289" s="223" t="s">
        <v>816</v>
      </c>
      <c r="E289" s="223" t="s">
        <v>64</v>
      </c>
      <c r="F289" s="223" t="s">
        <v>64</v>
      </c>
      <c r="G289" s="223">
        <v>79</v>
      </c>
      <c r="H289" s="253">
        <v>45324</v>
      </c>
      <c r="I289" s="253">
        <v>45324</v>
      </c>
      <c r="J289" s="222" t="s">
        <v>817</v>
      </c>
      <c r="K289" s="222" t="s">
        <v>221</v>
      </c>
      <c r="L289" s="223"/>
      <c r="M289" s="254" t="s">
        <v>1372</v>
      </c>
      <c r="N289" s="230" t="s">
        <v>1373</v>
      </c>
      <c r="O289" s="11"/>
    </row>
    <row r="290" spans="2:15" ht="114.75" x14ac:dyDescent="0.25">
      <c r="B290" s="223">
        <v>2024</v>
      </c>
      <c r="C290" s="223" t="s">
        <v>1347</v>
      </c>
      <c r="D290" s="223" t="s">
        <v>816</v>
      </c>
      <c r="E290" s="223" t="s">
        <v>64</v>
      </c>
      <c r="F290" s="223" t="s">
        <v>64</v>
      </c>
      <c r="G290" s="223">
        <v>307</v>
      </c>
      <c r="H290" s="253">
        <v>45335</v>
      </c>
      <c r="I290" s="253">
        <v>45335</v>
      </c>
      <c r="J290" s="222" t="s">
        <v>817</v>
      </c>
      <c r="K290" s="222" t="s">
        <v>221</v>
      </c>
      <c r="L290" s="223"/>
      <c r="M290" s="254" t="s">
        <v>1374</v>
      </c>
      <c r="N290" s="230" t="s">
        <v>1375</v>
      </c>
      <c r="O290" s="11"/>
    </row>
    <row r="291" spans="2:15" ht="114.75" x14ac:dyDescent="0.25">
      <c r="B291" s="223">
        <v>2024</v>
      </c>
      <c r="C291" s="223" t="s">
        <v>1347</v>
      </c>
      <c r="D291" s="223" t="s">
        <v>816</v>
      </c>
      <c r="E291" s="223" t="s">
        <v>64</v>
      </c>
      <c r="F291" s="223" t="s">
        <v>64</v>
      </c>
      <c r="G291" s="223">
        <v>321</v>
      </c>
      <c r="H291" s="253">
        <v>45352</v>
      </c>
      <c r="I291" s="253">
        <v>45352</v>
      </c>
      <c r="J291" s="222" t="s">
        <v>817</v>
      </c>
      <c r="K291" s="222" t="s">
        <v>221</v>
      </c>
      <c r="L291" s="223"/>
      <c r="M291" s="254" t="s">
        <v>1376</v>
      </c>
      <c r="N291" s="230" t="s">
        <v>1377</v>
      </c>
      <c r="O291" s="11"/>
    </row>
    <row r="292" spans="2:15" ht="114.75" x14ac:dyDescent="0.25">
      <c r="B292" s="223">
        <v>2024</v>
      </c>
      <c r="C292" s="223" t="s">
        <v>1347</v>
      </c>
      <c r="D292" s="223" t="s">
        <v>816</v>
      </c>
      <c r="E292" s="223" t="s">
        <v>64</v>
      </c>
      <c r="F292" s="223" t="s">
        <v>64</v>
      </c>
      <c r="G292" s="223">
        <v>355</v>
      </c>
      <c r="H292" s="253">
        <v>45343</v>
      </c>
      <c r="I292" s="253">
        <v>45343</v>
      </c>
      <c r="J292" s="222" t="s">
        <v>817</v>
      </c>
      <c r="K292" s="222" t="s">
        <v>221</v>
      </c>
      <c r="L292" s="223"/>
      <c r="M292" s="254" t="s">
        <v>1378</v>
      </c>
      <c r="N292" s="230" t="s">
        <v>1379</v>
      </c>
      <c r="O292" s="11"/>
    </row>
    <row r="293" spans="2:15" ht="114.75" x14ac:dyDescent="0.25">
      <c r="B293" s="223">
        <v>2024</v>
      </c>
      <c r="C293" s="223" t="s">
        <v>1347</v>
      </c>
      <c r="D293" s="223" t="s">
        <v>816</v>
      </c>
      <c r="E293" s="223" t="s">
        <v>64</v>
      </c>
      <c r="F293" s="223" t="s">
        <v>64</v>
      </c>
      <c r="G293" s="223">
        <v>266</v>
      </c>
      <c r="H293" s="253">
        <v>45335</v>
      </c>
      <c r="I293" s="253">
        <v>45335</v>
      </c>
      <c r="J293" s="222" t="s">
        <v>817</v>
      </c>
      <c r="K293" s="222" t="s">
        <v>221</v>
      </c>
      <c r="L293" s="223"/>
      <c r="M293" s="254" t="s">
        <v>1380</v>
      </c>
      <c r="N293" s="230" t="s">
        <v>1381</v>
      </c>
      <c r="O293" s="11"/>
    </row>
    <row r="294" spans="2:15" ht="114.75" x14ac:dyDescent="0.25">
      <c r="B294" s="223">
        <v>2024</v>
      </c>
      <c r="C294" s="223" t="s">
        <v>1347</v>
      </c>
      <c r="D294" s="223" t="s">
        <v>816</v>
      </c>
      <c r="E294" s="223" t="s">
        <v>64</v>
      </c>
      <c r="F294" s="223" t="s">
        <v>64</v>
      </c>
      <c r="G294" s="223">
        <v>327</v>
      </c>
      <c r="H294" s="253">
        <v>45362</v>
      </c>
      <c r="I294" s="253">
        <v>45362</v>
      </c>
      <c r="J294" s="222" t="s">
        <v>817</v>
      </c>
      <c r="K294" s="222" t="s">
        <v>221</v>
      </c>
      <c r="L294" s="223"/>
      <c r="M294" s="254" t="s">
        <v>1382</v>
      </c>
      <c r="N294" s="230" t="s">
        <v>1383</v>
      </c>
      <c r="O294" s="11"/>
    </row>
    <row r="295" spans="2:15" ht="114.75" x14ac:dyDescent="0.25">
      <c r="B295" s="223">
        <v>2024</v>
      </c>
      <c r="C295" s="223" t="s">
        <v>1347</v>
      </c>
      <c r="D295" s="223" t="s">
        <v>816</v>
      </c>
      <c r="E295" s="223" t="s">
        <v>64</v>
      </c>
      <c r="F295" s="223" t="s">
        <v>64</v>
      </c>
      <c r="G295" s="223">
        <v>305</v>
      </c>
      <c r="H295" s="253">
        <v>45335</v>
      </c>
      <c r="I295" s="253">
        <v>45335</v>
      </c>
      <c r="J295" s="222" t="s">
        <v>817</v>
      </c>
      <c r="K295" s="222" t="s">
        <v>221</v>
      </c>
      <c r="L295" s="223"/>
      <c r="M295" s="254" t="s">
        <v>1384</v>
      </c>
      <c r="N295" s="230" t="s">
        <v>1385</v>
      </c>
      <c r="O295" s="11"/>
    </row>
    <row r="296" spans="2:15" ht="114.75" x14ac:dyDescent="0.25">
      <c r="B296" s="223">
        <v>2024</v>
      </c>
      <c r="C296" s="223" t="s">
        <v>1347</v>
      </c>
      <c r="D296" s="223" t="s">
        <v>816</v>
      </c>
      <c r="E296" s="223" t="s">
        <v>64</v>
      </c>
      <c r="F296" s="223" t="s">
        <v>64</v>
      </c>
      <c r="G296" s="223">
        <v>171</v>
      </c>
      <c r="H296" s="253">
        <v>45331</v>
      </c>
      <c r="I296" s="253">
        <v>45331</v>
      </c>
      <c r="J296" s="222" t="s">
        <v>817</v>
      </c>
      <c r="K296" s="222" t="s">
        <v>221</v>
      </c>
      <c r="L296" s="223"/>
      <c r="M296" s="254" t="s">
        <v>1386</v>
      </c>
      <c r="N296" s="230" t="s">
        <v>1387</v>
      </c>
      <c r="O296" s="11"/>
    </row>
    <row r="297" spans="2:15" ht="114.75" x14ac:dyDescent="0.25">
      <c r="B297" s="223">
        <v>2024</v>
      </c>
      <c r="C297" s="223" t="s">
        <v>1347</v>
      </c>
      <c r="D297" s="223" t="s">
        <v>816</v>
      </c>
      <c r="E297" s="223" t="s">
        <v>64</v>
      </c>
      <c r="F297" s="223" t="s">
        <v>64</v>
      </c>
      <c r="G297" s="223">
        <v>260</v>
      </c>
      <c r="H297" s="253">
        <v>45343</v>
      </c>
      <c r="I297" s="253">
        <v>45343</v>
      </c>
      <c r="J297" s="222" t="s">
        <v>817</v>
      </c>
      <c r="K297" s="222" t="s">
        <v>221</v>
      </c>
      <c r="L297" s="223"/>
      <c r="M297" s="254" t="s">
        <v>1388</v>
      </c>
      <c r="N297" s="230" t="s">
        <v>1389</v>
      </c>
      <c r="O297" s="11"/>
    </row>
    <row r="298" spans="2:15" ht="114.75" x14ac:dyDescent="0.25">
      <c r="B298" s="223">
        <v>2024</v>
      </c>
      <c r="C298" s="223" t="s">
        <v>1347</v>
      </c>
      <c r="D298" s="223" t="s">
        <v>816</v>
      </c>
      <c r="E298" s="223" t="s">
        <v>64</v>
      </c>
      <c r="F298" s="223" t="s">
        <v>64</v>
      </c>
      <c r="G298" s="223">
        <v>405</v>
      </c>
      <c r="H298" s="253">
        <v>45348</v>
      </c>
      <c r="I298" s="253">
        <v>45348</v>
      </c>
      <c r="J298" s="222" t="s">
        <v>817</v>
      </c>
      <c r="K298" s="222" t="s">
        <v>221</v>
      </c>
      <c r="L298" s="223"/>
      <c r="M298" s="254" t="s">
        <v>1390</v>
      </c>
      <c r="N298" s="230" t="s">
        <v>1391</v>
      </c>
      <c r="O298" s="11"/>
    </row>
    <row r="299" spans="2:15" ht="114.75" x14ac:dyDescent="0.25">
      <c r="B299" s="223">
        <v>2024</v>
      </c>
      <c r="C299" s="223" t="s">
        <v>1347</v>
      </c>
      <c r="D299" s="223" t="s">
        <v>816</v>
      </c>
      <c r="E299" s="223" t="s">
        <v>64</v>
      </c>
      <c r="F299" s="223" t="s">
        <v>64</v>
      </c>
      <c r="G299" s="223">
        <v>437</v>
      </c>
      <c r="H299" s="253">
        <v>45350</v>
      </c>
      <c r="I299" s="253">
        <v>45350</v>
      </c>
      <c r="J299" s="222" t="s">
        <v>817</v>
      </c>
      <c r="K299" s="222" t="s">
        <v>221</v>
      </c>
      <c r="L299" s="223"/>
      <c r="M299" s="254" t="s">
        <v>1392</v>
      </c>
      <c r="N299" s="230" t="s">
        <v>1393</v>
      </c>
      <c r="O299" s="11"/>
    </row>
    <row r="300" spans="2:15" ht="114.75" x14ac:dyDescent="0.25">
      <c r="B300" s="223">
        <v>2024</v>
      </c>
      <c r="C300" s="223" t="s">
        <v>1347</v>
      </c>
      <c r="D300" s="223" t="s">
        <v>816</v>
      </c>
      <c r="E300" s="223" t="s">
        <v>64</v>
      </c>
      <c r="F300" s="223" t="s">
        <v>64</v>
      </c>
      <c r="G300" s="223">
        <v>335</v>
      </c>
      <c r="H300" s="253">
        <v>45342</v>
      </c>
      <c r="I300" s="253">
        <v>45342</v>
      </c>
      <c r="J300" s="222" t="s">
        <v>817</v>
      </c>
      <c r="K300" s="222" t="s">
        <v>221</v>
      </c>
      <c r="L300" s="223"/>
      <c r="M300" s="254" t="s">
        <v>1394</v>
      </c>
      <c r="N300" s="230" t="s">
        <v>1395</v>
      </c>
      <c r="O300" s="11"/>
    </row>
    <row r="301" spans="2:15" ht="114.75" x14ac:dyDescent="0.25">
      <c r="B301" s="223">
        <v>2024</v>
      </c>
      <c r="C301" s="223" t="s">
        <v>1347</v>
      </c>
      <c r="D301" s="223" t="s">
        <v>816</v>
      </c>
      <c r="E301" s="223" t="s">
        <v>64</v>
      </c>
      <c r="F301" s="223" t="s">
        <v>64</v>
      </c>
      <c r="G301" s="223">
        <v>73</v>
      </c>
      <c r="H301" s="253">
        <v>45329</v>
      </c>
      <c r="I301" s="253">
        <v>45329</v>
      </c>
      <c r="J301" s="222" t="s">
        <v>817</v>
      </c>
      <c r="K301" s="222" t="s">
        <v>221</v>
      </c>
      <c r="L301" s="223"/>
      <c r="M301" s="254" t="s">
        <v>1396</v>
      </c>
      <c r="N301" s="230" t="s">
        <v>1397</v>
      </c>
      <c r="O301" s="11"/>
    </row>
    <row r="302" spans="2:15" ht="114.75" x14ac:dyDescent="0.25">
      <c r="B302" s="223">
        <v>2024</v>
      </c>
      <c r="C302" s="223" t="s">
        <v>1347</v>
      </c>
      <c r="D302" s="223" t="s">
        <v>816</v>
      </c>
      <c r="E302" s="223" t="s">
        <v>64</v>
      </c>
      <c r="F302" s="223" t="s">
        <v>64</v>
      </c>
      <c r="G302" s="223">
        <v>669</v>
      </c>
      <c r="H302" s="253">
        <v>45365</v>
      </c>
      <c r="I302" s="253">
        <v>45365</v>
      </c>
      <c r="J302" s="222" t="s">
        <v>817</v>
      </c>
      <c r="K302" s="222" t="s">
        <v>221</v>
      </c>
      <c r="L302" s="223"/>
      <c r="M302" s="254" t="s">
        <v>1398</v>
      </c>
      <c r="N302" s="230" t="s">
        <v>1399</v>
      </c>
      <c r="O302" s="11"/>
    </row>
    <row r="303" spans="2:15" ht="114.75" x14ac:dyDescent="0.25">
      <c r="B303" s="223">
        <v>2024</v>
      </c>
      <c r="C303" s="223" t="s">
        <v>1347</v>
      </c>
      <c r="D303" s="223" t="s">
        <v>816</v>
      </c>
      <c r="E303" s="223" t="s">
        <v>64</v>
      </c>
      <c r="F303" s="223" t="s">
        <v>64</v>
      </c>
      <c r="G303" s="223">
        <v>112</v>
      </c>
      <c r="H303" s="253">
        <v>45343</v>
      </c>
      <c r="I303" s="253">
        <v>45343</v>
      </c>
      <c r="J303" s="222" t="s">
        <v>817</v>
      </c>
      <c r="K303" s="222" t="s">
        <v>221</v>
      </c>
      <c r="L303" s="223"/>
      <c r="M303" s="254" t="s">
        <v>1400</v>
      </c>
      <c r="N303" s="230" t="s">
        <v>1401</v>
      </c>
      <c r="O303" s="11"/>
    </row>
    <row r="304" spans="2:15" ht="114.75" x14ac:dyDescent="0.25">
      <c r="B304" s="223">
        <v>2024</v>
      </c>
      <c r="C304" s="223" t="s">
        <v>1347</v>
      </c>
      <c r="D304" s="223" t="s">
        <v>816</v>
      </c>
      <c r="E304" s="223" t="s">
        <v>64</v>
      </c>
      <c r="F304" s="223" t="s">
        <v>64</v>
      </c>
      <c r="G304" s="223">
        <v>668</v>
      </c>
      <c r="H304" s="253">
        <v>45365</v>
      </c>
      <c r="I304" s="253">
        <v>45365</v>
      </c>
      <c r="J304" s="222" t="s">
        <v>817</v>
      </c>
      <c r="K304" s="222" t="s">
        <v>221</v>
      </c>
      <c r="L304" s="223"/>
      <c r="M304" s="254" t="s">
        <v>1402</v>
      </c>
      <c r="N304" s="230" t="s">
        <v>1403</v>
      </c>
      <c r="O304" s="11"/>
    </row>
    <row r="305" spans="2:15" ht="114.75" x14ac:dyDescent="0.25">
      <c r="B305" s="223">
        <v>2024</v>
      </c>
      <c r="C305" s="223" t="s">
        <v>1347</v>
      </c>
      <c r="D305" s="223" t="s">
        <v>816</v>
      </c>
      <c r="E305" s="223" t="s">
        <v>64</v>
      </c>
      <c r="F305" s="223" t="s">
        <v>64</v>
      </c>
      <c r="G305" s="223">
        <v>110</v>
      </c>
      <c r="H305" s="253">
        <v>45336</v>
      </c>
      <c r="I305" s="253">
        <v>45336</v>
      </c>
      <c r="J305" s="222" t="s">
        <v>817</v>
      </c>
      <c r="K305" s="222" t="s">
        <v>221</v>
      </c>
      <c r="L305" s="223"/>
      <c r="M305" s="254" t="s">
        <v>1404</v>
      </c>
      <c r="N305" s="230" t="s">
        <v>1405</v>
      </c>
      <c r="O305" s="11"/>
    </row>
    <row r="306" spans="2:15" ht="114.75" x14ac:dyDescent="0.25">
      <c r="B306" s="223">
        <v>2024</v>
      </c>
      <c r="C306" s="223" t="s">
        <v>1347</v>
      </c>
      <c r="D306" s="223" t="s">
        <v>816</v>
      </c>
      <c r="E306" s="223" t="s">
        <v>64</v>
      </c>
      <c r="F306" s="223" t="s">
        <v>64</v>
      </c>
      <c r="G306" s="223">
        <v>122</v>
      </c>
      <c r="H306" s="253">
        <v>45337</v>
      </c>
      <c r="I306" s="253">
        <v>45337</v>
      </c>
      <c r="J306" s="222" t="s">
        <v>817</v>
      </c>
      <c r="K306" s="222" t="s">
        <v>221</v>
      </c>
      <c r="L306" s="223"/>
      <c r="M306" s="254" t="s">
        <v>1406</v>
      </c>
      <c r="N306" s="230" t="s">
        <v>1407</v>
      </c>
      <c r="O306" s="11"/>
    </row>
    <row r="307" spans="2:15" ht="114.75" x14ac:dyDescent="0.25">
      <c r="B307" s="223">
        <v>2024</v>
      </c>
      <c r="C307" s="223" t="s">
        <v>1347</v>
      </c>
      <c r="D307" s="223" t="s">
        <v>816</v>
      </c>
      <c r="E307" s="223" t="s">
        <v>64</v>
      </c>
      <c r="F307" s="223" t="s">
        <v>64</v>
      </c>
      <c r="G307" s="223">
        <v>78</v>
      </c>
      <c r="H307" s="253">
        <v>45362</v>
      </c>
      <c r="I307" s="253">
        <v>45362</v>
      </c>
      <c r="J307" s="222" t="s">
        <v>817</v>
      </c>
      <c r="K307" s="222" t="s">
        <v>221</v>
      </c>
      <c r="L307" s="223"/>
      <c r="M307" s="254" t="s">
        <v>1408</v>
      </c>
      <c r="N307" s="230" t="s">
        <v>1409</v>
      </c>
      <c r="O307" s="11"/>
    </row>
    <row r="308" spans="2:15" ht="114.75" x14ac:dyDescent="0.25">
      <c r="B308" s="223">
        <v>2024</v>
      </c>
      <c r="C308" s="223" t="s">
        <v>1347</v>
      </c>
      <c r="D308" s="223" t="s">
        <v>816</v>
      </c>
      <c r="E308" s="223" t="s">
        <v>64</v>
      </c>
      <c r="F308" s="223" t="s">
        <v>64</v>
      </c>
      <c r="G308" s="223">
        <v>436</v>
      </c>
      <c r="H308" s="253">
        <v>45350</v>
      </c>
      <c r="I308" s="253">
        <v>45350</v>
      </c>
      <c r="J308" s="222" t="s">
        <v>817</v>
      </c>
      <c r="K308" s="222" t="s">
        <v>221</v>
      </c>
      <c r="L308" s="223"/>
      <c r="M308" s="254" t="s">
        <v>1410</v>
      </c>
      <c r="N308" s="230" t="s">
        <v>1411</v>
      </c>
      <c r="O308" s="11"/>
    </row>
    <row r="309" spans="2:15" ht="114.75" x14ac:dyDescent="0.25">
      <c r="B309" s="223">
        <v>2024</v>
      </c>
      <c r="C309" s="223" t="s">
        <v>1347</v>
      </c>
      <c r="D309" s="223" t="s">
        <v>816</v>
      </c>
      <c r="E309" s="223" t="s">
        <v>64</v>
      </c>
      <c r="F309" s="223" t="s">
        <v>64</v>
      </c>
      <c r="G309" s="223">
        <v>204</v>
      </c>
      <c r="H309" s="253">
        <v>45366</v>
      </c>
      <c r="I309" s="253">
        <v>45366</v>
      </c>
      <c r="J309" s="222" t="s">
        <v>817</v>
      </c>
      <c r="K309" s="222" t="s">
        <v>221</v>
      </c>
      <c r="L309" s="223"/>
      <c r="M309" s="254" t="s">
        <v>1412</v>
      </c>
      <c r="N309" s="230" t="s">
        <v>1413</v>
      </c>
      <c r="O309" s="11"/>
    </row>
    <row r="310" spans="2:15" ht="114.75" x14ac:dyDescent="0.25">
      <c r="B310" s="223">
        <v>2024</v>
      </c>
      <c r="C310" s="223" t="s">
        <v>1347</v>
      </c>
      <c r="D310" s="223" t="s">
        <v>816</v>
      </c>
      <c r="E310" s="223" t="s">
        <v>64</v>
      </c>
      <c r="F310" s="223" t="s">
        <v>64</v>
      </c>
      <c r="G310" s="223">
        <v>113</v>
      </c>
      <c r="H310" s="253">
        <v>45336</v>
      </c>
      <c r="I310" s="253">
        <v>45336</v>
      </c>
      <c r="J310" s="222" t="s">
        <v>817</v>
      </c>
      <c r="K310" s="222" t="s">
        <v>221</v>
      </c>
      <c r="L310" s="223"/>
      <c r="M310" s="254" t="s">
        <v>1414</v>
      </c>
      <c r="N310" s="230" t="s">
        <v>1415</v>
      </c>
      <c r="O310" s="11"/>
    </row>
    <row r="311" spans="2:15" ht="114.75" x14ac:dyDescent="0.25">
      <c r="B311" s="223">
        <v>2024</v>
      </c>
      <c r="C311" s="223" t="s">
        <v>1347</v>
      </c>
      <c r="D311" s="223" t="s">
        <v>816</v>
      </c>
      <c r="E311" s="223" t="s">
        <v>64</v>
      </c>
      <c r="F311" s="223" t="s">
        <v>64</v>
      </c>
      <c r="G311" s="223">
        <v>263</v>
      </c>
      <c r="H311" s="253">
        <v>45335</v>
      </c>
      <c r="I311" s="253">
        <v>45335</v>
      </c>
      <c r="J311" s="222" t="s">
        <v>817</v>
      </c>
      <c r="K311" s="222" t="s">
        <v>221</v>
      </c>
      <c r="L311" s="223"/>
      <c r="M311" s="254" t="s">
        <v>1416</v>
      </c>
      <c r="N311" s="230" t="s">
        <v>1417</v>
      </c>
      <c r="O311" s="11"/>
    </row>
    <row r="312" spans="2:15" ht="114.75" x14ac:dyDescent="0.25">
      <c r="B312" s="223">
        <v>2024</v>
      </c>
      <c r="C312" s="223" t="s">
        <v>1347</v>
      </c>
      <c r="D312" s="223" t="s">
        <v>816</v>
      </c>
      <c r="E312" s="223" t="s">
        <v>64</v>
      </c>
      <c r="F312" s="223" t="s">
        <v>64</v>
      </c>
      <c r="G312" s="223">
        <v>76</v>
      </c>
      <c r="H312" s="253">
        <v>45345</v>
      </c>
      <c r="I312" s="253">
        <v>45345</v>
      </c>
      <c r="J312" s="222" t="s">
        <v>817</v>
      </c>
      <c r="K312" s="222" t="s">
        <v>221</v>
      </c>
      <c r="L312" s="223"/>
      <c r="M312" s="254" t="s">
        <v>1418</v>
      </c>
      <c r="N312" s="230" t="s">
        <v>1419</v>
      </c>
      <c r="O312" s="11"/>
    </row>
    <row r="313" spans="2:15" ht="114.75" x14ac:dyDescent="0.25">
      <c r="B313" s="223">
        <v>2024</v>
      </c>
      <c r="C313" s="223" t="s">
        <v>1347</v>
      </c>
      <c r="D313" s="223" t="s">
        <v>816</v>
      </c>
      <c r="E313" s="223" t="s">
        <v>64</v>
      </c>
      <c r="F313" s="223" t="s">
        <v>64</v>
      </c>
      <c r="G313" s="223">
        <v>64</v>
      </c>
      <c r="H313" s="253">
        <v>45338</v>
      </c>
      <c r="I313" s="253">
        <v>45338</v>
      </c>
      <c r="J313" s="222" t="s">
        <v>817</v>
      </c>
      <c r="K313" s="222" t="s">
        <v>221</v>
      </c>
      <c r="L313" s="223"/>
      <c r="M313" s="254" t="s">
        <v>1420</v>
      </c>
      <c r="N313" s="230" t="s">
        <v>1421</v>
      </c>
      <c r="O313" s="11"/>
    </row>
    <row r="314" spans="2:15" ht="114.75" x14ac:dyDescent="0.25">
      <c r="B314" s="223">
        <v>2024</v>
      </c>
      <c r="C314" s="223" t="s">
        <v>1347</v>
      </c>
      <c r="D314" s="223" t="s">
        <v>816</v>
      </c>
      <c r="E314" s="223" t="s">
        <v>64</v>
      </c>
      <c r="F314" s="223" t="s">
        <v>64</v>
      </c>
      <c r="G314" s="223">
        <v>337</v>
      </c>
      <c r="H314" s="253">
        <v>45342</v>
      </c>
      <c r="I314" s="253">
        <v>45342</v>
      </c>
      <c r="J314" s="222" t="s">
        <v>817</v>
      </c>
      <c r="K314" s="222" t="s">
        <v>221</v>
      </c>
      <c r="L314" s="223"/>
      <c r="M314" s="254" t="s">
        <v>1422</v>
      </c>
      <c r="N314" s="230" t="s">
        <v>1423</v>
      </c>
      <c r="O314" s="11"/>
    </row>
    <row r="315" spans="2:15" ht="114.75" x14ac:dyDescent="0.25">
      <c r="B315" s="223">
        <v>2024</v>
      </c>
      <c r="C315" s="223" t="s">
        <v>1347</v>
      </c>
      <c r="D315" s="223" t="s">
        <v>816</v>
      </c>
      <c r="E315" s="223" t="s">
        <v>64</v>
      </c>
      <c r="F315" s="223" t="s">
        <v>64</v>
      </c>
      <c r="G315" s="223">
        <v>264</v>
      </c>
      <c r="H315" s="253">
        <v>45335</v>
      </c>
      <c r="I315" s="253">
        <v>45335</v>
      </c>
      <c r="J315" s="222" t="s">
        <v>817</v>
      </c>
      <c r="K315" s="222" t="s">
        <v>221</v>
      </c>
      <c r="L315" s="223"/>
      <c r="M315" s="254" t="s">
        <v>1424</v>
      </c>
      <c r="N315" s="230" t="s">
        <v>1425</v>
      </c>
      <c r="O315" s="11"/>
    </row>
    <row r="316" spans="2:15" ht="114.75" x14ac:dyDescent="0.25">
      <c r="B316" s="223">
        <v>2024</v>
      </c>
      <c r="C316" s="223" t="s">
        <v>1347</v>
      </c>
      <c r="D316" s="223" t="s">
        <v>816</v>
      </c>
      <c r="E316" s="223" t="s">
        <v>64</v>
      </c>
      <c r="F316" s="223" t="s">
        <v>64</v>
      </c>
      <c r="G316" s="223">
        <v>168</v>
      </c>
      <c r="H316" s="253">
        <v>45359</v>
      </c>
      <c r="I316" s="253">
        <v>45359</v>
      </c>
      <c r="J316" s="222" t="s">
        <v>817</v>
      </c>
      <c r="K316" s="222" t="s">
        <v>221</v>
      </c>
      <c r="L316" s="223"/>
      <c r="M316" s="254" t="s">
        <v>1426</v>
      </c>
      <c r="N316" s="230" t="s">
        <v>1427</v>
      </c>
      <c r="O316" s="11"/>
    </row>
    <row r="317" spans="2:15" ht="114.75" x14ac:dyDescent="0.25">
      <c r="B317" s="223">
        <v>2024</v>
      </c>
      <c r="C317" s="223" t="s">
        <v>1347</v>
      </c>
      <c r="D317" s="223" t="s">
        <v>816</v>
      </c>
      <c r="E317" s="223" t="s">
        <v>64</v>
      </c>
      <c r="F317" s="223" t="s">
        <v>64</v>
      </c>
      <c r="G317" s="223">
        <v>268</v>
      </c>
      <c r="H317" s="253">
        <v>45335</v>
      </c>
      <c r="I317" s="253">
        <v>45335</v>
      </c>
      <c r="J317" s="222" t="s">
        <v>817</v>
      </c>
      <c r="K317" s="222" t="s">
        <v>221</v>
      </c>
      <c r="L317" s="223"/>
      <c r="M317" s="254" t="s">
        <v>1428</v>
      </c>
      <c r="N317" s="230" t="s">
        <v>1429</v>
      </c>
      <c r="O317" s="11"/>
    </row>
    <row r="318" spans="2:15" ht="114.75" x14ac:dyDescent="0.25">
      <c r="B318" s="223">
        <v>2024</v>
      </c>
      <c r="C318" s="223" t="s">
        <v>1347</v>
      </c>
      <c r="D318" s="223" t="s">
        <v>816</v>
      </c>
      <c r="E318" s="223" t="s">
        <v>64</v>
      </c>
      <c r="F318" s="223" t="s">
        <v>64</v>
      </c>
      <c r="G318" s="223">
        <v>216</v>
      </c>
      <c r="H318" s="253">
        <v>45327</v>
      </c>
      <c r="I318" s="253">
        <v>45327</v>
      </c>
      <c r="J318" s="222" t="s">
        <v>817</v>
      </c>
      <c r="K318" s="222" t="s">
        <v>221</v>
      </c>
      <c r="L318" s="223"/>
      <c r="M318" s="254" t="s">
        <v>1430</v>
      </c>
      <c r="N318" s="230" t="s">
        <v>1431</v>
      </c>
      <c r="O318" s="11"/>
    </row>
    <row r="319" spans="2:15" ht="114.75" x14ac:dyDescent="0.25">
      <c r="B319" s="223">
        <v>2024</v>
      </c>
      <c r="C319" s="223" t="s">
        <v>1347</v>
      </c>
      <c r="D319" s="223" t="s">
        <v>816</v>
      </c>
      <c r="E319" s="223" t="s">
        <v>64</v>
      </c>
      <c r="F319" s="223" t="s">
        <v>64</v>
      </c>
      <c r="G319" s="223">
        <v>265</v>
      </c>
      <c r="H319" s="253">
        <v>45335</v>
      </c>
      <c r="I319" s="253">
        <v>45335</v>
      </c>
      <c r="J319" s="222" t="s">
        <v>817</v>
      </c>
      <c r="K319" s="222" t="s">
        <v>221</v>
      </c>
      <c r="L319" s="223"/>
      <c r="M319" s="254" t="s">
        <v>1432</v>
      </c>
      <c r="N319" s="230" t="s">
        <v>1433</v>
      </c>
      <c r="O319" s="11"/>
    </row>
    <row r="320" spans="2:15" ht="114.75" x14ac:dyDescent="0.25">
      <c r="B320" s="223">
        <v>2024</v>
      </c>
      <c r="C320" s="223" t="s">
        <v>1347</v>
      </c>
      <c r="D320" s="223" t="s">
        <v>816</v>
      </c>
      <c r="E320" s="223" t="s">
        <v>64</v>
      </c>
      <c r="F320" s="223" t="s">
        <v>64</v>
      </c>
      <c r="G320" s="223">
        <v>167</v>
      </c>
      <c r="H320" s="253">
        <v>45336</v>
      </c>
      <c r="I320" s="253">
        <v>45336</v>
      </c>
      <c r="J320" s="222" t="s">
        <v>817</v>
      </c>
      <c r="K320" s="222" t="s">
        <v>221</v>
      </c>
      <c r="L320" s="223"/>
      <c r="M320" s="254" t="s">
        <v>1434</v>
      </c>
      <c r="N320" s="230" t="s">
        <v>1435</v>
      </c>
      <c r="O320" s="11"/>
    </row>
    <row r="321" spans="2:15" ht="114.75" x14ac:dyDescent="0.25">
      <c r="B321" s="223">
        <v>2024</v>
      </c>
      <c r="C321" s="223" t="s">
        <v>1347</v>
      </c>
      <c r="D321" s="223" t="s">
        <v>816</v>
      </c>
      <c r="E321" s="223" t="s">
        <v>64</v>
      </c>
      <c r="F321" s="223" t="s">
        <v>64</v>
      </c>
      <c r="G321" s="223">
        <v>260</v>
      </c>
      <c r="H321" s="253">
        <v>45337</v>
      </c>
      <c r="I321" s="253">
        <v>45337</v>
      </c>
      <c r="J321" s="222" t="s">
        <v>817</v>
      </c>
      <c r="K321" s="222" t="s">
        <v>221</v>
      </c>
      <c r="L321" s="223"/>
      <c r="M321" s="254" t="s">
        <v>1436</v>
      </c>
      <c r="N321" s="230" t="s">
        <v>1437</v>
      </c>
      <c r="O321" s="11"/>
    </row>
    <row r="322" spans="2:15" ht="114.75" x14ac:dyDescent="0.25">
      <c r="B322" s="223">
        <v>2024</v>
      </c>
      <c r="C322" s="223" t="s">
        <v>1347</v>
      </c>
      <c r="D322" s="223" t="s">
        <v>816</v>
      </c>
      <c r="E322" s="223" t="s">
        <v>64</v>
      </c>
      <c r="F322" s="223" t="s">
        <v>64</v>
      </c>
      <c r="G322" s="223">
        <v>112</v>
      </c>
      <c r="H322" s="253">
        <v>45336</v>
      </c>
      <c r="I322" s="253">
        <v>45336</v>
      </c>
      <c r="J322" s="222" t="s">
        <v>817</v>
      </c>
      <c r="K322" s="222" t="s">
        <v>221</v>
      </c>
      <c r="L322" s="223"/>
      <c r="M322" s="254" t="s">
        <v>1438</v>
      </c>
      <c r="N322" s="230" t="s">
        <v>1439</v>
      </c>
      <c r="O322" s="11"/>
    </row>
    <row r="323" spans="2:15" ht="114.75" x14ac:dyDescent="0.25">
      <c r="B323" s="223">
        <v>2024</v>
      </c>
      <c r="C323" s="223" t="s">
        <v>1347</v>
      </c>
      <c r="D323" s="223" t="s">
        <v>816</v>
      </c>
      <c r="E323" s="223" t="s">
        <v>64</v>
      </c>
      <c r="F323" s="223" t="s">
        <v>64</v>
      </c>
      <c r="G323" s="223">
        <v>109</v>
      </c>
      <c r="H323" s="253">
        <v>45336</v>
      </c>
      <c r="I323" s="253">
        <v>45336</v>
      </c>
      <c r="J323" s="222" t="s">
        <v>817</v>
      </c>
      <c r="K323" s="222" t="s">
        <v>221</v>
      </c>
      <c r="L323" s="223"/>
      <c r="M323" s="254" t="s">
        <v>1440</v>
      </c>
      <c r="N323" s="230" t="s">
        <v>1441</v>
      </c>
      <c r="O323" s="11"/>
    </row>
    <row r="324" spans="2:15" ht="114.75" x14ac:dyDescent="0.25">
      <c r="B324" s="223">
        <v>2024</v>
      </c>
      <c r="C324" s="223" t="s">
        <v>1347</v>
      </c>
      <c r="D324" s="223" t="s">
        <v>816</v>
      </c>
      <c r="E324" s="223" t="s">
        <v>64</v>
      </c>
      <c r="F324" s="223" t="s">
        <v>64</v>
      </c>
      <c r="G324" s="223">
        <v>414</v>
      </c>
      <c r="H324" s="253">
        <v>45364</v>
      </c>
      <c r="I324" s="253">
        <v>45364</v>
      </c>
      <c r="J324" s="222" t="s">
        <v>817</v>
      </c>
      <c r="K324" s="222" t="s">
        <v>221</v>
      </c>
      <c r="L324" s="223"/>
      <c r="M324" s="254" t="s">
        <v>1442</v>
      </c>
      <c r="N324" s="230" t="s">
        <v>1443</v>
      </c>
      <c r="O324" s="11"/>
    </row>
    <row r="325" spans="2:15" ht="114.75" x14ac:dyDescent="0.25">
      <c r="B325" s="223">
        <v>2024</v>
      </c>
      <c r="C325" s="223" t="s">
        <v>1347</v>
      </c>
      <c r="D325" s="223" t="s">
        <v>816</v>
      </c>
      <c r="E325" s="223" t="s">
        <v>64</v>
      </c>
      <c r="F325" s="223" t="s">
        <v>64</v>
      </c>
      <c r="G325" s="223">
        <v>116</v>
      </c>
      <c r="H325" s="253">
        <v>45337</v>
      </c>
      <c r="I325" s="253">
        <v>45337</v>
      </c>
      <c r="J325" s="222" t="s">
        <v>817</v>
      </c>
      <c r="K325" s="222" t="s">
        <v>221</v>
      </c>
      <c r="L325" s="223"/>
      <c r="M325" s="254" t="s">
        <v>1444</v>
      </c>
      <c r="N325" s="230" t="s">
        <v>1445</v>
      </c>
      <c r="O325" s="11"/>
    </row>
    <row r="326" spans="2:15" ht="114.75" x14ac:dyDescent="0.25">
      <c r="B326" s="223">
        <v>2024</v>
      </c>
      <c r="C326" s="223" t="s">
        <v>1347</v>
      </c>
      <c r="D326" s="223" t="s">
        <v>816</v>
      </c>
      <c r="E326" s="223" t="s">
        <v>64</v>
      </c>
      <c r="F326" s="223" t="s">
        <v>64</v>
      </c>
      <c r="G326" s="223">
        <v>111</v>
      </c>
      <c r="H326" s="253">
        <v>45336</v>
      </c>
      <c r="I326" s="253">
        <v>45336</v>
      </c>
      <c r="J326" s="222" t="s">
        <v>817</v>
      </c>
      <c r="K326" s="222" t="s">
        <v>221</v>
      </c>
      <c r="L326" s="223"/>
      <c r="M326" s="254" t="s">
        <v>1446</v>
      </c>
      <c r="N326" s="230" t="s">
        <v>1447</v>
      </c>
      <c r="O326" s="11"/>
    </row>
    <row r="327" spans="2:15" ht="102" x14ac:dyDescent="0.25">
      <c r="B327" s="223">
        <v>2024</v>
      </c>
      <c r="C327" s="223" t="s">
        <v>1347</v>
      </c>
      <c r="D327" s="223" t="s">
        <v>816</v>
      </c>
      <c r="E327" s="223" t="s">
        <v>64</v>
      </c>
      <c r="F327" s="223" t="s">
        <v>64</v>
      </c>
      <c r="G327" s="223">
        <v>561</v>
      </c>
      <c r="H327" s="253">
        <v>45012</v>
      </c>
      <c r="I327" s="253">
        <v>45012</v>
      </c>
      <c r="J327" s="222" t="s">
        <v>817</v>
      </c>
      <c r="K327" s="222" t="s">
        <v>221</v>
      </c>
      <c r="L327" s="223"/>
      <c r="M327" s="254" t="s">
        <v>1448</v>
      </c>
      <c r="N327" s="230" t="s">
        <v>1449</v>
      </c>
      <c r="O327" s="11"/>
    </row>
    <row r="328" spans="2:15" ht="102" x14ac:dyDescent="0.25">
      <c r="B328" s="223">
        <v>2024</v>
      </c>
      <c r="C328" s="223" t="s">
        <v>1347</v>
      </c>
      <c r="D328" s="223" t="s">
        <v>816</v>
      </c>
      <c r="E328" s="223" t="s">
        <v>64</v>
      </c>
      <c r="F328" s="223" t="s">
        <v>64</v>
      </c>
      <c r="G328" s="223">
        <v>211</v>
      </c>
      <c r="H328" s="253">
        <v>45012</v>
      </c>
      <c r="I328" s="253">
        <v>45012</v>
      </c>
      <c r="J328" s="222" t="s">
        <v>817</v>
      </c>
      <c r="K328" s="222" t="s">
        <v>221</v>
      </c>
      <c r="L328" s="223"/>
      <c r="M328" s="254" t="s">
        <v>1450</v>
      </c>
      <c r="N328" s="230" t="s">
        <v>1451</v>
      </c>
      <c r="O328" s="11"/>
    </row>
    <row r="329" spans="2:15" ht="102" x14ac:dyDescent="0.25">
      <c r="B329" s="223">
        <v>2024</v>
      </c>
      <c r="C329" s="223" t="s">
        <v>1347</v>
      </c>
      <c r="D329" s="223" t="s">
        <v>816</v>
      </c>
      <c r="E329" s="223" t="s">
        <v>64</v>
      </c>
      <c r="F329" s="223" t="s">
        <v>64</v>
      </c>
      <c r="G329" s="223">
        <v>944</v>
      </c>
      <c r="H329" s="253">
        <v>45384</v>
      </c>
      <c r="I329" s="253">
        <v>45384</v>
      </c>
      <c r="J329" s="222" t="s">
        <v>817</v>
      </c>
      <c r="K329" s="222" t="s">
        <v>221</v>
      </c>
      <c r="L329" s="223"/>
      <c r="M329" s="254" t="s">
        <v>1452</v>
      </c>
      <c r="N329" s="230" t="s">
        <v>1453</v>
      </c>
      <c r="O329" s="11"/>
    </row>
    <row r="330" spans="2:15" ht="102" x14ac:dyDescent="0.25">
      <c r="B330" s="223">
        <v>2024</v>
      </c>
      <c r="C330" s="223" t="s">
        <v>1347</v>
      </c>
      <c r="D330" s="223" t="s">
        <v>816</v>
      </c>
      <c r="E330" s="223" t="s">
        <v>64</v>
      </c>
      <c r="F330" s="223" t="s">
        <v>64</v>
      </c>
      <c r="G330" s="223">
        <v>262</v>
      </c>
      <c r="H330" s="253">
        <v>45371</v>
      </c>
      <c r="I330" s="253">
        <v>45371</v>
      </c>
      <c r="J330" s="222" t="s">
        <v>817</v>
      </c>
      <c r="K330" s="222" t="s">
        <v>221</v>
      </c>
      <c r="L330" s="223"/>
      <c r="M330" s="254" t="s">
        <v>1454</v>
      </c>
      <c r="N330" s="230" t="s">
        <v>1455</v>
      </c>
      <c r="O330" s="11"/>
    </row>
    <row r="331" spans="2:15" ht="102" x14ac:dyDescent="0.25">
      <c r="B331" s="223">
        <v>2024</v>
      </c>
      <c r="C331" s="223" t="s">
        <v>1347</v>
      </c>
      <c r="D331" s="223" t="s">
        <v>816</v>
      </c>
      <c r="E331" s="223" t="s">
        <v>64</v>
      </c>
      <c r="F331" s="223" t="s">
        <v>64</v>
      </c>
      <c r="G331" s="223">
        <v>229</v>
      </c>
      <c r="H331" s="253">
        <v>45378</v>
      </c>
      <c r="I331" s="253">
        <v>45378</v>
      </c>
      <c r="J331" s="222" t="s">
        <v>817</v>
      </c>
      <c r="K331" s="222" t="s">
        <v>221</v>
      </c>
      <c r="L331" s="223"/>
      <c r="M331" s="254" t="s">
        <v>1456</v>
      </c>
      <c r="N331" s="230" t="s">
        <v>1457</v>
      </c>
      <c r="O331" s="11"/>
    </row>
    <row r="332" spans="2:15" ht="102" x14ac:dyDescent="0.25">
      <c r="B332" s="223">
        <v>2024</v>
      </c>
      <c r="C332" s="223" t="s">
        <v>1347</v>
      </c>
      <c r="D332" s="223" t="s">
        <v>816</v>
      </c>
      <c r="E332" s="223" t="s">
        <v>64</v>
      </c>
      <c r="F332" s="223" t="s">
        <v>64</v>
      </c>
      <c r="G332" s="223">
        <v>514</v>
      </c>
      <c r="H332" s="253">
        <v>45371</v>
      </c>
      <c r="I332" s="253">
        <v>45371</v>
      </c>
      <c r="J332" s="222" t="s">
        <v>817</v>
      </c>
      <c r="K332" s="222" t="s">
        <v>221</v>
      </c>
      <c r="L332" s="223"/>
      <c r="M332" s="254" t="s">
        <v>1458</v>
      </c>
      <c r="N332" s="230" t="s">
        <v>1459</v>
      </c>
      <c r="O332" s="11"/>
    </row>
    <row r="333" spans="2:15" ht="102" x14ac:dyDescent="0.25">
      <c r="B333" s="223">
        <v>2024</v>
      </c>
      <c r="C333" s="223" t="s">
        <v>1347</v>
      </c>
      <c r="D333" s="223" t="s">
        <v>816</v>
      </c>
      <c r="E333" s="223" t="s">
        <v>64</v>
      </c>
      <c r="F333" s="223" t="s">
        <v>64</v>
      </c>
      <c r="G333" s="223">
        <v>943</v>
      </c>
      <c r="H333" s="253">
        <v>45384</v>
      </c>
      <c r="I333" s="253">
        <v>45384</v>
      </c>
      <c r="J333" s="222" t="s">
        <v>817</v>
      </c>
      <c r="K333" s="222" t="s">
        <v>221</v>
      </c>
      <c r="L333" s="223"/>
      <c r="M333" s="254" t="s">
        <v>1460</v>
      </c>
      <c r="N333" s="230" t="s">
        <v>1461</v>
      </c>
      <c r="O333" s="11"/>
    </row>
    <row r="334" spans="2:15" ht="102" x14ac:dyDescent="0.25">
      <c r="B334" s="223">
        <v>2024</v>
      </c>
      <c r="C334" s="223" t="s">
        <v>1347</v>
      </c>
      <c r="D334" s="223" t="s">
        <v>816</v>
      </c>
      <c r="E334" s="223" t="s">
        <v>64</v>
      </c>
      <c r="F334" s="223" t="s">
        <v>64</v>
      </c>
      <c r="G334" s="223">
        <v>192</v>
      </c>
      <c r="H334" s="253">
        <v>45371</v>
      </c>
      <c r="I334" s="253">
        <v>45371</v>
      </c>
      <c r="J334" s="222" t="s">
        <v>817</v>
      </c>
      <c r="K334" s="222" t="s">
        <v>221</v>
      </c>
      <c r="L334" s="223"/>
      <c r="M334" s="254" t="s">
        <v>1462</v>
      </c>
      <c r="N334" s="230" t="s">
        <v>1463</v>
      </c>
      <c r="O334" s="11"/>
    </row>
    <row r="335" spans="2:15" ht="102" x14ac:dyDescent="0.25">
      <c r="B335" s="223">
        <v>2024</v>
      </c>
      <c r="C335" s="223" t="s">
        <v>1347</v>
      </c>
      <c r="D335" s="223" t="s">
        <v>816</v>
      </c>
      <c r="E335" s="223" t="s">
        <v>64</v>
      </c>
      <c r="F335" s="223" t="s">
        <v>64</v>
      </c>
      <c r="G335" s="223">
        <v>352</v>
      </c>
      <c r="H335" s="253">
        <v>45355</v>
      </c>
      <c r="I335" s="253">
        <v>45355</v>
      </c>
      <c r="J335" s="222" t="s">
        <v>817</v>
      </c>
      <c r="K335" s="222" t="s">
        <v>221</v>
      </c>
      <c r="L335" s="223"/>
      <c r="M335" s="254" t="s">
        <v>1464</v>
      </c>
      <c r="N335" s="230" t="s">
        <v>1465</v>
      </c>
      <c r="O335" s="11"/>
    </row>
    <row r="336" spans="2:15" ht="102" x14ac:dyDescent="0.25">
      <c r="B336" s="223">
        <v>2024</v>
      </c>
      <c r="C336" s="223" t="s">
        <v>1347</v>
      </c>
      <c r="D336" s="223" t="s">
        <v>816</v>
      </c>
      <c r="E336" s="223" t="s">
        <v>64</v>
      </c>
      <c r="F336" s="223" t="s">
        <v>64</v>
      </c>
      <c r="G336" s="223">
        <v>261</v>
      </c>
      <c r="H336" s="253">
        <v>45371</v>
      </c>
      <c r="I336" s="253">
        <v>45371</v>
      </c>
      <c r="J336" s="222" t="s">
        <v>817</v>
      </c>
      <c r="K336" s="222" t="s">
        <v>221</v>
      </c>
      <c r="L336" s="223"/>
      <c r="M336" s="254" t="s">
        <v>1466</v>
      </c>
      <c r="N336" s="230" t="s">
        <v>1467</v>
      </c>
      <c r="O336" s="11"/>
    </row>
    <row r="337" spans="2:15" ht="102" x14ac:dyDescent="0.25">
      <c r="B337" s="223">
        <v>2024</v>
      </c>
      <c r="C337" s="223" t="s">
        <v>1347</v>
      </c>
      <c r="D337" s="223" t="s">
        <v>816</v>
      </c>
      <c r="E337" s="223" t="s">
        <v>64</v>
      </c>
      <c r="F337" s="223" t="s">
        <v>64</v>
      </c>
      <c r="G337" s="223">
        <v>835</v>
      </c>
      <c r="H337" s="253">
        <v>45377</v>
      </c>
      <c r="I337" s="253">
        <v>45377</v>
      </c>
      <c r="J337" s="222" t="s">
        <v>817</v>
      </c>
      <c r="K337" s="222" t="s">
        <v>221</v>
      </c>
      <c r="L337" s="223"/>
      <c r="M337" s="254" t="s">
        <v>1468</v>
      </c>
      <c r="N337" s="230" t="s">
        <v>1469</v>
      </c>
      <c r="O337" s="11"/>
    </row>
    <row r="338" spans="2:15" ht="102" x14ac:dyDescent="0.25">
      <c r="B338" s="223">
        <v>2024</v>
      </c>
      <c r="C338" s="223" t="s">
        <v>1347</v>
      </c>
      <c r="D338" s="223" t="s">
        <v>816</v>
      </c>
      <c r="E338" s="223" t="s">
        <v>64</v>
      </c>
      <c r="F338" s="223" t="s">
        <v>64</v>
      </c>
      <c r="G338" s="223">
        <v>870</v>
      </c>
      <c r="H338" s="253">
        <v>45378</v>
      </c>
      <c r="I338" s="253">
        <v>45378</v>
      </c>
      <c r="J338" s="222" t="s">
        <v>817</v>
      </c>
      <c r="K338" s="222" t="s">
        <v>221</v>
      </c>
      <c r="L338" s="223"/>
      <c r="M338" s="254" t="s">
        <v>1470</v>
      </c>
      <c r="N338" s="230" t="s">
        <v>1471</v>
      </c>
      <c r="O338" s="11"/>
    </row>
    <row r="339" spans="2:15" ht="102" x14ac:dyDescent="0.25">
      <c r="B339" s="223">
        <v>2024</v>
      </c>
      <c r="C339" s="223" t="s">
        <v>1347</v>
      </c>
      <c r="D339" s="223" t="s">
        <v>816</v>
      </c>
      <c r="E339" s="223" t="s">
        <v>64</v>
      </c>
      <c r="F339" s="223" t="s">
        <v>64</v>
      </c>
      <c r="G339" s="223">
        <v>357</v>
      </c>
      <c r="H339" s="253">
        <v>45369</v>
      </c>
      <c r="I339" s="253">
        <v>45369</v>
      </c>
      <c r="J339" s="222" t="s">
        <v>817</v>
      </c>
      <c r="K339" s="222" t="s">
        <v>221</v>
      </c>
      <c r="L339" s="223"/>
      <c r="M339" s="254" t="s">
        <v>1472</v>
      </c>
      <c r="N339" s="230" t="s">
        <v>1473</v>
      </c>
      <c r="O339" s="11"/>
    </row>
    <row r="340" spans="2:15" ht="102" x14ac:dyDescent="0.25">
      <c r="B340" s="223">
        <v>2024</v>
      </c>
      <c r="C340" s="223" t="s">
        <v>1347</v>
      </c>
      <c r="D340" s="223" t="s">
        <v>816</v>
      </c>
      <c r="E340" s="223" t="s">
        <v>64</v>
      </c>
      <c r="F340" s="223" t="s">
        <v>64</v>
      </c>
      <c r="G340" s="223">
        <v>517</v>
      </c>
      <c r="H340" s="253">
        <v>45371</v>
      </c>
      <c r="I340" s="253">
        <v>45371</v>
      </c>
      <c r="J340" s="222" t="s">
        <v>817</v>
      </c>
      <c r="K340" s="222" t="s">
        <v>221</v>
      </c>
      <c r="L340" s="223"/>
      <c r="M340" s="254" t="s">
        <v>1474</v>
      </c>
      <c r="N340" s="230" t="s">
        <v>1475</v>
      </c>
      <c r="O340" s="11"/>
    </row>
    <row r="341" spans="2:15" ht="102" x14ac:dyDescent="0.25">
      <c r="B341" s="223">
        <v>2024</v>
      </c>
      <c r="C341" s="223" t="s">
        <v>1347</v>
      </c>
      <c r="D341" s="223" t="s">
        <v>816</v>
      </c>
      <c r="E341" s="223" t="s">
        <v>64</v>
      </c>
      <c r="F341" s="223" t="s">
        <v>64</v>
      </c>
      <c r="G341" s="223">
        <v>205</v>
      </c>
      <c r="H341" s="253">
        <v>45358</v>
      </c>
      <c r="I341" s="253">
        <v>45358</v>
      </c>
      <c r="J341" s="222" t="s">
        <v>817</v>
      </c>
      <c r="K341" s="222" t="s">
        <v>221</v>
      </c>
      <c r="L341" s="223"/>
      <c r="M341" s="254" t="s">
        <v>1476</v>
      </c>
      <c r="N341" s="230" t="s">
        <v>1477</v>
      </c>
      <c r="O341" s="11"/>
    </row>
    <row r="342" spans="2:15" ht="102" x14ac:dyDescent="0.25">
      <c r="B342" s="223">
        <v>2024</v>
      </c>
      <c r="C342" s="223" t="s">
        <v>1347</v>
      </c>
      <c r="D342" s="223" t="s">
        <v>816</v>
      </c>
      <c r="E342" s="223" t="s">
        <v>64</v>
      </c>
      <c r="F342" s="223" t="s">
        <v>64</v>
      </c>
      <c r="G342" s="223">
        <v>411</v>
      </c>
      <c r="H342" s="253">
        <v>45365</v>
      </c>
      <c r="I342" s="253">
        <v>45365</v>
      </c>
      <c r="J342" s="222" t="s">
        <v>817</v>
      </c>
      <c r="K342" s="222" t="s">
        <v>221</v>
      </c>
      <c r="L342" s="223"/>
      <c r="M342" s="254" t="s">
        <v>1478</v>
      </c>
      <c r="N342" s="230" t="s">
        <v>1479</v>
      </c>
      <c r="O342" s="11"/>
    </row>
    <row r="343" spans="2:15" ht="102" x14ac:dyDescent="0.25">
      <c r="B343" s="223">
        <v>2024</v>
      </c>
      <c r="C343" s="223" t="s">
        <v>1347</v>
      </c>
      <c r="D343" s="223" t="s">
        <v>816</v>
      </c>
      <c r="E343" s="223" t="s">
        <v>64</v>
      </c>
      <c r="F343" s="223" t="s">
        <v>64</v>
      </c>
      <c r="G343" s="223">
        <v>1009</v>
      </c>
      <c r="H343" s="253">
        <v>45390</v>
      </c>
      <c r="I343" s="253">
        <v>45390</v>
      </c>
      <c r="J343" s="222" t="s">
        <v>817</v>
      </c>
      <c r="K343" s="222" t="s">
        <v>221</v>
      </c>
      <c r="L343" s="223"/>
      <c r="M343" s="254" t="s">
        <v>1480</v>
      </c>
      <c r="N343" s="230" t="s">
        <v>1481</v>
      </c>
      <c r="O343" s="11"/>
    </row>
    <row r="344" spans="2:15" ht="102" x14ac:dyDescent="0.25">
      <c r="B344" s="223">
        <v>2024</v>
      </c>
      <c r="C344" s="223" t="s">
        <v>1347</v>
      </c>
      <c r="D344" s="223" t="s">
        <v>816</v>
      </c>
      <c r="E344" s="223" t="s">
        <v>64</v>
      </c>
      <c r="F344" s="223" t="s">
        <v>64</v>
      </c>
      <c r="G344" s="223">
        <v>146</v>
      </c>
      <c r="H344" s="253">
        <v>45393</v>
      </c>
      <c r="I344" s="253">
        <v>45393</v>
      </c>
      <c r="J344" s="222" t="s">
        <v>817</v>
      </c>
      <c r="K344" s="222" t="s">
        <v>221</v>
      </c>
      <c r="L344" s="223"/>
      <c r="M344" s="254" t="s">
        <v>1482</v>
      </c>
      <c r="N344" s="230" t="s">
        <v>1483</v>
      </c>
      <c r="O344" s="11"/>
    </row>
    <row r="345" spans="2:15" ht="102" x14ac:dyDescent="0.25">
      <c r="B345" s="223">
        <v>2024</v>
      </c>
      <c r="C345" s="223" t="s">
        <v>1347</v>
      </c>
      <c r="D345" s="223" t="s">
        <v>816</v>
      </c>
      <c r="E345" s="223" t="s">
        <v>64</v>
      </c>
      <c r="F345" s="223" t="s">
        <v>64</v>
      </c>
      <c r="G345" s="223">
        <v>360</v>
      </c>
      <c r="H345" s="253">
        <v>45364</v>
      </c>
      <c r="I345" s="253">
        <v>45364</v>
      </c>
      <c r="J345" s="222" t="s">
        <v>817</v>
      </c>
      <c r="K345" s="222" t="s">
        <v>221</v>
      </c>
      <c r="L345" s="223"/>
      <c r="M345" s="254" t="s">
        <v>1484</v>
      </c>
      <c r="N345" s="230" t="s">
        <v>1485</v>
      </c>
      <c r="O345" s="11"/>
    </row>
    <row r="346" spans="2:15" ht="102" x14ac:dyDescent="0.25">
      <c r="B346" s="223">
        <v>2024</v>
      </c>
      <c r="C346" s="223" t="s">
        <v>1347</v>
      </c>
      <c r="D346" s="223" t="s">
        <v>816</v>
      </c>
      <c r="E346" s="223" t="s">
        <v>64</v>
      </c>
      <c r="F346" s="223" t="s">
        <v>64</v>
      </c>
      <c r="G346" s="223">
        <v>232</v>
      </c>
      <c r="H346" s="253">
        <v>45357</v>
      </c>
      <c r="I346" s="253">
        <v>45357</v>
      </c>
      <c r="J346" s="222" t="s">
        <v>817</v>
      </c>
      <c r="K346" s="222" t="s">
        <v>221</v>
      </c>
      <c r="L346" s="223"/>
      <c r="M346" s="254" t="s">
        <v>1486</v>
      </c>
      <c r="N346" s="230" t="s">
        <v>1487</v>
      </c>
      <c r="O346" s="11"/>
    </row>
    <row r="347" spans="2:15" ht="102" x14ac:dyDescent="0.25">
      <c r="B347" s="223">
        <v>2024</v>
      </c>
      <c r="C347" s="223" t="s">
        <v>1347</v>
      </c>
      <c r="D347" s="223" t="s">
        <v>816</v>
      </c>
      <c r="E347" s="223" t="s">
        <v>64</v>
      </c>
      <c r="F347" s="223" t="s">
        <v>64</v>
      </c>
      <c r="G347" s="223">
        <v>841</v>
      </c>
      <c r="H347" s="253">
        <v>45379</v>
      </c>
      <c r="I347" s="253">
        <v>45379</v>
      </c>
      <c r="J347" s="222" t="s">
        <v>817</v>
      </c>
      <c r="K347" s="222" t="s">
        <v>221</v>
      </c>
      <c r="L347" s="223"/>
      <c r="M347" s="254" t="s">
        <v>1488</v>
      </c>
      <c r="N347" s="230" t="s">
        <v>1489</v>
      </c>
      <c r="O347" s="11"/>
    </row>
    <row r="348" spans="2:15" ht="102" x14ac:dyDescent="0.25">
      <c r="B348" s="223">
        <v>2024</v>
      </c>
      <c r="C348" s="223" t="s">
        <v>1347</v>
      </c>
      <c r="D348" s="223" t="s">
        <v>816</v>
      </c>
      <c r="E348" s="223" t="s">
        <v>64</v>
      </c>
      <c r="F348" s="223" t="s">
        <v>64</v>
      </c>
      <c r="G348" s="223">
        <v>239</v>
      </c>
      <c r="H348" s="253">
        <v>45362</v>
      </c>
      <c r="I348" s="253">
        <v>45362</v>
      </c>
      <c r="J348" s="222" t="s">
        <v>817</v>
      </c>
      <c r="K348" s="222" t="s">
        <v>221</v>
      </c>
      <c r="L348" s="223"/>
      <c r="M348" s="254" t="s">
        <v>1490</v>
      </c>
      <c r="N348" s="230" t="s">
        <v>1491</v>
      </c>
      <c r="O348" s="11"/>
    </row>
    <row r="349" spans="2:15" ht="102" x14ac:dyDescent="0.25">
      <c r="B349" s="223">
        <v>2024</v>
      </c>
      <c r="C349" s="223" t="s">
        <v>1347</v>
      </c>
      <c r="D349" s="223" t="s">
        <v>816</v>
      </c>
      <c r="E349" s="223" t="s">
        <v>64</v>
      </c>
      <c r="F349" s="223" t="s">
        <v>64</v>
      </c>
      <c r="G349" s="223">
        <v>498</v>
      </c>
      <c r="H349" s="253">
        <v>45373</v>
      </c>
      <c r="I349" s="253">
        <v>45038</v>
      </c>
      <c r="J349" s="222" t="s">
        <v>817</v>
      </c>
      <c r="K349" s="222" t="s">
        <v>221</v>
      </c>
      <c r="L349" s="223"/>
      <c r="M349" s="254" t="s">
        <v>1492</v>
      </c>
      <c r="N349" s="230" t="s">
        <v>1493</v>
      </c>
      <c r="O349" s="11"/>
    </row>
    <row r="350" spans="2:15" ht="102" x14ac:dyDescent="0.25">
      <c r="B350" s="223">
        <v>2024</v>
      </c>
      <c r="C350" s="223" t="s">
        <v>1347</v>
      </c>
      <c r="D350" s="223" t="s">
        <v>816</v>
      </c>
      <c r="E350" s="223" t="s">
        <v>64</v>
      </c>
      <c r="F350" s="223" t="s">
        <v>64</v>
      </c>
      <c r="G350" s="223">
        <v>326</v>
      </c>
      <c r="H350" s="253">
        <v>45362</v>
      </c>
      <c r="I350" s="253">
        <v>45362</v>
      </c>
      <c r="J350" s="222" t="s">
        <v>817</v>
      </c>
      <c r="K350" s="222" t="s">
        <v>221</v>
      </c>
      <c r="L350" s="223"/>
      <c r="M350" s="254" t="s">
        <v>1494</v>
      </c>
      <c r="N350" s="230" t="s">
        <v>1495</v>
      </c>
      <c r="O350" s="11"/>
    </row>
    <row r="351" spans="2:15" ht="102" x14ac:dyDescent="0.25">
      <c r="B351" s="223">
        <v>2024</v>
      </c>
      <c r="C351" s="223" t="s">
        <v>1347</v>
      </c>
      <c r="D351" s="223" t="s">
        <v>816</v>
      </c>
      <c r="E351" s="223" t="s">
        <v>64</v>
      </c>
      <c r="F351" s="223" t="s">
        <v>64</v>
      </c>
      <c r="G351" s="223">
        <v>465</v>
      </c>
      <c r="H351" s="253">
        <v>45363</v>
      </c>
      <c r="I351" s="253">
        <v>45363</v>
      </c>
      <c r="J351" s="222" t="s">
        <v>817</v>
      </c>
      <c r="K351" s="222" t="s">
        <v>221</v>
      </c>
      <c r="L351" s="223"/>
      <c r="M351" s="254" t="s">
        <v>1496</v>
      </c>
      <c r="N351" s="230" t="s">
        <v>1497</v>
      </c>
      <c r="O351" s="11"/>
    </row>
    <row r="352" spans="2:15" ht="102" x14ac:dyDescent="0.25">
      <c r="B352" s="223">
        <v>2024</v>
      </c>
      <c r="C352" s="223" t="s">
        <v>1347</v>
      </c>
      <c r="D352" s="223" t="s">
        <v>816</v>
      </c>
      <c r="E352" s="223" t="s">
        <v>64</v>
      </c>
      <c r="F352" s="223" t="s">
        <v>64</v>
      </c>
      <c r="G352" s="223">
        <v>515</v>
      </c>
      <c r="H352" s="253">
        <v>45371</v>
      </c>
      <c r="I352" s="253">
        <v>45371</v>
      </c>
      <c r="J352" s="222" t="s">
        <v>817</v>
      </c>
      <c r="K352" s="222" t="s">
        <v>221</v>
      </c>
      <c r="L352" s="223"/>
      <c r="M352" s="254" t="s">
        <v>1498</v>
      </c>
      <c r="N352" s="230" t="s">
        <v>1499</v>
      </c>
      <c r="O352" s="11"/>
    </row>
    <row r="353" spans="2:15" ht="102" x14ac:dyDescent="0.25">
      <c r="B353" s="223">
        <v>2024</v>
      </c>
      <c r="C353" s="223" t="s">
        <v>1347</v>
      </c>
      <c r="D353" s="223" t="s">
        <v>816</v>
      </c>
      <c r="E353" s="223" t="s">
        <v>64</v>
      </c>
      <c r="F353" s="223" t="s">
        <v>64</v>
      </c>
      <c r="G353" s="223">
        <v>511</v>
      </c>
      <c r="H353" s="253">
        <v>45371</v>
      </c>
      <c r="I353" s="253">
        <v>45371</v>
      </c>
      <c r="J353" s="222" t="s">
        <v>817</v>
      </c>
      <c r="K353" s="222" t="s">
        <v>221</v>
      </c>
      <c r="L353" s="223"/>
      <c r="M353" s="254" t="s">
        <v>1500</v>
      </c>
      <c r="N353" s="230" t="s">
        <v>1501</v>
      </c>
      <c r="O353" s="11"/>
    </row>
    <row r="354" spans="2:15" ht="102" x14ac:dyDescent="0.25">
      <c r="B354" s="223">
        <v>2024</v>
      </c>
      <c r="C354" s="223" t="s">
        <v>1347</v>
      </c>
      <c r="D354" s="223" t="s">
        <v>816</v>
      </c>
      <c r="E354" s="223" t="s">
        <v>64</v>
      </c>
      <c r="F354" s="223" t="s">
        <v>64</v>
      </c>
      <c r="G354" s="223">
        <v>417</v>
      </c>
      <c r="H354" s="253">
        <v>45364</v>
      </c>
      <c r="I354" s="253">
        <v>45364</v>
      </c>
      <c r="J354" s="222" t="s">
        <v>817</v>
      </c>
      <c r="K354" s="222" t="s">
        <v>221</v>
      </c>
      <c r="L354" s="223"/>
      <c r="M354" s="254" t="s">
        <v>1502</v>
      </c>
      <c r="N354" s="230" t="s">
        <v>1503</v>
      </c>
      <c r="O354" s="11"/>
    </row>
    <row r="355" spans="2:15" ht="102" x14ac:dyDescent="0.25">
      <c r="B355" s="223">
        <v>2024</v>
      </c>
      <c r="C355" s="223" t="s">
        <v>1347</v>
      </c>
      <c r="D355" s="223" t="s">
        <v>816</v>
      </c>
      <c r="E355" s="223" t="s">
        <v>64</v>
      </c>
      <c r="F355" s="223" t="s">
        <v>64</v>
      </c>
      <c r="G355" s="223">
        <v>519</v>
      </c>
      <c r="H355" s="253">
        <v>45371</v>
      </c>
      <c r="I355" s="253">
        <v>45371</v>
      </c>
      <c r="J355" s="222" t="s">
        <v>817</v>
      </c>
      <c r="K355" s="222" t="s">
        <v>221</v>
      </c>
      <c r="L355" s="223"/>
      <c r="M355" s="254" t="s">
        <v>1504</v>
      </c>
      <c r="N355" s="230" t="s">
        <v>1505</v>
      </c>
      <c r="O355" s="11"/>
    </row>
    <row r="356" spans="2:15" ht="102" x14ac:dyDescent="0.25">
      <c r="B356" s="223">
        <v>2024</v>
      </c>
      <c r="C356" s="223" t="s">
        <v>1347</v>
      </c>
      <c r="D356" s="223" t="s">
        <v>816</v>
      </c>
      <c r="E356" s="223" t="s">
        <v>64</v>
      </c>
      <c r="F356" s="223" t="s">
        <v>64</v>
      </c>
      <c r="G356" s="223">
        <v>339</v>
      </c>
      <c r="H356" s="253">
        <v>45363</v>
      </c>
      <c r="I356" s="253">
        <v>45363</v>
      </c>
      <c r="J356" s="222" t="s">
        <v>817</v>
      </c>
      <c r="K356" s="222" t="s">
        <v>221</v>
      </c>
      <c r="L356" s="223"/>
      <c r="M356" s="254" t="s">
        <v>1506</v>
      </c>
      <c r="N356" s="230" t="s">
        <v>1507</v>
      </c>
      <c r="O356" s="11"/>
    </row>
    <row r="357" spans="2:15" ht="102" x14ac:dyDescent="0.25">
      <c r="B357" s="223">
        <v>2024</v>
      </c>
      <c r="C357" s="223" t="s">
        <v>1347</v>
      </c>
      <c r="D357" s="223" t="s">
        <v>816</v>
      </c>
      <c r="E357" s="223" t="s">
        <v>64</v>
      </c>
      <c r="F357" s="223" t="s">
        <v>64</v>
      </c>
      <c r="G357" s="223">
        <v>964</v>
      </c>
      <c r="H357" s="253">
        <v>45385</v>
      </c>
      <c r="I357" s="253">
        <v>45385</v>
      </c>
      <c r="J357" s="222" t="s">
        <v>817</v>
      </c>
      <c r="K357" s="222" t="s">
        <v>221</v>
      </c>
      <c r="L357" s="223"/>
      <c r="M357" s="254" t="s">
        <v>1508</v>
      </c>
      <c r="N357" s="230" t="s">
        <v>1509</v>
      </c>
      <c r="O357" s="11"/>
    </row>
    <row r="358" spans="2:15" ht="102" x14ac:dyDescent="0.25">
      <c r="B358" s="223">
        <v>2024</v>
      </c>
      <c r="C358" s="223" t="s">
        <v>1347</v>
      </c>
      <c r="D358" s="223" t="s">
        <v>816</v>
      </c>
      <c r="E358" s="223" t="s">
        <v>64</v>
      </c>
      <c r="F358" s="223" t="s">
        <v>64</v>
      </c>
      <c r="G358" s="223">
        <v>505</v>
      </c>
      <c r="H358" s="253">
        <v>45384</v>
      </c>
      <c r="I358" s="253">
        <v>45384</v>
      </c>
      <c r="J358" s="222" t="s">
        <v>817</v>
      </c>
      <c r="K358" s="222" t="s">
        <v>221</v>
      </c>
      <c r="L358" s="223"/>
      <c r="M358" s="254" t="s">
        <v>1510</v>
      </c>
      <c r="N358" s="230" t="s">
        <v>1511</v>
      </c>
      <c r="O358" s="11"/>
    </row>
    <row r="359" spans="2:15" ht="102" x14ac:dyDescent="0.25">
      <c r="B359" s="223">
        <v>2024</v>
      </c>
      <c r="C359" s="223" t="s">
        <v>1347</v>
      </c>
      <c r="D359" s="223" t="s">
        <v>816</v>
      </c>
      <c r="E359" s="223" t="s">
        <v>64</v>
      </c>
      <c r="F359" s="223" t="s">
        <v>64</v>
      </c>
      <c r="G359" s="223">
        <v>869</v>
      </c>
      <c r="H359" s="253">
        <v>45378</v>
      </c>
      <c r="I359" s="253">
        <v>45378</v>
      </c>
      <c r="J359" s="222" t="s">
        <v>817</v>
      </c>
      <c r="K359" s="222" t="s">
        <v>221</v>
      </c>
      <c r="L359" s="223"/>
      <c r="M359" s="254" t="s">
        <v>1512</v>
      </c>
      <c r="N359" s="230" t="s">
        <v>1513</v>
      </c>
      <c r="O359" s="11"/>
    </row>
    <row r="360" spans="2:15" ht="102" x14ac:dyDescent="0.25">
      <c r="B360" s="223">
        <v>2024</v>
      </c>
      <c r="C360" s="223" t="s">
        <v>1347</v>
      </c>
      <c r="D360" s="223" t="s">
        <v>816</v>
      </c>
      <c r="E360" s="223" t="s">
        <v>64</v>
      </c>
      <c r="F360" s="223" t="s">
        <v>64</v>
      </c>
      <c r="G360" s="223">
        <v>1135</v>
      </c>
      <c r="H360" s="253">
        <v>45398</v>
      </c>
      <c r="I360" s="253">
        <v>45398</v>
      </c>
      <c r="J360" s="222" t="s">
        <v>817</v>
      </c>
      <c r="K360" s="222" t="s">
        <v>221</v>
      </c>
      <c r="L360" s="223"/>
      <c r="M360" s="254" t="s">
        <v>1514</v>
      </c>
      <c r="N360" s="230" t="s">
        <v>1515</v>
      </c>
      <c r="O360" s="11"/>
    </row>
    <row r="361" spans="2:15" ht="102" x14ac:dyDescent="0.25">
      <c r="B361" s="223">
        <v>2024</v>
      </c>
      <c r="C361" s="223" t="s">
        <v>1347</v>
      </c>
      <c r="D361" s="223" t="s">
        <v>816</v>
      </c>
      <c r="E361" s="223" t="s">
        <v>64</v>
      </c>
      <c r="F361" s="223" t="s">
        <v>64</v>
      </c>
      <c r="G361" s="223">
        <v>174</v>
      </c>
      <c r="H361" s="253">
        <v>45395</v>
      </c>
      <c r="I361" s="253">
        <v>45395</v>
      </c>
      <c r="J361" s="222" t="s">
        <v>817</v>
      </c>
      <c r="K361" s="222" t="s">
        <v>221</v>
      </c>
      <c r="L361" s="223"/>
      <c r="M361" s="254" t="s">
        <v>1516</v>
      </c>
      <c r="N361" s="230" t="s">
        <v>1517</v>
      </c>
      <c r="O361" s="11"/>
    </row>
    <row r="362" spans="2:15" ht="102" x14ac:dyDescent="0.25">
      <c r="B362" s="223">
        <v>2024</v>
      </c>
      <c r="C362" s="223" t="s">
        <v>1347</v>
      </c>
      <c r="D362" s="223" t="s">
        <v>816</v>
      </c>
      <c r="E362" s="223" t="s">
        <v>64</v>
      </c>
      <c r="F362" s="223" t="s">
        <v>64</v>
      </c>
      <c r="G362" s="223">
        <v>946</v>
      </c>
      <c r="H362" s="253">
        <v>45384</v>
      </c>
      <c r="I362" s="253">
        <v>45384</v>
      </c>
      <c r="J362" s="222" t="s">
        <v>817</v>
      </c>
      <c r="K362" s="222" t="s">
        <v>221</v>
      </c>
      <c r="L362" s="223"/>
      <c r="M362" s="254" t="s">
        <v>1518</v>
      </c>
      <c r="N362" s="230" t="s">
        <v>1519</v>
      </c>
      <c r="O362" s="11"/>
    </row>
    <row r="363" spans="2:15" ht="102" x14ac:dyDescent="0.25">
      <c r="B363" s="223">
        <v>2024</v>
      </c>
      <c r="C363" s="223" t="s">
        <v>1347</v>
      </c>
      <c r="D363" s="223" t="s">
        <v>816</v>
      </c>
      <c r="E363" s="223" t="s">
        <v>64</v>
      </c>
      <c r="F363" s="223" t="s">
        <v>64</v>
      </c>
      <c r="G363" s="223">
        <v>259</v>
      </c>
      <c r="H363" s="253">
        <v>45371</v>
      </c>
      <c r="I363" s="253">
        <v>45371</v>
      </c>
      <c r="J363" s="222" t="s">
        <v>817</v>
      </c>
      <c r="K363" s="222" t="s">
        <v>221</v>
      </c>
      <c r="L363" s="223"/>
      <c r="M363" s="254" t="s">
        <v>1520</v>
      </c>
      <c r="N363" s="230" t="s">
        <v>1521</v>
      </c>
      <c r="O363" s="11"/>
    </row>
    <row r="364" spans="2:15" ht="102" x14ac:dyDescent="0.25">
      <c r="B364" s="223">
        <v>2024</v>
      </c>
      <c r="C364" s="223" t="s">
        <v>1347</v>
      </c>
      <c r="D364" s="223" t="s">
        <v>816</v>
      </c>
      <c r="E364" s="223" t="s">
        <v>64</v>
      </c>
      <c r="F364" s="223" t="s">
        <v>64</v>
      </c>
      <c r="G364" s="223">
        <v>463</v>
      </c>
      <c r="H364" s="253">
        <v>45363</v>
      </c>
      <c r="I364" s="253">
        <v>45363</v>
      </c>
      <c r="J364" s="222" t="s">
        <v>817</v>
      </c>
      <c r="K364" s="222" t="s">
        <v>221</v>
      </c>
      <c r="L364" s="223"/>
      <c r="M364" s="254" t="s">
        <v>1522</v>
      </c>
      <c r="N364" s="230" t="s">
        <v>1523</v>
      </c>
      <c r="O364" s="11"/>
    </row>
    <row r="365" spans="2:15" ht="102" x14ac:dyDescent="0.25">
      <c r="B365" s="223">
        <v>2024</v>
      </c>
      <c r="C365" s="223" t="s">
        <v>1347</v>
      </c>
      <c r="D365" s="223" t="s">
        <v>816</v>
      </c>
      <c r="E365" s="223" t="s">
        <v>64</v>
      </c>
      <c r="F365" s="223" t="s">
        <v>64</v>
      </c>
      <c r="G365" s="223">
        <v>1147</v>
      </c>
      <c r="H365" s="253">
        <v>45399</v>
      </c>
      <c r="I365" s="253">
        <v>45399</v>
      </c>
      <c r="J365" s="222" t="s">
        <v>817</v>
      </c>
      <c r="K365" s="222" t="s">
        <v>221</v>
      </c>
      <c r="L365" s="223"/>
      <c r="M365" s="254" t="s">
        <v>1524</v>
      </c>
      <c r="N365" s="230" t="s">
        <v>1525</v>
      </c>
      <c r="O365" s="11"/>
    </row>
    <row r="366" spans="2:15" ht="102" x14ac:dyDescent="0.25">
      <c r="B366" s="223">
        <v>2024</v>
      </c>
      <c r="C366" s="223" t="s">
        <v>1347</v>
      </c>
      <c r="D366" s="223" t="s">
        <v>816</v>
      </c>
      <c r="E366" s="223" t="s">
        <v>64</v>
      </c>
      <c r="F366" s="223" t="s">
        <v>64</v>
      </c>
      <c r="G366" s="223">
        <v>833</v>
      </c>
      <c r="H366" s="253">
        <v>45377</v>
      </c>
      <c r="I366" s="253">
        <v>45377</v>
      </c>
      <c r="J366" s="222" t="s">
        <v>817</v>
      </c>
      <c r="K366" s="222" t="s">
        <v>221</v>
      </c>
      <c r="L366" s="223"/>
      <c r="M366" s="254" t="s">
        <v>1526</v>
      </c>
      <c r="N366" s="230" t="s">
        <v>1527</v>
      </c>
      <c r="O366" s="11"/>
    </row>
    <row r="367" spans="2:15" ht="102" x14ac:dyDescent="0.25">
      <c r="B367" s="223">
        <v>2024</v>
      </c>
      <c r="C367" s="223" t="s">
        <v>1347</v>
      </c>
      <c r="D367" s="223" t="s">
        <v>816</v>
      </c>
      <c r="E367" s="223" t="s">
        <v>64</v>
      </c>
      <c r="F367" s="223" t="s">
        <v>64</v>
      </c>
      <c r="G367" s="223">
        <v>842</v>
      </c>
      <c r="H367" s="253">
        <v>45377</v>
      </c>
      <c r="I367" s="253">
        <v>45377</v>
      </c>
      <c r="J367" s="222" t="s">
        <v>817</v>
      </c>
      <c r="K367" s="222" t="s">
        <v>221</v>
      </c>
      <c r="L367" s="223"/>
      <c r="M367" s="254" t="s">
        <v>1528</v>
      </c>
      <c r="N367" s="230" t="s">
        <v>1529</v>
      </c>
      <c r="O367" s="11"/>
    </row>
    <row r="368" spans="2:15" ht="102" x14ac:dyDescent="0.25">
      <c r="B368" s="223">
        <v>2024</v>
      </c>
      <c r="C368" s="223" t="s">
        <v>1347</v>
      </c>
      <c r="D368" s="223" t="s">
        <v>816</v>
      </c>
      <c r="E368" s="223" t="s">
        <v>64</v>
      </c>
      <c r="F368" s="223" t="s">
        <v>64</v>
      </c>
      <c r="G368" s="223">
        <v>260</v>
      </c>
      <c r="H368" s="253">
        <v>45371</v>
      </c>
      <c r="I368" s="253">
        <v>45371</v>
      </c>
      <c r="J368" s="222" t="s">
        <v>817</v>
      </c>
      <c r="K368" s="222" t="s">
        <v>221</v>
      </c>
      <c r="L368" s="223"/>
      <c r="M368" s="254" t="s">
        <v>1530</v>
      </c>
      <c r="N368" s="230" t="s">
        <v>1531</v>
      </c>
      <c r="O368" s="11"/>
    </row>
    <row r="369" spans="2:15" ht="102" x14ac:dyDescent="0.25">
      <c r="B369" s="223">
        <v>2024</v>
      </c>
      <c r="C369" s="223" t="s">
        <v>1347</v>
      </c>
      <c r="D369" s="223" t="s">
        <v>816</v>
      </c>
      <c r="E369" s="223" t="s">
        <v>64</v>
      </c>
      <c r="F369" s="223" t="s">
        <v>64</v>
      </c>
      <c r="G369" s="223">
        <v>523</v>
      </c>
      <c r="H369" s="253">
        <v>45371</v>
      </c>
      <c r="I369" s="253">
        <v>45371</v>
      </c>
      <c r="J369" s="222" t="s">
        <v>817</v>
      </c>
      <c r="K369" s="222" t="s">
        <v>221</v>
      </c>
      <c r="L369" s="223"/>
      <c r="M369" s="254" t="s">
        <v>1532</v>
      </c>
      <c r="N369" s="230" t="s">
        <v>1533</v>
      </c>
      <c r="O369" s="11"/>
    </row>
    <row r="370" spans="2:15" ht="102" x14ac:dyDescent="0.25">
      <c r="B370" s="223">
        <v>2024</v>
      </c>
      <c r="C370" s="223" t="s">
        <v>1347</v>
      </c>
      <c r="D370" s="223" t="s">
        <v>816</v>
      </c>
      <c r="E370" s="223" t="s">
        <v>64</v>
      </c>
      <c r="F370" s="223" t="s">
        <v>64</v>
      </c>
      <c r="G370" s="223">
        <v>1094</v>
      </c>
      <c r="H370" s="253">
        <v>45397</v>
      </c>
      <c r="I370" s="253">
        <v>45397</v>
      </c>
      <c r="J370" s="222" t="s">
        <v>817</v>
      </c>
      <c r="K370" s="222" t="s">
        <v>221</v>
      </c>
      <c r="L370" s="223"/>
      <c r="M370" s="254" t="s">
        <v>1534</v>
      </c>
      <c r="N370" s="230" t="s">
        <v>1535</v>
      </c>
      <c r="O370" s="11"/>
    </row>
    <row r="371" spans="2:15" ht="102" x14ac:dyDescent="0.25">
      <c r="B371" s="223">
        <v>2024</v>
      </c>
      <c r="C371" s="223" t="s">
        <v>1347</v>
      </c>
      <c r="D371" s="223" t="s">
        <v>816</v>
      </c>
      <c r="E371" s="223" t="s">
        <v>64</v>
      </c>
      <c r="F371" s="223" t="s">
        <v>64</v>
      </c>
      <c r="G371" s="223">
        <v>520</v>
      </c>
      <c r="H371" s="253">
        <v>45371</v>
      </c>
      <c r="I371" s="253">
        <v>45371</v>
      </c>
      <c r="J371" s="222" t="s">
        <v>817</v>
      </c>
      <c r="K371" s="222" t="s">
        <v>221</v>
      </c>
      <c r="L371" s="223"/>
      <c r="M371" s="254" t="s">
        <v>1536</v>
      </c>
      <c r="N371" s="230" t="s">
        <v>1537</v>
      </c>
      <c r="O371" s="11"/>
    </row>
    <row r="372" spans="2:15" ht="102" x14ac:dyDescent="0.25">
      <c r="B372" s="223">
        <v>2024</v>
      </c>
      <c r="C372" s="223" t="s">
        <v>1347</v>
      </c>
      <c r="D372" s="223" t="s">
        <v>816</v>
      </c>
      <c r="E372" s="223" t="s">
        <v>64</v>
      </c>
      <c r="F372" s="223" t="s">
        <v>64</v>
      </c>
      <c r="G372" s="223">
        <v>205</v>
      </c>
      <c r="H372" s="253">
        <v>45366</v>
      </c>
      <c r="I372" s="253">
        <v>45366</v>
      </c>
      <c r="J372" s="222" t="s">
        <v>817</v>
      </c>
      <c r="K372" s="222" t="s">
        <v>221</v>
      </c>
      <c r="L372" s="223"/>
      <c r="M372" s="254" t="s">
        <v>1538</v>
      </c>
      <c r="N372" s="230" t="s">
        <v>1539</v>
      </c>
      <c r="O372" s="11"/>
    </row>
    <row r="373" spans="2:15" ht="102" x14ac:dyDescent="0.25">
      <c r="B373" s="223">
        <v>2024</v>
      </c>
      <c r="C373" s="223" t="s">
        <v>1347</v>
      </c>
      <c r="D373" s="223" t="s">
        <v>816</v>
      </c>
      <c r="E373" s="223" t="s">
        <v>64</v>
      </c>
      <c r="F373" s="223" t="s">
        <v>64</v>
      </c>
      <c r="G373" s="223">
        <v>225</v>
      </c>
      <c r="H373" s="253">
        <v>45357</v>
      </c>
      <c r="I373" s="253">
        <v>45357</v>
      </c>
      <c r="J373" s="222" t="s">
        <v>817</v>
      </c>
      <c r="K373" s="222" t="s">
        <v>221</v>
      </c>
      <c r="L373" s="223"/>
      <c r="M373" s="254" t="s">
        <v>1540</v>
      </c>
      <c r="N373" s="230" t="s">
        <v>1541</v>
      </c>
      <c r="O373" s="11"/>
    </row>
    <row r="374" spans="2:15" ht="102" x14ac:dyDescent="0.25">
      <c r="B374" s="223">
        <v>2024</v>
      </c>
      <c r="C374" s="223" t="s">
        <v>1347</v>
      </c>
      <c r="D374" s="223" t="s">
        <v>816</v>
      </c>
      <c r="E374" s="223" t="s">
        <v>64</v>
      </c>
      <c r="F374" s="223" t="s">
        <v>64</v>
      </c>
      <c r="G374" s="223">
        <v>942</v>
      </c>
      <c r="H374" s="253">
        <v>45384</v>
      </c>
      <c r="I374" s="253">
        <v>45384</v>
      </c>
      <c r="J374" s="222" t="s">
        <v>817</v>
      </c>
      <c r="K374" s="222" t="s">
        <v>221</v>
      </c>
      <c r="L374" s="223"/>
      <c r="M374" s="254" t="s">
        <v>1542</v>
      </c>
      <c r="N374" s="230" t="s">
        <v>1543</v>
      </c>
      <c r="O374" s="11"/>
    </row>
    <row r="375" spans="2:15" ht="102" x14ac:dyDescent="0.25">
      <c r="B375" s="223">
        <v>2024</v>
      </c>
      <c r="C375" s="223" t="s">
        <v>1347</v>
      </c>
      <c r="D375" s="223" t="s">
        <v>816</v>
      </c>
      <c r="E375" s="223" t="s">
        <v>64</v>
      </c>
      <c r="F375" s="223" t="s">
        <v>64</v>
      </c>
      <c r="G375" s="223">
        <v>219</v>
      </c>
      <c r="H375" s="253">
        <v>45363</v>
      </c>
      <c r="I375" s="253">
        <v>45363</v>
      </c>
      <c r="J375" s="222" t="s">
        <v>817</v>
      </c>
      <c r="K375" s="222" t="s">
        <v>221</v>
      </c>
      <c r="L375" s="223"/>
      <c r="M375" s="254" t="s">
        <v>1544</v>
      </c>
      <c r="N375" s="230" t="s">
        <v>1545</v>
      </c>
      <c r="O375" s="11"/>
    </row>
    <row r="376" spans="2:15" ht="102" x14ac:dyDescent="0.25">
      <c r="B376" s="223">
        <v>2024</v>
      </c>
      <c r="C376" s="223" t="s">
        <v>1347</v>
      </c>
      <c r="D376" s="223" t="s">
        <v>816</v>
      </c>
      <c r="E376" s="223" t="s">
        <v>64</v>
      </c>
      <c r="F376" s="223" t="s">
        <v>64</v>
      </c>
      <c r="G376" s="223">
        <v>466</v>
      </c>
      <c r="H376" s="253">
        <v>45363</v>
      </c>
      <c r="I376" s="253">
        <v>45363</v>
      </c>
      <c r="J376" s="222" t="s">
        <v>817</v>
      </c>
      <c r="K376" s="222" t="s">
        <v>221</v>
      </c>
      <c r="L376" s="223"/>
      <c r="M376" s="254" t="s">
        <v>1546</v>
      </c>
      <c r="N376" s="230" t="s">
        <v>1547</v>
      </c>
      <c r="O376" s="11"/>
    </row>
    <row r="377" spans="2:15" ht="102" x14ac:dyDescent="0.25">
      <c r="B377" s="223">
        <v>2024</v>
      </c>
      <c r="C377" s="223" t="s">
        <v>1347</v>
      </c>
      <c r="D377" s="223" t="s">
        <v>816</v>
      </c>
      <c r="E377" s="223" t="s">
        <v>64</v>
      </c>
      <c r="F377" s="223" t="s">
        <v>64</v>
      </c>
      <c r="G377" s="223">
        <v>945</v>
      </c>
      <c r="H377" s="253">
        <v>45384</v>
      </c>
      <c r="I377" s="253">
        <v>45384</v>
      </c>
      <c r="J377" s="222" t="s">
        <v>817</v>
      </c>
      <c r="K377" s="222" t="s">
        <v>221</v>
      </c>
      <c r="L377" s="223"/>
      <c r="M377" s="254" t="s">
        <v>1548</v>
      </c>
      <c r="N377" s="230" t="s">
        <v>1549</v>
      </c>
      <c r="O377" s="11"/>
    </row>
    <row r="378" spans="2:15" ht="102" x14ac:dyDescent="0.25">
      <c r="B378" s="223">
        <v>2024</v>
      </c>
      <c r="C378" s="223" t="s">
        <v>1347</v>
      </c>
      <c r="D378" s="223" t="s">
        <v>816</v>
      </c>
      <c r="E378" s="223" t="s">
        <v>64</v>
      </c>
      <c r="F378" s="223" t="s">
        <v>64</v>
      </c>
      <c r="G378" s="223">
        <v>866</v>
      </c>
      <c r="H378" s="253">
        <v>45378</v>
      </c>
      <c r="I378" s="253">
        <v>45378</v>
      </c>
      <c r="J378" s="222" t="s">
        <v>817</v>
      </c>
      <c r="K378" s="222" t="s">
        <v>221</v>
      </c>
      <c r="L378" s="223"/>
      <c r="M378" s="254" t="s">
        <v>1550</v>
      </c>
      <c r="N378" s="230" t="s">
        <v>1551</v>
      </c>
      <c r="O378" s="11"/>
    </row>
    <row r="379" spans="2:15" ht="102" x14ac:dyDescent="0.25">
      <c r="B379" s="223">
        <v>2024</v>
      </c>
      <c r="C379" s="223" t="s">
        <v>1347</v>
      </c>
      <c r="D379" s="223" t="s">
        <v>816</v>
      </c>
      <c r="E379" s="223" t="s">
        <v>64</v>
      </c>
      <c r="F379" s="223" t="s">
        <v>64</v>
      </c>
      <c r="G379" s="223">
        <v>230</v>
      </c>
      <c r="H379" s="253">
        <v>45369</v>
      </c>
      <c r="I379" s="253">
        <v>45369</v>
      </c>
      <c r="J379" s="222" t="s">
        <v>817</v>
      </c>
      <c r="K379" s="222" t="s">
        <v>221</v>
      </c>
      <c r="L379" s="223"/>
      <c r="M379" s="254" t="s">
        <v>1552</v>
      </c>
      <c r="N379" s="230" t="s">
        <v>1553</v>
      </c>
      <c r="O379" s="11"/>
    </row>
    <row r="380" spans="2:15" ht="102" x14ac:dyDescent="0.25">
      <c r="B380" s="223">
        <v>2024</v>
      </c>
      <c r="C380" s="223" t="s">
        <v>1347</v>
      </c>
      <c r="D380" s="223" t="s">
        <v>816</v>
      </c>
      <c r="E380" s="223" t="s">
        <v>64</v>
      </c>
      <c r="F380" s="223" t="s">
        <v>64</v>
      </c>
      <c r="G380" s="223">
        <v>92</v>
      </c>
      <c r="H380" s="253">
        <v>45363</v>
      </c>
      <c r="I380" s="253">
        <v>45363</v>
      </c>
      <c r="J380" s="222" t="s">
        <v>817</v>
      </c>
      <c r="K380" s="222" t="s">
        <v>221</v>
      </c>
      <c r="L380" s="223"/>
      <c r="M380" s="254" t="s">
        <v>1554</v>
      </c>
      <c r="N380" s="230" t="s">
        <v>1555</v>
      </c>
      <c r="O380" s="11"/>
    </row>
    <row r="381" spans="2:15" ht="102" x14ac:dyDescent="0.25">
      <c r="B381" s="223">
        <v>2024</v>
      </c>
      <c r="C381" s="223" t="s">
        <v>1347</v>
      </c>
      <c r="D381" s="223" t="s">
        <v>816</v>
      </c>
      <c r="E381" s="223" t="s">
        <v>64</v>
      </c>
      <c r="F381" s="223" t="s">
        <v>64</v>
      </c>
      <c r="G381" s="223">
        <v>782</v>
      </c>
      <c r="H381" s="253">
        <v>45404</v>
      </c>
      <c r="I381" s="253">
        <v>45404</v>
      </c>
      <c r="J381" s="222" t="s">
        <v>817</v>
      </c>
      <c r="K381" s="222" t="s">
        <v>221</v>
      </c>
      <c r="L381" s="223"/>
      <c r="M381" s="254" t="s">
        <v>1556</v>
      </c>
      <c r="N381" s="230" t="s">
        <v>1557</v>
      </c>
      <c r="O381" s="11"/>
    </row>
    <row r="382" spans="2:15" ht="102" x14ac:dyDescent="0.25">
      <c r="B382" s="223">
        <v>2024</v>
      </c>
      <c r="C382" s="223" t="s">
        <v>1347</v>
      </c>
      <c r="D382" s="223" t="s">
        <v>816</v>
      </c>
      <c r="E382" s="223" t="s">
        <v>64</v>
      </c>
      <c r="F382" s="223" t="s">
        <v>64</v>
      </c>
      <c r="G382" s="223">
        <v>419</v>
      </c>
      <c r="H382" s="253">
        <v>45364</v>
      </c>
      <c r="I382" s="253">
        <v>45364</v>
      </c>
      <c r="J382" s="222" t="s">
        <v>817</v>
      </c>
      <c r="K382" s="222" t="s">
        <v>221</v>
      </c>
      <c r="L382" s="223"/>
      <c r="M382" s="254" t="s">
        <v>1558</v>
      </c>
      <c r="N382" s="230" t="s">
        <v>1559</v>
      </c>
      <c r="O382" s="11"/>
    </row>
    <row r="383" spans="2:15" ht="102" x14ac:dyDescent="0.25">
      <c r="B383" s="223">
        <v>2024</v>
      </c>
      <c r="C383" s="223" t="s">
        <v>1347</v>
      </c>
      <c r="D383" s="223" t="s">
        <v>816</v>
      </c>
      <c r="E383" s="223" t="s">
        <v>64</v>
      </c>
      <c r="F383" s="223" t="s">
        <v>64</v>
      </c>
      <c r="G383" s="223">
        <v>223</v>
      </c>
      <c r="H383" s="253">
        <v>45363</v>
      </c>
      <c r="I383" s="253">
        <v>45363</v>
      </c>
      <c r="J383" s="222" t="s">
        <v>817</v>
      </c>
      <c r="K383" s="222" t="s">
        <v>221</v>
      </c>
      <c r="L383" s="223"/>
      <c r="M383" s="254" t="s">
        <v>1560</v>
      </c>
      <c r="N383" s="230" t="s">
        <v>1561</v>
      </c>
      <c r="O383" s="11"/>
    </row>
    <row r="384" spans="2:15" ht="102" x14ac:dyDescent="0.25">
      <c r="B384" s="223">
        <v>2024</v>
      </c>
      <c r="C384" s="223" t="s">
        <v>1347</v>
      </c>
      <c r="D384" s="223" t="s">
        <v>816</v>
      </c>
      <c r="E384" s="223" t="s">
        <v>64</v>
      </c>
      <c r="F384" s="223" t="s">
        <v>64</v>
      </c>
      <c r="G384" s="223">
        <v>747</v>
      </c>
      <c r="H384" s="253">
        <v>45372</v>
      </c>
      <c r="I384" s="253">
        <v>45372</v>
      </c>
      <c r="J384" s="222" t="s">
        <v>817</v>
      </c>
      <c r="K384" s="222" t="s">
        <v>221</v>
      </c>
      <c r="L384" s="223"/>
      <c r="M384" s="254" t="s">
        <v>1562</v>
      </c>
      <c r="N384" s="230" t="s">
        <v>1563</v>
      </c>
      <c r="O384" s="11"/>
    </row>
    <row r="385" spans="2:15" ht="102" x14ac:dyDescent="0.25">
      <c r="B385" s="223">
        <v>2024</v>
      </c>
      <c r="C385" s="223" t="s">
        <v>1347</v>
      </c>
      <c r="D385" s="223" t="s">
        <v>816</v>
      </c>
      <c r="E385" s="223" t="s">
        <v>64</v>
      </c>
      <c r="F385" s="223" t="s">
        <v>64</v>
      </c>
      <c r="G385" s="223">
        <v>748</v>
      </c>
      <c r="H385" s="253">
        <v>45372</v>
      </c>
      <c r="I385" s="253">
        <v>45372</v>
      </c>
      <c r="J385" s="222" t="s">
        <v>817</v>
      </c>
      <c r="K385" s="222" t="s">
        <v>221</v>
      </c>
      <c r="L385" s="223"/>
      <c r="M385" s="254" t="s">
        <v>1564</v>
      </c>
      <c r="N385" s="230" t="s">
        <v>1565</v>
      </c>
      <c r="O385" s="11"/>
    </row>
    <row r="386" spans="2:15" ht="102" x14ac:dyDescent="0.25">
      <c r="B386" s="223">
        <v>2024</v>
      </c>
      <c r="C386" s="223" t="s">
        <v>1347</v>
      </c>
      <c r="D386" s="223" t="s">
        <v>816</v>
      </c>
      <c r="E386" s="223" t="s">
        <v>64</v>
      </c>
      <c r="F386" s="223" t="s">
        <v>64</v>
      </c>
      <c r="G386" s="223">
        <v>516</v>
      </c>
      <c r="H386" s="253">
        <v>45371</v>
      </c>
      <c r="I386" s="253">
        <v>45371</v>
      </c>
      <c r="J386" s="222" t="s">
        <v>817</v>
      </c>
      <c r="K386" s="222" t="s">
        <v>221</v>
      </c>
      <c r="L386" s="223"/>
      <c r="M386" s="254" t="s">
        <v>1566</v>
      </c>
      <c r="N386" s="230" t="s">
        <v>1567</v>
      </c>
      <c r="O386" s="11"/>
    </row>
    <row r="387" spans="2:15" ht="102" x14ac:dyDescent="0.25">
      <c r="B387" s="223">
        <v>2024</v>
      </c>
      <c r="C387" s="223" t="s">
        <v>1347</v>
      </c>
      <c r="D387" s="223" t="s">
        <v>816</v>
      </c>
      <c r="E387" s="223" t="s">
        <v>64</v>
      </c>
      <c r="F387" s="223" t="s">
        <v>64</v>
      </c>
      <c r="G387" s="223">
        <v>464</v>
      </c>
      <c r="H387" s="253">
        <v>45363</v>
      </c>
      <c r="I387" s="253">
        <v>45363</v>
      </c>
      <c r="J387" s="222" t="s">
        <v>817</v>
      </c>
      <c r="K387" s="222" t="s">
        <v>221</v>
      </c>
      <c r="L387" s="223"/>
      <c r="M387" s="254" t="s">
        <v>1568</v>
      </c>
      <c r="N387" s="230" t="s">
        <v>1569</v>
      </c>
      <c r="O387" s="11"/>
    </row>
    <row r="388" spans="2:15" ht="102" x14ac:dyDescent="0.25">
      <c r="B388" s="223">
        <v>2024</v>
      </c>
      <c r="C388" s="223" t="s">
        <v>1347</v>
      </c>
      <c r="D388" s="223" t="s">
        <v>816</v>
      </c>
      <c r="E388" s="223" t="s">
        <v>64</v>
      </c>
      <c r="F388" s="223" t="s">
        <v>64</v>
      </c>
      <c r="G388" s="223">
        <v>283</v>
      </c>
      <c r="H388" s="253">
        <v>45369</v>
      </c>
      <c r="I388" s="253">
        <v>45369</v>
      </c>
      <c r="J388" s="222" t="s">
        <v>817</v>
      </c>
      <c r="K388" s="222" t="s">
        <v>221</v>
      </c>
      <c r="L388" s="223"/>
      <c r="M388" s="254" t="s">
        <v>1570</v>
      </c>
      <c r="N388" s="230" t="s">
        <v>1571</v>
      </c>
      <c r="O388" s="11"/>
    </row>
    <row r="389" spans="2:15" ht="102" x14ac:dyDescent="0.25">
      <c r="B389" s="223">
        <v>2024</v>
      </c>
      <c r="C389" s="223" t="s">
        <v>1347</v>
      </c>
      <c r="D389" s="223" t="s">
        <v>816</v>
      </c>
      <c r="E389" s="223" t="s">
        <v>64</v>
      </c>
      <c r="F389" s="223" t="s">
        <v>64</v>
      </c>
      <c r="G389" s="223">
        <v>510</v>
      </c>
      <c r="H389" s="253">
        <v>45371</v>
      </c>
      <c r="I389" s="253">
        <v>45371</v>
      </c>
      <c r="J389" s="222" t="s">
        <v>817</v>
      </c>
      <c r="K389" s="222" t="s">
        <v>221</v>
      </c>
      <c r="L389" s="223"/>
      <c r="M389" s="254" t="s">
        <v>1572</v>
      </c>
      <c r="N389" s="230" t="s">
        <v>1573</v>
      </c>
      <c r="O389" s="11"/>
    </row>
    <row r="390" spans="2:15" ht="102" x14ac:dyDescent="0.25">
      <c r="B390" s="223">
        <v>2024</v>
      </c>
      <c r="C390" s="223" t="s">
        <v>1347</v>
      </c>
      <c r="D390" s="223" t="s">
        <v>816</v>
      </c>
      <c r="E390" s="223" t="s">
        <v>64</v>
      </c>
      <c r="F390" s="223" t="s">
        <v>64</v>
      </c>
      <c r="G390" s="223">
        <v>518</v>
      </c>
      <c r="H390" s="253">
        <v>45371</v>
      </c>
      <c r="I390" s="253">
        <v>45371</v>
      </c>
      <c r="J390" s="222" t="s">
        <v>817</v>
      </c>
      <c r="K390" s="222" t="s">
        <v>221</v>
      </c>
      <c r="L390" s="223"/>
      <c r="M390" s="254" t="s">
        <v>1574</v>
      </c>
      <c r="N390" s="230" t="s">
        <v>1575</v>
      </c>
      <c r="O390" s="11"/>
    </row>
    <row r="391" spans="2:15" ht="102" x14ac:dyDescent="0.25">
      <c r="B391" s="223">
        <v>2024</v>
      </c>
      <c r="C391" s="223" t="s">
        <v>1347</v>
      </c>
      <c r="D391" s="223" t="s">
        <v>816</v>
      </c>
      <c r="E391" s="223" t="s">
        <v>64</v>
      </c>
      <c r="F391" s="223" t="s">
        <v>64</v>
      </c>
      <c r="G391" s="223">
        <v>257</v>
      </c>
      <c r="H391" s="253">
        <v>45371</v>
      </c>
      <c r="I391" s="253">
        <v>45371</v>
      </c>
      <c r="J391" s="222" t="s">
        <v>817</v>
      </c>
      <c r="K391" s="222" t="s">
        <v>221</v>
      </c>
      <c r="L391" s="223"/>
      <c r="M391" s="254" t="s">
        <v>1576</v>
      </c>
      <c r="N391" s="230" t="s">
        <v>1577</v>
      </c>
      <c r="O391" s="11"/>
    </row>
    <row r="392" spans="2:15" ht="102" x14ac:dyDescent="0.25">
      <c r="B392" s="223">
        <v>2024</v>
      </c>
      <c r="C392" s="223" t="s">
        <v>1347</v>
      </c>
      <c r="D392" s="223" t="s">
        <v>816</v>
      </c>
      <c r="E392" s="223" t="s">
        <v>64</v>
      </c>
      <c r="F392" s="223" t="s">
        <v>64</v>
      </c>
      <c r="G392" s="223">
        <v>521</v>
      </c>
      <c r="H392" s="253">
        <v>45371</v>
      </c>
      <c r="I392" s="253">
        <v>45371</v>
      </c>
      <c r="J392" s="222" t="s">
        <v>817</v>
      </c>
      <c r="K392" s="222" t="s">
        <v>221</v>
      </c>
      <c r="L392" s="223"/>
      <c r="M392" s="254" t="s">
        <v>1578</v>
      </c>
      <c r="N392" s="230" t="s">
        <v>1579</v>
      </c>
      <c r="O392" s="11"/>
    </row>
    <row r="393" spans="2:15" ht="102" x14ac:dyDescent="0.25">
      <c r="B393" s="223">
        <v>2024</v>
      </c>
      <c r="C393" s="223" t="s">
        <v>1347</v>
      </c>
      <c r="D393" s="223" t="s">
        <v>816</v>
      </c>
      <c r="E393" s="223" t="s">
        <v>64</v>
      </c>
      <c r="F393" s="223" t="s">
        <v>64</v>
      </c>
      <c r="G393" s="223">
        <v>224</v>
      </c>
      <c r="H393" s="253">
        <v>45363</v>
      </c>
      <c r="I393" s="253">
        <v>45363</v>
      </c>
      <c r="J393" s="222" t="s">
        <v>817</v>
      </c>
      <c r="K393" s="222" t="s">
        <v>221</v>
      </c>
      <c r="L393" s="223"/>
      <c r="M393" s="254" t="s">
        <v>1580</v>
      </c>
      <c r="N393" s="230" t="s">
        <v>1581</v>
      </c>
      <c r="O393" s="11"/>
    </row>
    <row r="394" spans="2:15" ht="102" x14ac:dyDescent="0.25">
      <c r="B394" s="223">
        <v>2024</v>
      </c>
      <c r="C394" s="223" t="s">
        <v>1347</v>
      </c>
      <c r="D394" s="223" t="s">
        <v>816</v>
      </c>
      <c r="E394" s="223" t="s">
        <v>64</v>
      </c>
      <c r="F394" s="223" t="s">
        <v>64</v>
      </c>
      <c r="G394" s="223">
        <v>245</v>
      </c>
      <c r="H394" s="253">
        <v>45378</v>
      </c>
      <c r="I394" s="253">
        <v>45378</v>
      </c>
      <c r="J394" s="222" t="s">
        <v>817</v>
      </c>
      <c r="K394" s="222" t="s">
        <v>221</v>
      </c>
      <c r="L394" s="223"/>
      <c r="M394" s="254" t="s">
        <v>1582</v>
      </c>
      <c r="N394" s="230" t="s">
        <v>1583</v>
      </c>
      <c r="O394" s="11"/>
    </row>
    <row r="395" spans="2:15" ht="102" x14ac:dyDescent="0.25">
      <c r="B395" s="223">
        <v>2024</v>
      </c>
      <c r="C395" s="223" t="s">
        <v>1347</v>
      </c>
      <c r="D395" s="223" t="s">
        <v>816</v>
      </c>
      <c r="E395" s="223" t="s">
        <v>64</v>
      </c>
      <c r="F395" s="223" t="s">
        <v>64</v>
      </c>
      <c r="G395" s="223">
        <v>1010</v>
      </c>
      <c r="H395" s="253">
        <v>45390</v>
      </c>
      <c r="I395" s="253">
        <v>45390</v>
      </c>
      <c r="J395" s="222" t="s">
        <v>817</v>
      </c>
      <c r="K395" s="222" t="s">
        <v>221</v>
      </c>
      <c r="L395" s="223"/>
      <c r="M395" s="254" t="s">
        <v>1584</v>
      </c>
      <c r="N395" s="230" t="s">
        <v>1585</v>
      </c>
      <c r="O395" s="11"/>
    </row>
    <row r="396" spans="2:15" ht="102" x14ac:dyDescent="0.25">
      <c r="B396" s="223">
        <v>2024</v>
      </c>
      <c r="C396" s="223" t="s">
        <v>1347</v>
      </c>
      <c r="D396" s="223" t="s">
        <v>816</v>
      </c>
      <c r="E396" s="223" t="s">
        <v>64</v>
      </c>
      <c r="F396" s="223" t="s">
        <v>64</v>
      </c>
      <c r="G396" s="223">
        <v>506</v>
      </c>
      <c r="H396" s="253">
        <v>45377</v>
      </c>
      <c r="I396" s="253">
        <v>45377</v>
      </c>
      <c r="J396" s="222" t="s">
        <v>817</v>
      </c>
      <c r="K396" s="222" t="s">
        <v>221</v>
      </c>
      <c r="L396" s="223"/>
      <c r="M396" s="254" t="s">
        <v>1586</v>
      </c>
      <c r="N396" s="230" t="s">
        <v>1587</v>
      </c>
      <c r="O396" s="11"/>
    </row>
    <row r="397" spans="2:15" ht="102" x14ac:dyDescent="0.25">
      <c r="B397" s="223">
        <v>2024</v>
      </c>
      <c r="C397" s="223" t="s">
        <v>1347</v>
      </c>
      <c r="D397" s="223" t="s">
        <v>816</v>
      </c>
      <c r="E397" s="223" t="s">
        <v>64</v>
      </c>
      <c r="F397" s="223" t="s">
        <v>64</v>
      </c>
      <c r="G397" s="223">
        <v>834</v>
      </c>
      <c r="H397" s="253">
        <v>45377</v>
      </c>
      <c r="I397" s="253">
        <v>45377</v>
      </c>
      <c r="J397" s="222" t="s">
        <v>817</v>
      </c>
      <c r="K397" s="222" t="s">
        <v>221</v>
      </c>
      <c r="L397" s="223"/>
      <c r="M397" s="254" t="s">
        <v>1588</v>
      </c>
      <c r="N397" s="230" t="s">
        <v>1589</v>
      </c>
      <c r="O397" s="11"/>
    </row>
    <row r="398" spans="2:15" ht="102" x14ac:dyDescent="0.25">
      <c r="B398" s="223">
        <v>2024</v>
      </c>
      <c r="C398" s="223" t="s">
        <v>1347</v>
      </c>
      <c r="D398" s="223" t="s">
        <v>816</v>
      </c>
      <c r="E398" s="223" t="s">
        <v>64</v>
      </c>
      <c r="F398" s="223" t="s">
        <v>64</v>
      </c>
      <c r="G398" s="223">
        <v>241</v>
      </c>
      <c r="H398" s="253">
        <v>45358</v>
      </c>
      <c r="I398" s="253">
        <v>45358</v>
      </c>
      <c r="J398" s="222" t="s">
        <v>817</v>
      </c>
      <c r="K398" s="222" t="s">
        <v>221</v>
      </c>
      <c r="L398" s="223"/>
      <c r="M398" s="254" t="s">
        <v>1590</v>
      </c>
      <c r="N398" s="230" t="s">
        <v>1591</v>
      </c>
      <c r="O398" s="11"/>
    </row>
    <row r="399" spans="2:15" ht="102" x14ac:dyDescent="0.25">
      <c r="B399" s="223">
        <v>2024</v>
      </c>
      <c r="C399" s="223" t="s">
        <v>1347</v>
      </c>
      <c r="D399" s="223" t="s">
        <v>816</v>
      </c>
      <c r="E399" s="223" t="s">
        <v>64</v>
      </c>
      <c r="F399" s="223" t="s">
        <v>64</v>
      </c>
      <c r="G399" s="223">
        <v>513</v>
      </c>
      <c r="H399" s="253">
        <v>45371</v>
      </c>
      <c r="I399" s="253">
        <v>45371</v>
      </c>
      <c r="J399" s="222" t="s">
        <v>817</v>
      </c>
      <c r="K399" s="222" t="s">
        <v>221</v>
      </c>
      <c r="L399" s="223"/>
      <c r="M399" s="254" t="s">
        <v>1592</v>
      </c>
      <c r="N399" s="230" t="s">
        <v>1593</v>
      </c>
      <c r="O399" s="11"/>
    </row>
    <row r="400" spans="2:15" ht="102" x14ac:dyDescent="0.25">
      <c r="B400" s="223">
        <v>2024</v>
      </c>
      <c r="C400" s="223" t="s">
        <v>1347</v>
      </c>
      <c r="D400" s="223" t="s">
        <v>816</v>
      </c>
      <c r="E400" s="223" t="s">
        <v>64</v>
      </c>
      <c r="F400" s="223" t="s">
        <v>64</v>
      </c>
      <c r="G400" s="223">
        <v>536</v>
      </c>
      <c r="H400" s="253">
        <v>45390</v>
      </c>
      <c r="I400" s="253">
        <v>45390</v>
      </c>
      <c r="J400" s="222" t="s">
        <v>817</v>
      </c>
      <c r="K400" s="222" t="s">
        <v>221</v>
      </c>
      <c r="L400" s="223"/>
      <c r="M400" s="254" t="s">
        <v>1594</v>
      </c>
      <c r="N400" s="230" t="s">
        <v>1595</v>
      </c>
      <c r="O400" s="11"/>
    </row>
    <row r="401" spans="2:15" ht="102" x14ac:dyDescent="0.25">
      <c r="B401" s="223">
        <v>2024</v>
      </c>
      <c r="C401" s="223" t="s">
        <v>1347</v>
      </c>
      <c r="D401" s="223" t="s">
        <v>816</v>
      </c>
      <c r="E401" s="223" t="s">
        <v>64</v>
      </c>
      <c r="F401" s="223" t="s">
        <v>64</v>
      </c>
      <c r="G401" s="223">
        <v>241</v>
      </c>
      <c r="H401" s="253">
        <v>45407</v>
      </c>
      <c r="I401" s="253">
        <v>45407</v>
      </c>
      <c r="J401" s="222" t="s">
        <v>817</v>
      </c>
      <c r="K401" s="222" t="s">
        <v>221</v>
      </c>
      <c r="L401" s="223"/>
      <c r="M401" s="254" t="s">
        <v>1596</v>
      </c>
      <c r="N401" s="230" t="s">
        <v>1597</v>
      </c>
      <c r="O401" s="11"/>
    </row>
    <row r="402" spans="2:15" ht="102" x14ac:dyDescent="0.25">
      <c r="B402" s="223">
        <v>2024</v>
      </c>
      <c r="C402" s="223" t="s">
        <v>1347</v>
      </c>
      <c r="D402" s="223" t="s">
        <v>816</v>
      </c>
      <c r="E402" s="223" t="s">
        <v>64</v>
      </c>
      <c r="F402" s="223" t="s">
        <v>64</v>
      </c>
      <c r="G402" s="223">
        <v>863</v>
      </c>
      <c r="H402" s="253">
        <v>45378</v>
      </c>
      <c r="I402" s="253">
        <v>45378</v>
      </c>
      <c r="J402" s="222" t="s">
        <v>817</v>
      </c>
      <c r="K402" s="222" t="s">
        <v>221</v>
      </c>
      <c r="L402" s="223"/>
      <c r="M402" s="254" t="s">
        <v>1598</v>
      </c>
      <c r="N402" s="230" t="s">
        <v>1599</v>
      </c>
      <c r="O402" s="11"/>
    </row>
    <row r="403" spans="2:15" ht="102" x14ac:dyDescent="0.25">
      <c r="B403" s="223">
        <v>2024</v>
      </c>
      <c r="C403" s="223" t="s">
        <v>1347</v>
      </c>
      <c r="D403" s="223" t="s">
        <v>816</v>
      </c>
      <c r="E403" s="223" t="s">
        <v>64</v>
      </c>
      <c r="F403" s="223" t="s">
        <v>64</v>
      </c>
      <c r="G403" s="223">
        <v>749</v>
      </c>
      <c r="H403" s="253">
        <v>45372</v>
      </c>
      <c r="I403" s="253">
        <v>45372</v>
      </c>
      <c r="J403" s="222" t="s">
        <v>817</v>
      </c>
      <c r="K403" s="222" t="s">
        <v>221</v>
      </c>
      <c r="L403" s="223"/>
      <c r="M403" s="254" t="s">
        <v>1600</v>
      </c>
      <c r="N403" s="230" t="s">
        <v>1601</v>
      </c>
      <c r="O403" s="11"/>
    </row>
    <row r="404" spans="2:15" ht="102" x14ac:dyDescent="0.25">
      <c r="B404" s="223">
        <v>2024</v>
      </c>
      <c r="C404" s="223" t="s">
        <v>1347</v>
      </c>
      <c r="D404" s="223" t="s">
        <v>816</v>
      </c>
      <c r="E404" s="223" t="s">
        <v>64</v>
      </c>
      <c r="F404" s="223" t="s">
        <v>64</v>
      </c>
      <c r="G404" s="223">
        <v>522</v>
      </c>
      <c r="H404" s="253">
        <v>45371</v>
      </c>
      <c r="I404" s="253">
        <v>45371</v>
      </c>
      <c r="J404" s="222" t="s">
        <v>817</v>
      </c>
      <c r="K404" s="222" t="s">
        <v>221</v>
      </c>
      <c r="L404" s="223"/>
      <c r="M404" s="254" t="s">
        <v>1602</v>
      </c>
      <c r="N404" s="230" t="s">
        <v>1603</v>
      </c>
      <c r="O404" s="11"/>
    </row>
    <row r="405" spans="2:15" ht="102" x14ac:dyDescent="0.25">
      <c r="B405" s="223">
        <v>2024</v>
      </c>
      <c r="C405" s="223" t="s">
        <v>1347</v>
      </c>
      <c r="D405" s="223" t="s">
        <v>816</v>
      </c>
      <c r="E405" s="223" t="s">
        <v>64</v>
      </c>
      <c r="F405" s="223" t="s">
        <v>64</v>
      </c>
      <c r="G405" s="223">
        <v>864</v>
      </c>
      <c r="H405" s="253">
        <v>45378</v>
      </c>
      <c r="I405" s="253">
        <v>45378</v>
      </c>
      <c r="J405" s="222" t="s">
        <v>817</v>
      </c>
      <c r="K405" s="222" t="s">
        <v>221</v>
      </c>
      <c r="L405" s="223"/>
      <c r="M405" s="254" t="s">
        <v>1604</v>
      </c>
      <c r="N405" s="230" t="s">
        <v>1605</v>
      </c>
      <c r="O405" s="11"/>
    </row>
    <row r="406" spans="2:15" ht="102" x14ac:dyDescent="0.25">
      <c r="B406" s="223">
        <v>2024</v>
      </c>
      <c r="C406" s="223" t="s">
        <v>1347</v>
      </c>
      <c r="D406" s="223" t="s">
        <v>816</v>
      </c>
      <c r="E406" s="223" t="s">
        <v>64</v>
      </c>
      <c r="F406" s="223" t="s">
        <v>64</v>
      </c>
      <c r="G406" s="223">
        <v>512</v>
      </c>
      <c r="H406" s="253">
        <v>45005</v>
      </c>
      <c r="I406" s="253">
        <v>45005</v>
      </c>
      <c r="J406" s="222" t="s">
        <v>817</v>
      </c>
      <c r="K406" s="222" t="s">
        <v>221</v>
      </c>
      <c r="L406" s="223"/>
      <c r="M406" s="254" t="s">
        <v>1606</v>
      </c>
      <c r="N406" s="230" t="s">
        <v>1607</v>
      </c>
      <c r="O406" s="11"/>
    </row>
    <row r="407" spans="2:15" ht="102" x14ac:dyDescent="0.25">
      <c r="B407" s="223">
        <v>2024</v>
      </c>
      <c r="C407" s="223" t="s">
        <v>1347</v>
      </c>
      <c r="D407" s="223" t="s">
        <v>816</v>
      </c>
      <c r="E407" s="223" t="s">
        <v>64</v>
      </c>
      <c r="F407" s="223" t="s">
        <v>64</v>
      </c>
      <c r="G407" s="223">
        <v>865</v>
      </c>
      <c r="H407" s="253">
        <v>45378</v>
      </c>
      <c r="I407" s="253">
        <v>45378</v>
      </c>
      <c r="J407" s="222" t="s">
        <v>817</v>
      </c>
      <c r="K407" s="222" t="s">
        <v>221</v>
      </c>
      <c r="L407" s="223"/>
      <c r="M407" s="254" t="s">
        <v>1608</v>
      </c>
      <c r="N407" s="230" t="s">
        <v>1609</v>
      </c>
      <c r="O407" s="11"/>
    </row>
    <row r="408" spans="2:15" ht="102" x14ac:dyDescent="0.25">
      <c r="B408" s="223">
        <v>2024</v>
      </c>
      <c r="C408" s="223" t="s">
        <v>1347</v>
      </c>
      <c r="D408" s="223" t="s">
        <v>816</v>
      </c>
      <c r="E408" s="223" t="s">
        <v>64</v>
      </c>
      <c r="F408" s="223" t="s">
        <v>64</v>
      </c>
      <c r="G408" s="223">
        <v>1012</v>
      </c>
      <c r="H408" s="253">
        <v>45390</v>
      </c>
      <c r="I408" s="253">
        <v>45390</v>
      </c>
      <c r="J408" s="222" t="s">
        <v>817</v>
      </c>
      <c r="K408" s="222" t="s">
        <v>221</v>
      </c>
      <c r="L408" s="223"/>
      <c r="M408" s="254" t="s">
        <v>1610</v>
      </c>
      <c r="N408" s="230" t="s">
        <v>1611</v>
      </c>
      <c r="O408" s="11"/>
    </row>
    <row r="409" spans="2:15" ht="102" x14ac:dyDescent="0.25">
      <c r="B409" s="223">
        <v>2024</v>
      </c>
      <c r="C409" s="223" t="s">
        <v>1347</v>
      </c>
      <c r="D409" s="223" t="s">
        <v>816</v>
      </c>
      <c r="E409" s="223" t="s">
        <v>64</v>
      </c>
      <c r="F409" s="223" t="s">
        <v>64</v>
      </c>
      <c r="G409" s="223">
        <v>233</v>
      </c>
      <c r="H409" s="253">
        <v>45358</v>
      </c>
      <c r="I409" s="253">
        <v>45358</v>
      </c>
      <c r="J409" s="222" t="s">
        <v>817</v>
      </c>
      <c r="K409" s="222" t="s">
        <v>221</v>
      </c>
      <c r="L409" s="223"/>
      <c r="M409" s="254" t="s">
        <v>1612</v>
      </c>
      <c r="N409" s="230" t="s">
        <v>1613</v>
      </c>
      <c r="O409" s="11"/>
    </row>
    <row r="410" spans="2:15" ht="102" x14ac:dyDescent="0.25">
      <c r="B410" s="223">
        <v>2024</v>
      </c>
      <c r="C410" s="223" t="s">
        <v>1347</v>
      </c>
      <c r="D410" s="223" t="s">
        <v>816</v>
      </c>
      <c r="E410" s="223" t="s">
        <v>64</v>
      </c>
      <c r="F410" s="223" t="s">
        <v>64</v>
      </c>
      <c r="G410" s="223">
        <v>177</v>
      </c>
      <c r="H410" s="253">
        <v>45357</v>
      </c>
      <c r="I410" s="253">
        <v>45357</v>
      </c>
      <c r="J410" s="222" t="s">
        <v>817</v>
      </c>
      <c r="K410" s="222" t="s">
        <v>221</v>
      </c>
      <c r="L410" s="223"/>
      <c r="M410" s="254" t="s">
        <v>1614</v>
      </c>
      <c r="N410" s="230" t="s">
        <v>1615</v>
      </c>
      <c r="O410" s="11"/>
    </row>
    <row r="411" spans="2:15" ht="102" x14ac:dyDescent="0.25">
      <c r="B411" s="223">
        <v>2024</v>
      </c>
      <c r="C411" s="223" t="s">
        <v>1347</v>
      </c>
      <c r="D411" s="223" t="s">
        <v>816</v>
      </c>
      <c r="E411" s="223" t="s">
        <v>64</v>
      </c>
      <c r="F411" s="223" t="s">
        <v>64</v>
      </c>
      <c r="G411" s="223">
        <v>867</v>
      </c>
      <c r="H411" s="253">
        <v>45378</v>
      </c>
      <c r="I411" s="253">
        <v>45378</v>
      </c>
      <c r="J411" s="222" t="s">
        <v>817</v>
      </c>
      <c r="K411" s="222" t="s">
        <v>221</v>
      </c>
      <c r="L411" s="223"/>
      <c r="M411" s="254" t="s">
        <v>1616</v>
      </c>
      <c r="N411" s="230" t="s">
        <v>1617</v>
      </c>
      <c r="O411" s="11"/>
    </row>
    <row r="412" spans="2:15" ht="102" x14ac:dyDescent="0.25">
      <c r="B412" s="223">
        <v>2024</v>
      </c>
      <c r="C412" s="223" t="s">
        <v>1347</v>
      </c>
      <c r="D412" s="223" t="s">
        <v>816</v>
      </c>
      <c r="E412" s="223" t="s">
        <v>64</v>
      </c>
      <c r="F412" s="223" t="s">
        <v>64</v>
      </c>
      <c r="G412" s="223">
        <v>447</v>
      </c>
      <c r="H412" s="253">
        <v>45379</v>
      </c>
      <c r="I412" s="253">
        <v>45379</v>
      </c>
      <c r="J412" s="222" t="s">
        <v>817</v>
      </c>
      <c r="K412" s="222" t="s">
        <v>221</v>
      </c>
      <c r="L412" s="223"/>
      <c r="M412" s="254" t="s">
        <v>1618</v>
      </c>
      <c r="N412" s="230" t="s">
        <v>1619</v>
      </c>
      <c r="O412" s="11"/>
    </row>
    <row r="413" spans="2:15" ht="102" x14ac:dyDescent="0.25">
      <c r="B413" s="223">
        <v>2024</v>
      </c>
      <c r="C413" s="223" t="s">
        <v>1347</v>
      </c>
      <c r="D413" s="223" t="s">
        <v>816</v>
      </c>
      <c r="E413" s="223" t="s">
        <v>64</v>
      </c>
      <c r="F413" s="223" t="s">
        <v>64</v>
      </c>
      <c r="G413" s="223">
        <v>505</v>
      </c>
      <c r="H413" s="253">
        <v>45377</v>
      </c>
      <c r="I413" s="253">
        <v>45377</v>
      </c>
      <c r="J413" s="222" t="s">
        <v>817</v>
      </c>
      <c r="K413" s="222" t="s">
        <v>221</v>
      </c>
      <c r="L413" s="223"/>
      <c r="M413" s="254" t="s">
        <v>1620</v>
      </c>
      <c r="N413" s="230" t="s">
        <v>1621</v>
      </c>
      <c r="O413" s="11"/>
    </row>
    <row r="414" spans="2:15" ht="102" x14ac:dyDescent="0.25">
      <c r="B414" s="223">
        <v>2024</v>
      </c>
      <c r="C414" s="223" t="s">
        <v>1347</v>
      </c>
      <c r="D414" s="223" t="s">
        <v>816</v>
      </c>
      <c r="E414" s="223" t="s">
        <v>64</v>
      </c>
      <c r="F414" s="223" t="s">
        <v>64</v>
      </c>
      <c r="G414" s="223">
        <v>469</v>
      </c>
      <c r="H414" s="253">
        <v>45371</v>
      </c>
      <c r="I414" s="253">
        <v>45371</v>
      </c>
      <c r="J414" s="222" t="s">
        <v>817</v>
      </c>
      <c r="K414" s="222" t="s">
        <v>221</v>
      </c>
      <c r="L414" s="223"/>
      <c r="M414" s="254" t="s">
        <v>1622</v>
      </c>
      <c r="N414" s="230" t="s">
        <v>1623</v>
      </c>
      <c r="O414" s="11"/>
    </row>
    <row r="415" spans="2:15" ht="102" x14ac:dyDescent="0.25">
      <c r="B415" s="223">
        <v>2024</v>
      </c>
      <c r="C415" s="223" t="s">
        <v>1347</v>
      </c>
      <c r="D415" s="223" t="s">
        <v>816</v>
      </c>
      <c r="E415" s="223" t="s">
        <v>64</v>
      </c>
      <c r="F415" s="223" t="s">
        <v>64</v>
      </c>
      <c r="G415" s="223">
        <v>238</v>
      </c>
      <c r="H415" s="253">
        <v>45359</v>
      </c>
      <c r="I415" s="253">
        <v>45359</v>
      </c>
      <c r="J415" s="222" t="s">
        <v>817</v>
      </c>
      <c r="K415" s="222" t="s">
        <v>221</v>
      </c>
      <c r="L415" s="223"/>
      <c r="M415" s="254" t="s">
        <v>1624</v>
      </c>
      <c r="N415" s="230" t="s">
        <v>1625</v>
      </c>
      <c r="O415" s="11"/>
    </row>
    <row r="416" spans="2:15" ht="102" x14ac:dyDescent="0.25">
      <c r="B416" s="223">
        <v>2024</v>
      </c>
      <c r="C416" s="223" t="s">
        <v>1347</v>
      </c>
      <c r="D416" s="223" t="s">
        <v>816</v>
      </c>
      <c r="E416" s="223" t="s">
        <v>64</v>
      </c>
      <c r="F416" s="223" t="s">
        <v>64</v>
      </c>
      <c r="G416" s="223">
        <v>269</v>
      </c>
      <c r="H416" s="253">
        <v>45377</v>
      </c>
      <c r="I416" s="253">
        <v>45377</v>
      </c>
      <c r="J416" s="222" t="s">
        <v>817</v>
      </c>
      <c r="K416" s="222" t="s">
        <v>221</v>
      </c>
      <c r="L416" s="223"/>
      <c r="M416" s="254" t="s">
        <v>1626</v>
      </c>
      <c r="N416" s="230" t="s">
        <v>1627</v>
      </c>
      <c r="O416" s="11"/>
    </row>
    <row r="417" spans="2:15" ht="102" x14ac:dyDescent="0.25">
      <c r="B417" s="223">
        <v>2024</v>
      </c>
      <c r="C417" s="223" t="s">
        <v>1347</v>
      </c>
      <c r="D417" s="223" t="s">
        <v>816</v>
      </c>
      <c r="E417" s="223" t="s">
        <v>64</v>
      </c>
      <c r="F417" s="223" t="s">
        <v>64</v>
      </c>
      <c r="G417" s="223">
        <v>295</v>
      </c>
      <c r="H417" s="253">
        <v>45358</v>
      </c>
      <c r="I417" s="253">
        <v>45358</v>
      </c>
      <c r="J417" s="222" t="s">
        <v>817</v>
      </c>
      <c r="K417" s="222" t="s">
        <v>221</v>
      </c>
      <c r="L417" s="223"/>
      <c r="M417" s="254" t="s">
        <v>1628</v>
      </c>
      <c r="N417" s="230" t="s">
        <v>1629</v>
      </c>
      <c r="O417" s="11"/>
    </row>
    <row r="418" spans="2:15" ht="102" x14ac:dyDescent="0.25">
      <c r="B418" s="223">
        <v>2024</v>
      </c>
      <c r="C418" s="223" t="s">
        <v>1347</v>
      </c>
      <c r="D418" s="223" t="s">
        <v>816</v>
      </c>
      <c r="E418" s="223" t="s">
        <v>64</v>
      </c>
      <c r="F418" s="223" t="s">
        <v>64</v>
      </c>
      <c r="G418" s="223">
        <v>416</v>
      </c>
      <c r="H418" s="253">
        <v>45364</v>
      </c>
      <c r="I418" s="253">
        <v>45364</v>
      </c>
      <c r="J418" s="222" t="s">
        <v>817</v>
      </c>
      <c r="K418" s="222" t="s">
        <v>221</v>
      </c>
      <c r="L418" s="223"/>
      <c r="M418" s="254" t="s">
        <v>1630</v>
      </c>
      <c r="N418" s="230" t="s">
        <v>1631</v>
      </c>
      <c r="O418" s="11"/>
    </row>
    <row r="419" spans="2:15" ht="102" x14ac:dyDescent="0.25">
      <c r="B419" s="223">
        <v>2024</v>
      </c>
      <c r="C419" s="223" t="s">
        <v>1347</v>
      </c>
      <c r="D419" s="223" t="s">
        <v>816</v>
      </c>
      <c r="E419" s="223" t="s">
        <v>64</v>
      </c>
      <c r="F419" s="223" t="s">
        <v>64</v>
      </c>
      <c r="G419" s="223">
        <v>939</v>
      </c>
      <c r="H419" s="253">
        <v>45384</v>
      </c>
      <c r="I419" s="253">
        <v>45384</v>
      </c>
      <c r="J419" s="222" t="s">
        <v>817</v>
      </c>
      <c r="K419" s="222" t="s">
        <v>221</v>
      </c>
      <c r="L419" s="223"/>
      <c r="M419" s="254" t="s">
        <v>1632</v>
      </c>
      <c r="N419" s="230" t="s">
        <v>1633</v>
      </c>
      <c r="O419" s="11"/>
    </row>
    <row r="420" spans="2:15" ht="89.25" x14ac:dyDescent="0.25">
      <c r="B420" s="223">
        <v>2024</v>
      </c>
      <c r="C420" s="223" t="s">
        <v>1347</v>
      </c>
      <c r="D420" s="223" t="s">
        <v>816</v>
      </c>
      <c r="E420" s="223" t="s">
        <v>64</v>
      </c>
      <c r="F420" s="223" t="s">
        <v>64</v>
      </c>
      <c r="G420" s="223">
        <v>496</v>
      </c>
      <c r="H420" s="253">
        <v>45383</v>
      </c>
      <c r="I420" s="253">
        <v>45383</v>
      </c>
      <c r="J420" s="222" t="s">
        <v>817</v>
      </c>
      <c r="K420" s="222" t="s">
        <v>221</v>
      </c>
      <c r="L420" s="223"/>
      <c r="M420" s="254" t="s">
        <v>1634</v>
      </c>
      <c r="N420" s="230" t="s">
        <v>1635</v>
      </c>
      <c r="O420" s="11"/>
    </row>
    <row r="421" spans="2:15" ht="89.25" x14ac:dyDescent="0.25">
      <c r="B421" s="223">
        <v>2024</v>
      </c>
      <c r="C421" s="223" t="s">
        <v>1347</v>
      </c>
      <c r="D421" s="223" t="s">
        <v>816</v>
      </c>
      <c r="E421" s="223" t="s">
        <v>64</v>
      </c>
      <c r="F421" s="223" t="s">
        <v>64</v>
      </c>
      <c r="G421" s="223">
        <v>206</v>
      </c>
      <c r="H421" s="253">
        <v>45376</v>
      </c>
      <c r="I421" s="253">
        <v>45376</v>
      </c>
      <c r="J421" s="222" t="s">
        <v>817</v>
      </c>
      <c r="K421" s="222" t="s">
        <v>221</v>
      </c>
      <c r="L421" s="223"/>
      <c r="M421" s="254" t="s">
        <v>1636</v>
      </c>
      <c r="N421" s="230" t="s">
        <v>1637</v>
      </c>
      <c r="O421" s="11"/>
    </row>
    <row r="422" spans="2:15" ht="89.25" x14ac:dyDescent="0.25">
      <c r="B422" s="223">
        <v>2024</v>
      </c>
      <c r="C422" s="223" t="s">
        <v>1347</v>
      </c>
      <c r="D422" s="223" t="s">
        <v>816</v>
      </c>
      <c r="E422" s="223" t="s">
        <v>64</v>
      </c>
      <c r="F422" s="223" t="s">
        <v>64</v>
      </c>
      <c r="G422" s="223">
        <v>209</v>
      </c>
      <c r="H422" s="253">
        <v>45376</v>
      </c>
      <c r="I422" s="253">
        <v>45376</v>
      </c>
      <c r="J422" s="222" t="s">
        <v>817</v>
      </c>
      <c r="K422" s="222" t="s">
        <v>221</v>
      </c>
      <c r="L422" s="223"/>
      <c r="M422" s="254" t="s">
        <v>1638</v>
      </c>
      <c r="N422" s="230" t="s">
        <v>1639</v>
      </c>
      <c r="O422" s="11"/>
    </row>
    <row r="423" spans="2:15" ht="89.25" x14ac:dyDescent="0.25">
      <c r="B423" s="223">
        <v>2024</v>
      </c>
      <c r="C423" s="223" t="s">
        <v>1347</v>
      </c>
      <c r="D423" s="223" t="s">
        <v>816</v>
      </c>
      <c r="E423" s="223" t="s">
        <v>64</v>
      </c>
      <c r="F423" s="223" t="s">
        <v>64</v>
      </c>
      <c r="G423" s="223">
        <v>208</v>
      </c>
      <c r="H423" s="253">
        <v>45376</v>
      </c>
      <c r="I423" s="253">
        <v>45376</v>
      </c>
      <c r="J423" s="222" t="s">
        <v>817</v>
      </c>
      <c r="K423" s="222" t="s">
        <v>221</v>
      </c>
      <c r="L423" s="223"/>
      <c r="M423" s="254" t="s">
        <v>1640</v>
      </c>
      <c r="N423" s="230" t="s">
        <v>1641</v>
      </c>
      <c r="O423" s="11"/>
    </row>
    <row r="424" spans="2:15" ht="89.25" x14ac:dyDescent="0.25">
      <c r="B424" s="223">
        <v>2024</v>
      </c>
      <c r="C424" s="223" t="s">
        <v>1347</v>
      </c>
      <c r="D424" s="223" t="s">
        <v>816</v>
      </c>
      <c r="E424" s="223" t="s">
        <v>64</v>
      </c>
      <c r="F424" s="223" t="s">
        <v>64</v>
      </c>
      <c r="G424" s="223">
        <v>246</v>
      </c>
      <c r="H424" s="253">
        <v>45397</v>
      </c>
      <c r="I424" s="253">
        <v>45397</v>
      </c>
      <c r="J424" s="222" t="s">
        <v>817</v>
      </c>
      <c r="K424" s="222" t="s">
        <v>221</v>
      </c>
      <c r="L424" s="223"/>
      <c r="M424" s="254" t="s">
        <v>1642</v>
      </c>
      <c r="N424" s="230" t="s">
        <v>1643</v>
      </c>
      <c r="O424" s="11"/>
    </row>
    <row r="425" spans="2:15" ht="89.25" x14ac:dyDescent="0.25">
      <c r="B425" s="223">
        <v>2024</v>
      </c>
      <c r="C425" s="223" t="s">
        <v>1347</v>
      </c>
      <c r="D425" s="223" t="s">
        <v>816</v>
      </c>
      <c r="E425" s="223" t="s">
        <v>64</v>
      </c>
      <c r="F425" s="223" t="s">
        <v>64</v>
      </c>
      <c r="G425" s="223">
        <v>205</v>
      </c>
      <c r="H425" s="253">
        <v>45397</v>
      </c>
      <c r="I425" s="253">
        <v>45397</v>
      </c>
      <c r="J425" s="222" t="s">
        <v>817</v>
      </c>
      <c r="K425" s="222" t="s">
        <v>221</v>
      </c>
      <c r="L425" s="223"/>
      <c r="M425" s="254" t="s">
        <v>1644</v>
      </c>
      <c r="N425" s="230" t="s">
        <v>1645</v>
      </c>
      <c r="O425" s="11"/>
    </row>
    <row r="426" spans="2:15" ht="89.25" x14ac:dyDescent="0.25">
      <c r="B426" s="223">
        <v>2024</v>
      </c>
      <c r="C426" s="223" t="s">
        <v>1347</v>
      </c>
      <c r="D426" s="223" t="s">
        <v>816</v>
      </c>
      <c r="E426" s="223" t="s">
        <v>64</v>
      </c>
      <c r="F426" s="223" t="s">
        <v>64</v>
      </c>
      <c r="G426" s="223">
        <v>207</v>
      </c>
      <c r="H426" s="253">
        <v>45376</v>
      </c>
      <c r="I426" s="253">
        <v>45376</v>
      </c>
      <c r="J426" s="222" t="s">
        <v>817</v>
      </c>
      <c r="K426" s="222" t="s">
        <v>221</v>
      </c>
      <c r="L426" s="223"/>
      <c r="M426" s="254" t="s">
        <v>1646</v>
      </c>
      <c r="N426" s="230" t="s">
        <v>1647</v>
      </c>
      <c r="O426" s="11"/>
    </row>
    <row r="427" spans="2:15" ht="89.25" x14ac:dyDescent="0.25">
      <c r="B427" s="223">
        <v>2024</v>
      </c>
      <c r="C427" s="223" t="s">
        <v>1347</v>
      </c>
      <c r="D427" s="223" t="s">
        <v>816</v>
      </c>
      <c r="E427" s="223" t="s">
        <v>64</v>
      </c>
      <c r="F427" s="223" t="s">
        <v>64</v>
      </c>
      <c r="G427" s="223">
        <v>1008</v>
      </c>
      <c r="H427" s="253">
        <v>45390</v>
      </c>
      <c r="I427" s="253">
        <v>45390</v>
      </c>
      <c r="J427" s="222" t="s">
        <v>817</v>
      </c>
      <c r="K427" s="222" t="s">
        <v>221</v>
      </c>
      <c r="L427" s="223"/>
      <c r="M427" s="254" t="s">
        <v>1648</v>
      </c>
      <c r="N427" s="230" t="s">
        <v>1649</v>
      </c>
      <c r="O427" s="11"/>
    </row>
    <row r="428" spans="2:15" ht="89.25" x14ac:dyDescent="0.25">
      <c r="B428" s="223">
        <v>2024</v>
      </c>
      <c r="C428" s="223" t="s">
        <v>1347</v>
      </c>
      <c r="D428" s="223" t="s">
        <v>816</v>
      </c>
      <c r="E428" s="223" t="s">
        <v>64</v>
      </c>
      <c r="F428" s="223" t="s">
        <v>64</v>
      </c>
      <c r="G428" s="223">
        <v>262</v>
      </c>
      <c r="H428" s="253">
        <v>45384</v>
      </c>
      <c r="I428" s="253">
        <v>45384</v>
      </c>
      <c r="J428" s="222" t="s">
        <v>817</v>
      </c>
      <c r="K428" s="222" t="s">
        <v>221</v>
      </c>
      <c r="L428" s="223"/>
      <c r="M428" s="254" t="s">
        <v>1650</v>
      </c>
      <c r="N428" s="230" t="s">
        <v>1651</v>
      </c>
      <c r="O428" s="11"/>
    </row>
    <row r="429" spans="2:15" ht="89.25" x14ac:dyDescent="0.25">
      <c r="B429" s="223">
        <v>2024</v>
      </c>
      <c r="C429" s="223" t="s">
        <v>1347</v>
      </c>
      <c r="D429" s="223" t="s">
        <v>816</v>
      </c>
      <c r="E429" s="223" t="s">
        <v>64</v>
      </c>
      <c r="F429" s="223" t="s">
        <v>64</v>
      </c>
      <c r="G429" s="223">
        <v>263</v>
      </c>
      <c r="H429" s="253">
        <v>45384</v>
      </c>
      <c r="I429" s="253">
        <v>45384</v>
      </c>
      <c r="J429" s="222" t="s">
        <v>817</v>
      </c>
      <c r="K429" s="222" t="s">
        <v>221</v>
      </c>
      <c r="L429" s="223"/>
      <c r="M429" s="254" t="s">
        <v>1652</v>
      </c>
      <c r="N429" s="230" t="s">
        <v>1653</v>
      </c>
      <c r="O429" s="11"/>
    </row>
    <row r="430" spans="2:15" ht="89.25" x14ac:dyDescent="0.25">
      <c r="B430" s="223">
        <v>2024</v>
      </c>
      <c r="C430" s="223" t="s">
        <v>1347</v>
      </c>
      <c r="D430" s="223" t="s">
        <v>816</v>
      </c>
      <c r="E430" s="223" t="s">
        <v>64</v>
      </c>
      <c r="F430" s="223" t="s">
        <v>64</v>
      </c>
      <c r="G430" s="223">
        <v>246</v>
      </c>
      <c r="H430" s="253">
        <v>45378</v>
      </c>
      <c r="I430" s="253">
        <v>45378</v>
      </c>
      <c r="J430" s="222" t="s">
        <v>817</v>
      </c>
      <c r="K430" s="222" t="s">
        <v>221</v>
      </c>
      <c r="L430" s="223"/>
      <c r="M430" s="254" t="s">
        <v>1654</v>
      </c>
      <c r="N430" s="230" t="s">
        <v>1655</v>
      </c>
      <c r="O430" s="11"/>
    </row>
    <row r="431" spans="2:15" ht="89.25" x14ac:dyDescent="0.25">
      <c r="B431" s="223">
        <v>2024</v>
      </c>
      <c r="C431" s="223" t="s">
        <v>1347</v>
      </c>
      <c r="D431" s="223" t="s">
        <v>816</v>
      </c>
      <c r="E431" s="223" t="s">
        <v>64</v>
      </c>
      <c r="F431" s="223" t="s">
        <v>64</v>
      </c>
      <c r="G431" s="223">
        <v>281</v>
      </c>
      <c r="H431" s="253">
        <v>45393</v>
      </c>
      <c r="I431" s="253">
        <v>45393</v>
      </c>
      <c r="J431" s="222" t="s">
        <v>817</v>
      </c>
      <c r="K431" s="222" t="s">
        <v>221</v>
      </c>
      <c r="L431" s="223"/>
      <c r="M431" s="254" t="s">
        <v>1656</v>
      </c>
      <c r="N431" s="230" t="s">
        <v>1657</v>
      </c>
      <c r="O431" s="11"/>
    </row>
    <row r="432" spans="2:15" ht="89.25" x14ac:dyDescent="0.25">
      <c r="B432" s="223">
        <v>2024</v>
      </c>
      <c r="C432" s="223" t="s">
        <v>1347</v>
      </c>
      <c r="D432" s="223" t="s">
        <v>816</v>
      </c>
      <c r="E432" s="223" t="s">
        <v>64</v>
      </c>
      <c r="F432" s="223" t="s">
        <v>64</v>
      </c>
      <c r="G432" s="223">
        <v>411</v>
      </c>
      <c r="H432" s="253">
        <v>45371</v>
      </c>
      <c r="I432" s="253">
        <v>45371</v>
      </c>
      <c r="J432" s="222" t="s">
        <v>817</v>
      </c>
      <c r="K432" s="222" t="s">
        <v>221</v>
      </c>
      <c r="L432" s="223"/>
      <c r="M432" s="254" t="s">
        <v>1658</v>
      </c>
      <c r="N432" s="230" t="s">
        <v>1659</v>
      </c>
      <c r="O432" s="11"/>
    </row>
    <row r="433" spans="2:15" ht="89.25" x14ac:dyDescent="0.25">
      <c r="B433" s="223">
        <v>2024</v>
      </c>
      <c r="C433" s="223" t="s">
        <v>1347</v>
      </c>
      <c r="D433" s="223" t="s">
        <v>816</v>
      </c>
      <c r="E433" s="223" t="s">
        <v>64</v>
      </c>
      <c r="F433" s="223" t="s">
        <v>64</v>
      </c>
      <c r="G433" s="223">
        <v>448</v>
      </c>
      <c r="H433" s="253">
        <v>45378</v>
      </c>
      <c r="I433" s="253">
        <v>45378</v>
      </c>
      <c r="J433" s="222" t="s">
        <v>817</v>
      </c>
      <c r="K433" s="222" t="s">
        <v>221</v>
      </c>
      <c r="L433" s="223"/>
      <c r="M433" s="254" t="s">
        <v>1660</v>
      </c>
      <c r="N433" s="230" t="s">
        <v>1661</v>
      </c>
      <c r="O433" s="11"/>
    </row>
    <row r="434" spans="2:15" ht="89.25" x14ac:dyDescent="0.25">
      <c r="B434" s="223">
        <v>2024</v>
      </c>
      <c r="C434" s="223" t="s">
        <v>1347</v>
      </c>
      <c r="D434" s="223" t="s">
        <v>816</v>
      </c>
      <c r="E434" s="223" t="s">
        <v>64</v>
      </c>
      <c r="F434" s="223" t="s">
        <v>64</v>
      </c>
      <c r="G434" s="223">
        <v>417</v>
      </c>
      <c r="H434" s="253">
        <v>45371</v>
      </c>
      <c r="I434" s="253">
        <v>45371</v>
      </c>
      <c r="J434" s="222" t="s">
        <v>817</v>
      </c>
      <c r="K434" s="222" t="s">
        <v>221</v>
      </c>
      <c r="L434" s="223"/>
      <c r="M434" s="254" t="s">
        <v>1662</v>
      </c>
      <c r="N434" s="230" t="s">
        <v>1663</v>
      </c>
      <c r="O434" s="11"/>
    </row>
    <row r="435" spans="2:15" ht="89.25" x14ac:dyDescent="0.25">
      <c r="B435" s="223">
        <v>2024</v>
      </c>
      <c r="C435" s="223" t="s">
        <v>1347</v>
      </c>
      <c r="D435" s="223" t="s">
        <v>816</v>
      </c>
      <c r="E435" s="223" t="s">
        <v>64</v>
      </c>
      <c r="F435" s="223" t="s">
        <v>64</v>
      </c>
      <c r="G435" s="223">
        <v>418</v>
      </c>
      <c r="H435" s="253">
        <v>45371</v>
      </c>
      <c r="I435" s="253">
        <v>45371</v>
      </c>
      <c r="J435" s="222" t="s">
        <v>817</v>
      </c>
      <c r="K435" s="222" t="s">
        <v>221</v>
      </c>
      <c r="L435" s="223"/>
      <c r="M435" s="254" t="s">
        <v>1664</v>
      </c>
      <c r="N435" s="230" t="s">
        <v>1665</v>
      </c>
      <c r="O435" s="11"/>
    </row>
    <row r="436" spans="2:15" ht="89.25" x14ac:dyDescent="0.25">
      <c r="B436" s="223">
        <v>2024</v>
      </c>
      <c r="C436" s="223" t="s">
        <v>1347</v>
      </c>
      <c r="D436" s="223" t="s">
        <v>816</v>
      </c>
      <c r="E436" s="223" t="s">
        <v>64</v>
      </c>
      <c r="F436" s="223" t="s">
        <v>64</v>
      </c>
      <c r="G436" s="223">
        <v>415</v>
      </c>
      <c r="H436" s="253">
        <v>45371</v>
      </c>
      <c r="I436" s="253">
        <v>45371</v>
      </c>
      <c r="J436" s="222" t="s">
        <v>817</v>
      </c>
      <c r="K436" s="222" t="s">
        <v>221</v>
      </c>
      <c r="L436" s="223"/>
      <c r="M436" s="254" t="s">
        <v>1666</v>
      </c>
      <c r="N436" s="230" t="s">
        <v>1667</v>
      </c>
      <c r="O436" s="11"/>
    </row>
    <row r="437" spans="2:15" ht="89.25" x14ac:dyDescent="0.25">
      <c r="B437" s="223">
        <v>2024</v>
      </c>
      <c r="C437" s="223" t="s">
        <v>1347</v>
      </c>
      <c r="D437" s="223" t="s">
        <v>816</v>
      </c>
      <c r="E437" s="223" t="s">
        <v>64</v>
      </c>
      <c r="F437" s="223" t="s">
        <v>64</v>
      </c>
      <c r="G437" s="223">
        <v>416</v>
      </c>
      <c r="H437" s="253">
        <v>45371</v>
      </c>
      <c r="I437" s="253">
        <v>45371</v>
      </c>
      <c r="J437" s="222" t="s">
        <v>817</v>
      </c>
      <c r="K437" s="222" t="s">
        <v>221</v>
      </c>
      <c r="L437" s="223"/>
      <c r="M437" s="254" t="s">
        <v>1668</v>
      </c>
      <c r="N437" s="230" t="s">
        <v>1669</v>
      </c>
      <c r="O437" s="11"/>
    </row>
    <row r="438" spans="2:15" ht="89.25" x14ac:dyDescent="0.25">
      <c r="B438" s="223">
        <v>2024</v>
      </c>
      <c r="C438" s="223" t="s">
        <v>1347</v>
      </c>
      <c r="D438" s="223" t="s">
        <v>816</v>
      </c>
      <c r="E438" s="223" t="s">
        <v>64</v>
      </c>
      <c r="F438" s="223" t="s">
        <v>64</v>
      </c>
      <c r="G438" s="223">
        <v>428</v>
      </c>
      <c r="H438" s="253">
        <v>45371</v>
      </c>
      <c r="I438" s="253">
        <v>45371</v>
      </c>
      <c r="J438" s="222" t="s">
        <v>817</v>
      </c>
      <c r="K438" s="222" t="s">
        <v>221</v>
      </c>
      <c r="L438" s="223"/>
      <c r="M438" s="254" t="s">
        <v>1670</v>
      </c>
      <c r="N438" s="230" t="s">
        <v>1671</v>
      </c>
      <c r="O438" s="11"/>
    </row>
    <row r="439" spans="2:15" ht="89.25" x14ac:dyDescent="0.25">
      <c r="B439" s="223">
        <v>2024</v>
      </c>
      <c r="C439" s="223" t="s">
        <v>1347</v>
      </c>
      <c r="D439" s="223" t="s">
        <v>816</v>
      </c>
      <c r="E439" s="223" t="s">
        <v>64</v>
      </c>
      <c r="F439" s="223" t="s">
        <v>64</v>
      </c>
      <c r="G439" s="223">
        <v>414</v>
      </c>
      <c r="H439" s="253">
        <v>45371</v>
      </c>
      <c r="I439" s="253">
        <v>45371</v>
      </c>
      <c r="J439" s="222" t="s">
        <v>817</v>
      </c>
      <c r="K439" s="222" t="s">
        <v>221</v>
      </c>
      <c r="L439" s="223"/>
      <c r="M439" s="254" t="s">
        <v>1672</v>
      </c>
      <c r="N439" s="230" t="s">
        <v>1673</v>
      </c>
      <c r="O439" s="11"/>
    </row>
    <row r="440" spans="2:15" ht="89.25" x14ac:dyDescent="0.25">
      <c r="B440" s="223">
        <v>2024</v>
      </c>
      <c r="C440" s="223" t="s">
        <v>1347</v>
      </c>
      <c r="D440" s="223" t="s">
        <v>816</v>
      </c>
      <c r="E440" s="223" t="s">
        <v>64</v>
      </c>
      <c r="F440" s="223" t="s">
        <v>64</v>
      </c>
      <c r="G440" s="223">
        <v>484</v>
      </c>
      <c r="H440" s="253">
        <v>45385</v>
      </c>
      <c r="I440" s="253">
        <v>45385</v>
      </c>
      <c r="J440" s="222" t="s">
        <v>817</v>
      </c>
      <c r="K440" s="222" t="s">
        <v>221</v>
      </c>
      <c r="L440" s="223"/>
      <c r="M440" s="254" t="s">
        <v>1674</v>
      </c>
      <c r="N440" s="230" t="s">
        <v>1675</v>
      </c>
      <c r="O440" s="11"/>
    </row>
    <row r="441" spans="2:15" ht="89.25" x14ac:dyDescent="0.25">
      <c r="B441" s="223">
        <v>2024</v>
      </c>
      <c r="C441" s="223" t="s">
        <v>1347</v>
      </c>
      <c r="D441" s="223" t="s">
        <v>816</v>
      </c>
      <c r="E441" s="223" t="s">
        <v>64</v>
      </c>
      <c r="F441" s="223" t="s">
        <v>64</v>
      </c>
      <c r="G441" s="223">
        <v>412</v>
      </c>
      <c r="H441" s="253">
        <v>45371</v>
      </c>
      <c r="I441" s="253">
        <v>45371</v>
      </c>
      <c r="J441" s="222" t="s">
        <v>817</v>
      </c>
      <c r="K441" s="222" t="s">
        <v>221</v>
      </c>
      <c r="L441" s="223"/>
      <c r="M441" s="254" t="s">
        <v>1676</v>
      </c>
      <c r="N441" s="230" t="s">
        <v>1677</v>
      </c>
      <c r="O441" s="11"/>
    </row>
    <row r="442" spans="2:15" ht="89.25" x14ac:dyDescent="0.25">
      <c r="B442" s="223">
        <v>2024</v>
      </c>
      <c r="C442" s="223" t="s">
        <v>1347</v>
      </c>
      <c r="D442" s="223" t="s">
        <v>816</v>
      </c>
      <c r="E442" s="223" t="s">
        <v>64</v>
      </c>
      <c r="F442" s="223" t="s">
        <v>64</v>
      </c>
      <c r="G442" s="223">
        <v>483</v>
      </c>
      <c r="H442" s="253">
        <v>45385</v>
      </c>
      <c r="I442" s="253">
        <v>45385</v>
      </c>
      <c r="J442" s="222" t="s">
        <v>817</v>
      </c>
      <c r="K442" s="222" t="s">
        <v>221</v>
      </c>
      <c r="L442" s="223"/>
      <c r="M442" s="254" t="s">
        <v>1678</v>
      </c>
      <c r="N442" s="230" t="s">
        <v>1679</v>
      </c>
      <c r="O442" s="11"/>
    </row>
    <row r="443" spans="2:15" ht="89.25" x14ac:dyDescent="0.25">
      <c r="B443" s="223">
        <v>2024</v>
      </c>
      <c r="C443" s="223" t="s">
        <v>1347</v>
      </c>
      <c r="D443" s="223" t="s">
        <v>816</v>
      </c>
      <c r="E443" s="223" t="s">
        <v>64</v>
      </c>
      <c r="F443" s="223" t="s">
        <v>64</v>
      </c>
      <c r="G443" s="223">
        <v>142</v>
      </c>
      <c r="H443" s="253">
        <v>45373</v>
      </c>
      <c r="I443" s="253">
        <v>45373</v>
      </c>
      <c r="J443" s="222" t="s">
        <v>817</v>
      </c>
      <c r="K443" s="222" t="s">
        <v>221</v>
      </c>
      <c r="L443" s="223"/>
      <c r="M443" s="254" t="s">
        <v>1680</v>
      </c>
      <c r="N443" s="230" t="s">
        <v>1681</v>
      </c>
      <c r="O443" s="11"/>
    </row>
    <row r="444" spans="2:15" ht="89.25" x14ac:dyDescent="0.25">
      <c r="B444" s="223">
        <v>2024</v>
      </c>
      <c r="C444" s="223" t="s">
        <v>1347</v>
      </c>
      <c r="D444" s="223" t="s">
        <v>816</v>
      </c>
      <c r="E444" s="223" t="s">
        <v>64</v>
      </c>
      <c r="F444" s="223" t="s">
        <v>64</v>
      </c>
      <c r="G444" s="223">
        <v>146</v>
      </c>
      <c r="H444" s="253">
        <v>45373</v>
      </c>
      <c r="I444" s="253">
        <v>45373</v>
      </c>
      <c r="J444" s="222" t="s">
        <v>817</v>
      </c>
      <c r="K444" s="222" t="s">
        <v>221</v>
      </c>
      <c r="L444" s="223"/>
      <c r="M444" s="254" t="s">
        <v>1682</v>
      </c>
      <c r="N444" s="230" t="s">
        <v>1683</v>
      </c>
      <c r="O444" s="11"/>
    </row>
    <row r="445" spans="2:15" ht="89.25" x14ac:dyDescent="0.25">
      <c r="B445" s="223">
        <v>2024</v>
      </c>
      <c r="C445" s="223" t="s">
        <v>1347</v>
      </c>
      <c r="D445" s="223" t="s">
        <v>816</v>
      </c>
      <c r="E445" s="223" t="s">
        <v>64</v>
      </c>
      <c r="F445" s="223" t="s">
        <v>64</v>
      </c>
      <c r="G445" s="223">
        <v>143</v>
      </c>
      <c r="H445" s="253">
        <v>45373</v>
      </c>
      <c r="I445" s="253">
        <v>45373</v>
      </c>
      <c r="J445" s="222" t="s">
        <v>817</v>
      </c>
      <c r="K445" s="222" t="s">
        <v>221</v>
      </c>
      <c r="L445" s="223"/>
      <c r="M445" s="254" t="s">
        <v>1684</v>
      </c>
      <c r="N445" s="230" t="s">
        <v>1685</v>
      </c>
      <c r="O445" s="11"/>
    </row>
    <row r="446" spans="2:15" ht="89.25" x14ac:dyDescent="0.25">
      <c r="B446" s="223">
        <v>2024</v>
      </c>
      <c r="C446" s="223" t="s">
        <v>1347</v>
      </c>
      <c r="D446" s="223" t="s">
        <v>816</v>
      </c>
      <c r="E446" s="223" t="s">
        <v>64</v>
      </c>
      <c r="F446" s="223" t="s">
        <v>64</v>
      </c>
      <c r="G446" s="223">
        <v>144</v>
      </c>
      <c r="H446" s="253">
        <v>45373</v>
      </c>
      <c r="I446" s="253">
        <v>45373</v>
      </c>
      <c r="J446" s="222" t="s">
        <v>817</v>
      </c>
      <c r="K446" s="222" t="s">
        <v>221</v>
      </c>
      <c r="L446" s="223"/>
      <c r="M446" s="254" t="s">
        <v>1686</v>
      </c>
      <c r="N446" s="230" t="s">
        <v>1687</v>
      </c>
      <c r="O446" s="11"/>
    </row>
    <row r="447" spans="2:15" ht="89.25" x14ac:dyDescent="0.25">
      <c r="B447" s="223">
        <v>2024</v>
      </c>
      <c r="C447" s="223" t="s">
        <v>1347</v>
      </c>
      <c r="D447" s="223" t="s">
        <v>816</v>
      </c>
      <c r="E447" s="223" t="s">
        <v>64</v>
      </c>
      <c r="F447" s="223" t="s">
        <v>64</v>
      </c>
      <c r="G447" s="223">
        <v>150</v>
      </c>
      <c r="H447" s="253">
        <v>45377</v>
      </c>
      <c r="I447" s="253">
        <v>45377</v>
      </c>
      <c r="J447" s="222" t="s">
        <v>817</v>
      </c>
      <c r="K447" s="222" t="s">
        <v>221</v>
      </c>
      <c r="L447" s="223"/>
      <c r="M447" s="254" t="s">
        <v>1688</v>
      </c>
      <c r="N447" s="230" t="s">
        <v>1689</v>
      </c>
      <c r="O447" s="11"/>
    </row>
    <row r="448" spans="2:15" ht="89.25" x14ac:dyDescent="0.25">
      <c r="B448" s="223">
        <v>2024</v>
      </c>
      <c r="C448" s="223" t="s">
        <v>1347</v>
      </c>
      <c r="D448" s="223" t="s">
        <v>816</v>
      </c>
      <c r="E448" s="223" t="s">
        <v>64</v>
      </c>
      <c r="F448" s="223" t="s">
        <v>64</v>
      </c>
      <c r="G448" s="223">
        <v>170</v>
      </c>
      <c r="H448" s="253">
        <v>45387</v>
      </c>
      <c r="I448" s="253">
        <v>45387</v>
      </c>
      <c r="J448" s="222" t="s">
        <v>817</v>
      </c>
      <c r="K448" s="222" t="s">
        <v>221</v>
      </c>
      <c r="L448" s="223"/>
      <c r="M448" s="254" t="s">
        <v>1690</v>
      </c>
      <c r="N448" s="230" t="s">
        <v>1691</v>
      </c>
      <c r="O448" s="11"/>
    </row>
    <row r="449" spans="2:15" ht="89.25" x14ac:dyDescent="0.25">
      <c r="B449" s="223">
        <v>2024</v>
      </c>
      <c r="C449" s="223" t="s">
        <v>1347</v>
      </c>
      <c r="D449" s="223" t="s">
        <v>816</v>
      </c>
      <c r="E449" s="223" t="s">
        <v>64</v>
      </c>
      <c r="F449" s="223" t="s">
        <v>64</v>
      </c>
      <c r="G449" s="223">
        <v>274</v>
      </c>
      <c r="H449" s="253">
        <v>45383</v>
      </c>
      <c r="I449" s="253">
        <v>45383</v>
      </c>
      <c r="J449" s="222" t="s">
        <v>817</v>
      </c>
      <c r="K449" s="222" t="s">
        <v>221</v>
      </c>
      <c r="L449" s="223"/>
      <c r="M449" s="254" t="s">
        <v>1692</v>
      </c>
      <c r="N449" s="230" t="s">
        <v>1693</v>
      </c>
      <c r="O449" s="11"/>
    </row>
    <row r="450" spans="2:15" ht="89.25" x14ac:dyDescent="0.25">
      <c r="B450" s="223">
        <v>2024</v>
      </c>
      <c r="C450" s="223" t="s">
        <v>1347</v>
      </c>
      <c r="D450" s="223" t="s">
        <v>816</v>
      </c>
      <c r="E450" s="223" t="s">
        <v>64</v>
      </c>
      <c r="F450" s="223" t="s">
        <v>64</v>
      </c>
      <c r="G450" s="223">
        <v>275</v>
      </c>
      <c r="H450" s="253">
        <v>45383</v>
      </c>
      <c r="I450" s="253">
        <v>45383</v>
      </c>
      <c r="J450" s="222" t="s">
        <v>817</v>
      </c>
      <c r="K450" s="222" t="s">
        <v>221</v>
      </c>
      <c r="L450" s="223"/>
      <c r="M450" s="254" t="s">
        <v>1694</v>
      </c>
      <c r="N450" s="230" t="s">
        <v>1695</v>
      </c>
      <c r="O450" s="11"/>
    </row>
    <row r="451" spans="2:15" ht="89.25" x14ac:dyDescent="0.25">
      <c r="B451" s="223">
        <v>2024</v>
      </c>
      <c r="C451" s="223" t="s">
        <v>1347</v>
      </c>
      <c r="D451" s="223" t="s">
        <v>816</v>
      </c>
      <c r="E451" s="223" t="s">
        <v>64</v>
      </c>
      <c r="F451" s="223" t="s">
        <v>64</v>
      </c>
      <c r="G451" s="223">
        <v>277</v>
      </c>
      <c r="H451" s="253">
        <v>45383</v>
      </c>
      <c r="I451" s="253">
        <v>45383</v>
      </c>
      <c r="J451" s="222" t="s">
        <v>817</v>
      </c>
      <c r="K451" s="222" t="s">
        <v>221</v>
      </c>
      <c r="L451" s="223"/>
      <c r="M451" s="254" t="s">
        <v>1696</v>
      </c>
      <c r="N451" s="230" t="s">
        <v>1697</v>
      </c>
      <c r="O451" s="11"/>
    </row>
    <row r="452" spans="2:15" ht="89.25" x14ac:dyDescent="0.25">
      <c r="B452" s="223">
        <v>2024</v>
      </c>
      <c r="C452" s="223" t="s">
        <v>1347</v>
      </c>
      <c r="D452" s="223" t="s">
        <v>816</v>
      </c>
      <c r="E452" s="223" t="s">
        <v>64</v>
      </c>
      <c r="F452" s="223" t="s">
        <v>64</v>
      </c>
      <c r="G452" s="223">
        <v>276</v>
      </c>
      <c r="H452" s="253">
        <v>45383</v>
      </c>
      <c r="I452" s="253">
        <v>45383</v>
      </c>
      <c r="J452" s="222" t="s">
        <v>817</v>
      </c>
      <c r="K452" s="222" t="s">
        <v>221</v>
      </c>
      <c r="L452" s="223"/>
      <c r="M452" s="254" t="s">
        <v>1698</v>
      </c>
      <c r="N452" s="230" t="s">
        <v>1699</v>
      </c>
      <c r="O452" s="11"/>
    </row>
    <row r="453" spans="2:15" ht="89.25" x14ac:dyDescent="0.25">
      <c r="B453" s="223">
        <v>2024</v>
      </c>
      <c r="C453" s="223" t="s">
        <v>1347</v>
      </c>
      <c r="D453" s="223" t="s">
        <v>816</v>
      </c>
      <c r="E453" s="223" t="s">
        <v>64</v>
      </c>
      <c r="F453" s="223" t="s">
        <v>64</v>
      </c>
      <c r="G453" s="223">
        <v>285</v>
      </c>
      <c r="H453" s="253">
        <v>45383</v>
      </c>
      <c r="I453" s="253">
        <v>45383</v>
      </c>
      <c r="J453" s="222" t="s">
        <v>817</v>
      </c>
      <c r="K453" s="222" t="s">
        <v>221</v>
      </c>
      <c r="L453" s="223"/>
      <c r="M453" s="254" t="s">
        <v>1700</v>
      </c>
      <c r="N453" s="230" t="s">
        <v>1701</v>
      </c>
      <c r="O453" s="11"/>
    </row>
    <row r="454" spans="2:15" ht="89.25" x14ac:dyDescent="0.25">
      <c r="B454" s="223">
        <v>2024</v>
      </c>
      <c r="C454" s="223" t="s">
        <v>1347</v>
      </c>
      <c r="D454" s="223" t="s">
        <v>816</v>
      </c>
      <c r="E454" s="223" t="s">
        <v>64</v>
      </c>
      <c r="F454" s="223" t="s">
        <v>64</v>
      </c>
      <c r="G454" s="223">
        <v>520</v>
      </c>
      <c r="H454" s="253">
        <v>45377</v>
      </c>
      <c r="I454" s="253">
        <v>45377</v>
      </c>
      <c r="J454" s="222" t="s">
        <v>817</v>
      </c>
      <c r="K454" s="222" t="s">
        <v>221</v>
      </c>
      <c r="L454" s="223"/>
      <c r="M454" s="254" t="s">
        <v>1702</v>
      </c>
      <c r="N454" s="230" t="s">
        <v>1703</v>
      </c>
      <c r="O454" s="11"/>
    </row>
    <row r="455" spans="2:15" ht="89.25" x14ac:dyDescent="0.25">
      <c r="B455" s="223">
        <v>2024</v>
      </c>
      <c r="C455" s="223" t="s">
        <v>1347</v>
      </c>
      <c r="D455" s="223" t="s">
        <v>816</v>
      </c>
      <c r="E455" s="223" t="s">
        <v>64</v>
      </c>
      <c r="F455" s="223" t="s">
        <v>64</v>
      </c>
      <c r="G455" s="223">
        <v>554</v>
      </c>
      <c r="H455" s="253">
        <v>45391</v>
      </c>
      <c r="I455" s="253">
        <v>45391</v>
      </c>
      <c r="J455" s="222" t="s">
        <v>817</v>
      </c>
      <c r="K455" s="222" t="s">
        <v>221</v>
      </c>
      <c r="L455" s="223"/>
      <c r="M455" s="254" t="s">
        <v>1704</v>
      </c>
      <c r="N455" s="230" t="s">
        <v>1705</v>
      </c>
      <c r="O455" s="11"/>
    </row>
    <row r="456" spans="2:15" ht="89.25" x14ac:dyDescent="0.25">
      <c r="B456" s="223">
        <v>2024</v>
      </c>
      <c r="C456" s="223" t="s">
        <v>1347</v>
      </c>
      <c r="D456" s="223" t="s">
        <v>816</v>
      </c>
      <c r="E456" s="223" t="s">
        <v>64</v>
      </c>
      <c r="F456" s="223" t="s">
        <v>64</v>
      </c>
      <c r="G456" s="223">
        <v>450</v>
      </c>
      <c r="H456" s="253">
        <v>45369</v>
      </c>
      <c r="I456" s="253">
        <v>45369</v>
      </c>
      <c r="J456" s="222" t="s">
        <v>817</v>
      </c>
      <c r="K456" s="222" t="s">
        <v>221</v>
      </c>
      <c r="L456" s="223"/>
      <c r="M456" s="254" t="s">
        <v>1706</v>
      </c>
      <c r="N456" s="230" t="s">
        <v>1707</v>
      </c>
      <c r="O456" s="11"/>
    </row>
    <row r="457" spans="2:15" ht="89.25" x14ac:dyDescent="0.25">
      <c r="B457" s="223">
        <v>2024</v>
      </c>
      <c r="C457" s="223" t="s">
        <v>1347</v>
      </c>
      <c r="D457" s="223" t="s">
        <v>816</v>
      </c>
      <c r="E457" s="223" t="s">
        <v>64</v>
      </c>
      <c r="F457" s="223" t="s">
        <v>64</v>
      </c>
      <c r="G457" s="223">
        <v>470</v>
      </c>
      <c r="H457" s="253">
        <v>45371</v>
      </c>
      <c r="I457" s="253">
        <v>45371</v>
      </c>
      <c r="J457" s="222" t="s">
        <v>817</v>
      </c>
      <c r="K457" s="222" t="s">
        <v>221</v>
      </c>
      <c r="L457" s="223"/>
      <c r="M457" s="254" t="s">
        <v>1708</v>
      </c>
      <c r="N457" s="230" t="s">
        <v>1709</v>
      </c>
      <c r="O457" s="11"/>
    </row>
    <row r="458" spans="2:15" ht="89.25" x14ac:dyDescent="0.25">
      <c r="B458" s="223">
        <v>2024</v>
      </c>
      <c r="C458" s="223" t="s">
        <v>1347</v>
      </c>
      <c r="D458" s="223" t="s">
        <v>816</v>
      </c>
      <c r="E458" s="223" t="s">
        <v>64</v>
      </c>
      <c r="F458" s="223" t="s">
        <v>64</v>
      </c>
      <c r="G458" s="223">
        <v>517</v>
      </c>
      <c r="H458" s="253">
        <v>45377</v>
      </c>
      <c r="I458" s="253">
        <v>45377</v>
      </c>
      <c r="J458" s="222" t="s">
        <v>817</v>
      </c>
      <c r="K458" s="222" t="s">
        <v>221</v>
      </c>
      <c r="L458" s="223"/>
      <c r="M458" s="254" t="s">
        <v>1710</v>
      </c>
      <c r="N458" s="230" t="s">
        <v>1711</v>
      </c>
      <c r="O458" s="11"/>
    </row>
    <row r="459" spans="2:15" ht="89.25" x14ac:dyDescent="0.25">
      <c r="B459" s="223">
        <v>2024</v>
      </c>
      <c r="C459" s="223" t="s">
        <v>1347</v>
      </c>
      <c r="D459" s="223" t="s">
        <v>816</v>
      </c>
      <c r="E459" s="223" t="s">
        <v>64</v>
      </c>
      <c r="F459" s="223" t="s">
        <v>64</v>
      </c>
      <c r="G459" s="223">
        <v>516</v>
      </c>
      <c r="H459" s="253">
        <v>45391</v>
      </c>
      <c r="I459" s="253">
        <v>45391</v>
      </c>
      <c r="J459" s="222" t="s">
        <v>817</v>
      </c>
      <c r="K459" s="222" t="s">
        <v>221</v>
      </c>
      <c r="L459" s="223"/>
      <c r="M459" s="254" t="s">
        <v>1712</v>
      </c>
      <c r="N459" s="230" t="s">
        <v>1713</v>
      </c>
      <c r="O459" s="11"/>
    </row>
    <row r="460" spans="2:15" ht="89.25" x14ac:dyDescent="0.25">
      <c r="B460" s="223">
        <v>2024</v>
      </c>
      <c r="C460" s="223" t="s">
        <v>1347</v>
      </c>
      <c r="D460" s="223" t="s">
        <v>816</v>
      </c>
      <c r="E460" s="223" t="s">
        <v>64</v>
      </c>
      <c r="F460" s="223" t="s">
        <v>64</v>
      </c>
      <c r="G460" s="223">
        <v>673</v>
      </c>
      <c r="H460" s="253">
        <v>45411</v>
      </c>
      <c r="I460" s="253">
        <v>45411</v>
      </c>
      <c r="J460" s="222" t="s">
        <v>817</v>
      </c>
      <c r="K460" s="222" t="s">
        <v>221</v>
      </c>
      <c r="L460" s="223"/>
      <c r="M460" s="254" t="s">
        <v>1714</v>
      </c>
      <c r="N460" s="230" t="s">
        <v>1715</v>
      </c>
      <c r="O460" s="11"/>
    </row>
    <row r="461" spans="2:15" ht="89.25" x14ac:dyDescent="0.25">
      <c r="B461" s="223">
        <v>2024</v>
      </c>
      <c r="C461" s="223" t="s">
        <v>1347</v>
      </c>
      <c r="D461" s="223" t="s">
        <v>816</v>
      </c>
      <c r="E461" s="223" t="s">
        <v>64</v>
      </c>
      <c r="F461" s="223" t="s">
        <v>64</v>
      </c>
      <c r="G461" s="223">
        <v>518</v>
      </c>
      <c r="H461" s="253">
        <v>45377</v>
      </c>
      <c r="I461" s="253">
        <v>45377</v>
      </c>
      <c r="J461" s="222" t="s">
        <v>817</v>
      </c>
      <c r="K461" s="222" t="s">
        <v>221</v>
      </c>
      <c r="L461" s="223"/>
      <c r="M461" s="254" t="s">
        <v>1716</v>
      </c>
      <c r="N461" s="230" t="s">
        <v>1717</v>
      </c>
      <c r="O461" s="11"/>
    </row>
    <row r="462" spans="2:15" ht="89.25" x14ac:dyDescent="0.25">
      <c r="B462" s="223">
        <v>2024</v>
      </c>
      <c r="C462" s="223" t="s">
        <v>1347</v>
      </c>
      <c r="D462" s="223" t="s">
        <v>816</v>
      </c>
      <c r="E462" s="223" t="s">
        <v>64</v>
      </c>
      <c r="F462" s="223" t="s">
        <v>64</v>
      </c>
      <c r="G462" s="223">
        <v>528</v>
      </c>
      <c r="H462" s="253">
        <v>45383</v>
      </c>
      <c r="I462" s="253">
        <v>45383</v>
      </c>
      <c r="J462" s="222" t="s">
        <v>817</v>
      </c>
      <c r="K462" s="222" t="s">
        <v>221</v>
      </c>
      <c r="L462" s="223"/>
      <c r="M462" s="254" t="s">
        <v>1718</v>
      </c>
      <c r="N462" s="230" t="s">
        <v>1719</v>
      </c>
      <c r="O462" s="11"/>
    </row>
    <row r="463" spans="2:15" ht="89.25" x14ac:dyDescent="0.25">
      <c r="B463" s="223">
        <v>2024</v>
      </c>
      <c r="C463" s="223" t="s">
        <v>1347</v>
      </c>
      <c r="D463" s="223" t="s">
        <v>816</v>
      </c>
      <c r="E463" s="223" t="s">
        <v>64</v>
      </c>
      <c r="F463" s="223" t="s">
        <v>64</v>
      </c>
      <c r="G463" s="223">
        <v>521</v>
      </c>
      <c r="H463" s="253">
        <v>45377</v>
      </c>
      <c r="I463" s="253">
        <v>45377</v>
      </c>
      <c r="J463" s="222" t="s">
        <v>817</v>
      </c>
      <c r="K463" s="222" t="s">
        <v>221</v>
      </c>
      <c r="L463" s="223"/>
      <c r="M463" s="254" t="s">
        <v>1720</v>
      </c>
      <c r="N463" s="230" t="s">
        <v>1721</v>
      </c>
      <c r="O463" s="11"/>
    </row>
    <row r="464" spans="2:15" ht="89.25" x14ac:dyDescent="0.25">
      <c r="B464" s="223">
        <v>2024</v>
      </c>
      <c r="C464" s="223" t="s">
        <v>1347</v>
      </c>
      <c r="D464" s="223" t="s">
        <v>816</v>
      </c>
      <c r="E464" s="223" t="s">
        <v>64</v>
      </c>
      <c r="F464" s="223" t="s">
        <v>64</v>
      </c>
      <c r="G464" s="223">
        <v>529</v>
      </c>
      <c r="H464" s="253">
        <v>45391</v>
      </c>
      <c r="I464" s="253">
        <v>45391</v>
      </c>
      <c r="J464" s="222" t="s">
        <v>817</v>
      </c>
      <c r="K464" s="222" t="s">
        <v>221</v>
      </c>
      <c r="L464" s="223"/>
      <c r="M464" s="254" t="s">
        <v>1722</v>
      </c>
      <c r="N464" s="230" t="s">
        <v>1723</v>
      </c>
      <c r="O464" s="11"/>
    </row>
    <row r="465" spans="2:15" ht="89.25" x14ac:dyDescent="0.25">
      <c r="B465" s="223">
        <v>2024</v>
      </c>
      <c r="C465" s="223" t="s">
        <v>1347</v>
      </c>
      <c r="D465" s="223" t="s">
        <v>816</v>
      </c>
      <c r="E465" s="223" t="s">
        <v>64</v>
      </c>
      <c r="F465" s="223" t="s">
        <v>64</v>
      </c>
      <c r="G465" s="223">
        <v>523</v>
      </c>
      <c r="H465" s="253">
        <v>45377</v>
      </c>
      <c r="I465" s="253">
        <v>45377</v>
      </c>
      <c r="J465" s="222" t="s">
        <v>817</v>
      </c>
      <c r="K465" s="222" t="s">
        <v>221</v>
      </c>
      <c r="L465" s="223"/>
      <c r="M465" s="254" t="s">
        <v>1724</v>
      </c>
      <c r="N465" s="230" t="s">
        <v>1725</v>
      </c>
      <c r="O465" s="11"/>
    </row>
    <row r="466" spans="2:15" ht="89.25" x14ac:dyDescent="0.25">
      <c r="B466" s="223">
        <v>2024</v>
      </c>
      <c r="C466" s="223" t="s">
        <v>1347</v>
      </c>
      <c r="D466" s="223" t="s">
        <v>816</v>
      </c>
      <c r="E466" s="223" t="s">
        <v>64</v>
      </c>
      <c r="F466" s="223" t="s">
        <v>64</v>
      </c>
      <c r="G466" s="223">
        <v>482</v>
      </c>
      <c r="H466" s="253">
        <v>45372</v>
      </c>
      <c r="I466" s="253">
        <v>45372</v>
      </c>
      <c r="J466" s="222" t="s">
        <v>817</v>
      </c>
      <c r="K466" s="222" t="s">
        <v>221</v>
      </c>
      <c r="L466" s="223"/>
      <c r="M466" s="254" t="s">
        <v>1726</v>
      </c>
      <c r="N466" s="230" t="s">
        <v>1727</v>
      </c>
      <c r="O466" s="11"/>
    </row>
    <row r="467" spans="2:15" ht="89.25" x14ac:dyDescent="0.25">
      <c r="B467" s="223">
        <v>2024</v>
      </c>
      <c r="C467" s="223" t="s">
        <v>1347</v>
      </c>
      <c r="D467" s="223" t="s">
        <v>816</v>
      </c>
      <c r="E467" s="223" t="s">
        <v>64</v>
      </c>
      <c r="F467" s="223" t="s">
        <v>64</v>
      </c>
      <c r="G467" s="223">
        <v>522</v>
      </c>
      <c r="H467" s="253">
        <v>45391</v>
      </c>
      <c r="I467" s="253">
        <v>45391</v>
      </c>
      <c r="J467" s="222" t="s">
        <v>817</v>
      </c>
      <c r="K467" s="222" t="s">
        <v>221</v>
      </c>
      <c r="L467" s="223"/>
      <c r="M467" s="254" t="s">
        <v>1728</v>
      </c>
      <c r="N467" s="230" t="s">
        <v>1729</v>
      </c>
      <c r="O467" s="11"/>
    </row>
    <row r="468" spans="2:15" ht="89.25" x14ac:dyDescent="0.25">
      <c r="B468" s="223">
        <v>2024</v>
      </c>
      <c r="C468" s="223" t="s">
        <v>1347</v>
      </c>
      <c r="D468" s="223" t="s">
        <v>816</v>
      </c>
      <c r="E468" s="223" t="s">
        <v>64</v>
      </c>
      <c r="F468" s="223" t="s">
        <v>64</v>
      </c>
      <c r="G468" s="223">
        <v>519</v>
      </c>
      <c r="H468" s="253">
        <v>45377</v>
      </c>
      <c r="I468" s="253">
        <v>45377</v>
      </c>
      <c r="J468" s="222" t="s">
        <v>817</v>
      </c>
      <c r="K468" s="222" t="s">
        <v>221</v>
      </c>
      <c r="L468" s="223"/>
      <c r="M468" s="254" t="s">
        <v>1730</v>
      </c>
      <c r="N468" s="230" t="s">
        <v>1731</v>
      </c>
      <c r="O468" s="11"/>
    </row>
    <row r="469" spans="2:15" ht="89.25" x14ac:dyDescent="0.25">
      <c r="B469" s="223">
        <v>2024</v>
      </c>
      <c r="C469" s="223" t="s">
        <v>1347</v>
      </c>
      <c r="D469" s="223" t="s">
        <v>816</v>
      </c>
      <c r="E469" s="223" t="s">
        <v>64</v>
      </c>
      <c r="F469" s="223" t="s">
        <v>64</v>
      </c>
      <c r="G469" s="223">
        <v>471</v>
      </c>
      <c r="H469" s="253">
        <v>45391</v>
      </c>
      <c r="I469" s="253">
        <v>45391</v>
      </c>
      <c r="J469" s="222" t="s">
        <v>817</v>
      </c>
      <c r="K469" s="222" t="s">
        <v>221</v>
      </c>
      <c r="L469" s="223"/>
      <c r="M469" s="254" t="s">
        <v>1732</v>
      </c>
      <c r="N469" s="230" t="s">
        <v>1733</v>
      </c>
      <c r="O469" s="11"/>
    </row>
    <row r="470" spans="2:15" ht="89.25" x14ac:dyDescent="0.25">
      <c r="B470" s="223">
        <v>2024</v>
      </c>
      <c r="C470" s="223" t="s">
        <v>1347</v>
      </c>
      <c r="D470" s="223" t="s">
        <v>816</v>
      </c>
      <c r="E470" s="223" t="s">
        <v>64</v>
      </c>
      <c r="F470" s="223" t="s">
        <v>64</v>
      </c>
      <c r="G470" s="223">
        <v>481</v>
      </c>
      <c r="H470" s="253">
        <v>45372</v>
      </c>
      <c r="I470" s="253">
        <v>45372</v>
      </c>
      <c r="J470" s="222" t="s">
        <v>817</v>
      </c>
      <c r="K470" s="222" t="s">
        <v>221</v>
      </c>
      <c r="L470" s="223"/>
      <c r="M470" s="254" t="s">
        <v>1734</v>
      </c>
      <c r="N470" s="230" t="s">
        <v>1735</v>
      </c>
      <c r="O470" s="11"/>
    </row>
    <row r="471" spans="2:15" ht="89.25" x14ac:dyDescent="0.25">
      <c r="B471" s="223">
        <v>2024</v>
      </c>
      <c r="C471" s="223" t="s">
        <v>1347</v>
      </c>
      <c r="D471" s="223" t="s">
        <v>816</v>
      </c>
      <c r="E471" s="223" t="s">
        <v>64</v>
      </c>
      <c r="F471" s="223" t="s">
        <v>64</v>
      </c>
      <c r="G471" s="223">
        <v>483</v>
      </c>
      <c r="H471" s="253">
        <v>45391</v>
      </c>
      <c r="I471" s="253">
        <v>45391</v>
      </c>
      <c r="J471" s="222" t="s">
        <v>817</v>
      </c>
      <c r="K471" s="222" t="s">
        <v>221</v>
      </c>
      <c r="L471" s="223"/>
      <c r="M471" s="254" t="s">
        <v>1736</v>
      </c>
      <c r="N471" s="230" t="s">
        <v>1737</v>
      </c>
      <c r="O471" s="11"/>
    </row>
    <row r="472" spans="2:15" ht="89.25" x14ac:dyDescent="0.25">
      <c r="B472" s="223">
        <v>2024</v>
      </c>
      <c r="C472" s="223" t="s">
        <v>1347</v>
      </c>
      <c r="D472" s="223" t="s">
        <v>816</v>
      </c>
      <c r="E472" s="223" t="s">
        <v>64</v>
      </c>
      <c r="F472" s="223" t="s">
        <v>64</v>
      </c>
      <c r="G472" s="223">
        <v>340</v>
      </c>
      <c r="H472" s="253">
        <v>45373</v>
      </c>
      <c r="I472" s="253">
        <v>45373</v>
      </c>
      <c r="J472" s="222" t="s">
        <v>817</v>
      </c>
      <c r="K472" s="222" t="s">
        <v>221</v>
      </c>
      <c r="L472" s="223"/>
      <c r="M472" s="254" t="s">
        <v>1738</v>
      </c>
      <c r="N472" s="230" t="s">
        <v>1739</v>
      </c>
      <c r="O472" s="11"/>
    </row>
    <row r="473" spans="2:15" ht="89.25" x14ac:dyDescent="0.25">
      <c r="B473" s="223">
        <v>2024</v>
      </c>
      <c r="C473" s="223" t="s">
        <v>1347</v>
      </c>
      <c r="D473" s="223" t="s">
        <v>816</v>
      </c>
      <c r="E473" s="223" t="s">
        <v>64</v>
      </c>
      <c r="F473" s="223" t="s">
        <v>64</v>
      </c>
      <c r="G473" s="223">
        <v>363</v>
      </c>
      <c r="H473" s="253">
        <v>45379</v>
      </c>
      <c r="I473" s="253">
        <v>45379</v>
      </c>
      <c r="J473" s="222" t="s">
        <v>817</v>
      </c>
      <c r="K473" s="222" t="s">
        <v>221</v>
      </c>
      <c r="L473" s="223"/>
      <c r="M473" s="254" t="s">
        <v>1740</v>
      </c>
      <c r="N473" s="230" t="s">
        <v>1741</v>
      </c>
      <c r="O473" s="11"/>
    </row>
    <row r="474" spans="2:15" ht="89.25" x14ac:dyDescent="0.25">
      <c r="B474" s="223">
        <v>2024</v>
      </c>
      <c r="C474" s="223" t="s">
        <v>1347</v>
      </c>
      <c r="D474" s="223" t="s">
        <v>816</v>
      </c>
      <c r="E474" s="223" t="s">
        <v>64</v>
      </c>
      <c r="F474" s="223" t="s">
        <v>64</v>
      </c>
      <c r="G474" s="223">
        <v>564</v>
      </c>
      <c r="H474" s="253">
        <v>45378</v>
      </c>
      <c r="I474" s="253">
        <v>45378</v>
      </c>
      <c r="J474" s="222" t="s">
        <v>817</v>
      </c>
      <c r="K474" s="222" t="s">
        <v>221</v>
      </c>
      <c r="L474" s="223"/>
      <c r="M474" s="254" t="s">
        <v>1742</v>
      </c>
      <c r="N474" s="230" t="s">
        <v>1743</v>
      </c>
      <c r="O474" s="11"/>
    </row>
    <row r="475" spans="2:15" ht="89.25" x14ac:dyDescent="0.25">
      <c r="B475" s="223">
        <v>2024</v>
      </c>
      <c r="C475" s="223" t="s">
        <v>1347</v>
      </c>
      <c r="D475" s="223" t="s">
        <v>816</v>
      </c>
      <c r="E475" s="223" t="s">
        <v>64</v>
      </c>
      <c r="F475" s="223" t="s">
        <v>64</v>
      </c>
      <c r="G475" s="223">
        <v>680</v>
      </c>
      <c r="H475" s="253">
        <v>45392</v>
      </c>
      <c r="I475" s="253">
        <v>45392</v>
      </c>
      <c r="J475" s="222" t="s">
        <v>817</v>
      </c>
      <c r="K475" s="222" t="s">
        <v>221</v>
      </c>
      <c r="L475" s="223"/>
      <c r="M475" s="254" t="s">
        <v>1744</v>
      </c>
      <c r="N475" s="230" t="s">
        <v>1745</v>
      </c>
      <c r="O475" s="11"/>
    </row>
    <row r="476" spans="2:15" ht="89.25" x14ac:dyDescent="0.25">
      <c r="B476" s="223">
        <v>2024</v>
      </c>
      <c r="C476" s="223" t="s">
        <v>1347</v>
      </c>
      <c r="D476" s="223" t="s">
        <v>816</v>
      </c>
      <c r="E476" s="223" t="s">
        <v>64</v>
      </c>
      <c r="F476" s="223" t="s">
        <v>64</v>
      </c>
      <c r="G476" s="223">
        <v>563</v>
      </c>
      <c r="H476" s="253">
        <v>45378</v>
      </c>
      <c r="I476" s="253">
        <v>45378</v>
      </c>
      <c r="J476" s="222" t="s">
        <v>817</v>
      </c>
      <c r="K476" s="222" t="s">
        <v>221</v>
      </c>
      <c r="L476" s="223"/>
      <c r="M476" s="254" t="s">
        <v>1746</v>
      </c>
      <c r="N476" s="230" t="s">
        <v>1747</v>
      </c>
      <c r="O476" s="11"/>
    </row>
    <row r="477" spans="2:15" ht="89.25" x14ac:dyDescent="0.25">
      <c r="B477" s="223">
        <v>2024</v>
      </c>
      <c r="C477" s="223" t="s">
        <v>1347</v>
      </c>
      <c r="D477" s="223" t="s">
        <v>816</v>
      </c>
      <c r="E477" s="223" t="s">
        <v>64</v>
      </c>
      <c r="F477" s="223" t="s">
        <v>64</v>
      </c>
      <c r="G477" s="223">
        <v>570</v>
      </c>
      <c r="H477" s="253">
        <v>45378</v>
      </c>
      <c r="I477" s="253">
        <v>45378</v>
      </c>
      <c r="J477" s="222" t="s">
        <v>817</v>
      </c>
      <c r="K477" s="222" t="s">
        <v>221</v>
      </c>
      <c r="L477" s="223"/>
      <c r="M477" s="254" t="s">
        <v>1748</v>
      </c>
      <c r="N477" s="230" t="s">
        <v>1749</v>
      </c>
      <c r="O477" s="11"/>
    </row>
    <row r="478" spans="2:15" ht="89.25" x14ac:dyDescent="0.25">
      <c r="B478" s="223">
        <v>2024</v>
      </c>
      <c r="C478" s="223" t="s">
        <v>1347</v>
      </c>
      <c r="D478" s="223" t="s">
        <v>816</v>
      </c>
      <c r="E478" s="223" t="s">
        <v>64</v>
      </c>
      <c r="F478" s="223" t="s">
        <v>64</v>
      </c>
      <c r="G478" s="223">
        <v>572</v>
      </c>
      <c r="H478" s="253">
        <v>45378</v>
      </c>
      <c r="I478" s="253">
        <v>45378</v>
      </c>
      <c r="J478" s="222" t="s">
        <v>817</v>
      </c>
      <c r="K478" s="222" t="s">
        <v>221</v>
      </c>
      <c r="L478" s="223"/>
      <c r="M478" s="254" t="s">
        <v>1750</v>
      </c>
      <c r="N478" s="230" t="s">
        <v>1751</v>
      </c>
      <c r="O478" s="11"/>
    </row>
    <row r="479" spans="2:15" ht="89.25" x14ac:dyDescent="0.25">
      <c r="B479" s="223">
        <v>2024</v>
      </c>
      <c r="C479" s="223" t="s">
        <v>1347</v>
      </c>
      <c r="D479" s="223" t="s">
        <v>816</v>
      </c>
      <c r="E479" s="223" t="s">
        <v>64</v>
      </c>
      <c r="F479" s="223" t="s">
        <v>64</v>
      </c>
      <c r="G479" s="223">
        <v>571</v>
      </c>
      <c r="H479" s="253">
        <v>45378</v>
      </c>
      <c r="I479" s="253">
        <v>45378</v>
      </c>
      <c r="J479" s="222" t="s">
        <v>817</v>
      </c>
      <c r="K479" s="222" t="s">
        <v>221</v>
      </c>
      <c r="L479" s="223"/>
      <c r="M479" s="254" t="s">
        <v>1752</v>
      </c>
      <c r="N479" s="230" t="s">
        <v>1753</v>
      </c>
      <c r="O479" s="11"/>
    </row>
    <row r="480" spans="2:15" ht="89.25" x14ac:dyDescent="0.25">
      <c r="B480" s="223">
        <v>2024</v>
      </c>
      <c r="C480" s="223" t="s">
        <v>1347</v>
      </c>
      <c r="D480" s="223" t="s">
        <v>816</v>
      </c>
      <c r="E480" s="223" t="s">
        <v>64</v>
      </c>
      <c r="F480" s="223" t="s">
        <v>64</v>
      </c>
      <c r="G480" s="223">
        <v>566</v>
      </c>
      <c r="H480" s="253">
        <v>45378</v>
      </c>
      <c r="I480" s="253">
        <v>45378</v>
      </c>
      <c r="J480" s="222" t="s">
        <v>817</v>
      </c>
      <c r="K480" s="222" t="s">
        <v>221</v>
      </c>
      <c r="L480" s="223"/>
      <c r="M480" s="254" t="s">
        <v>1754</v>
      </c>
      <c r="N480" s="230" t="s">
        <v>1755</v>
      </c>
      <c r="O480" s="11"/>
    </row>
    <row r="481" spans="2:15" ht="89.25" x14ac:dyDescent="0.25">
      <c r="B481" s="223">
        <v>2024</v>
      </c>
      <c r="C481" s="223" t="s">
        <v>1347</v>
      </c>
      <c r="D481" s="223" t="s">
        <v>816</v>
      </c>
      <c r="E481" s="223" t="s">
        <v>64</v>
      </c>
      <c r="F481" s="223" t="s">
        <v>64</v>
      </c>
      <c r="G481" s="223">
        <v>565</v>
      </c>
      <c r="H481" s="253">
        <v>45378</v>
      </c>
      <c r="I481" s="253">
        <v>45378</v>
      </c>
      <c r="J481" s="222" t="s">
        <v>817</v>
      </c>
      <c r="K481" s="222" t="s">
        <v>221</v>
      </c>
      <c r="L481" s="223"/>
      <c r="M481" s="254" t="s">
        <v>1756</v>
      </c>
      <c r="N481" s="230" t="s">
        <v>1757</v>
      </c>
      <c r="O481" s="11"/>
    </row>
    <row r="482" spans="2:15" ht="89.25" x14ac:dyDescent="0.25">
      <c r="B482" s="223">
        <v>2024</v>
      </c>
      <c r="C482" s="223" t="s">
        <v>1347</v>
      </c>
      <c r="D482" s="223" t="s">
        <v>816</v>
      </c>
      <c r="E482" s="223" t="s">
        <v>64</v>
      </c>
      <c r="F482" s="223" t="s">
        <v>64</v>
      </c>
      <c r="G482" s="223">
        <v>569</v>
      </c>
      <c r="H482" s="253">
        <v>45378</v>
      </c>
      <c r="I482" s="253">
        <v>45378</v>
      </c>
      <c r="J482" s="222" t="s">
        <v>817</v>
      </c>
      <c r="K482" s="222" t="s">
        <v>221</v>
      </c>
      <c r="L482" s="223"/>
      <c r="M482" s="254" t="s">
        <v>1758</v>
      </c>
      <c r="N482" s="230" t="s">
        <v>1759</v>
      </c>
      <c r="O482" s="11"/>
    </row>
    <row r="483" spans="2:15" ht="89.25" x14ac:dyDescent="0.25">
      <c r="B483" s="223">
        <v>2024</v>
      </c>
      <c r="C483" s="223" t="s">
        <v>1347</v>
      </c>
      <c r="D483" s="223" t="s">
        <v>816</v>
      </c>
      <c r="E483" s="223" t="s">
        <v>64</v>
      </c>
      <c r="F483" s="223" t="s">
        <v>64</v>
      </c>
      <c r="G483" s="223">
        <v>568</v>
      </c>
      <c r="H483" s="253">
        <v>45378</v>
      </c>
      <c r="I483" s="253">
        <v>45378</v>
      </c>
      <c r="J483" s="222" t="s">
        <v>817</v>
      </c>
      <c r="K483" s="222" t="s">
        <v>221</v>
      </c>
      <c r="L483" s="223"/>
      <c r="M483" s="254" t="s">
        <v>1760</v>
      </c>
      <c r="N483" s="230" t="s">
        <v>1761</v>
      </c>
      <c r="O483" s="11"/>
    </row>
    <row r="484" spans="2:15" ht="89.25" x14ac:dyDescent="0.25">
      <c r="B484" s="223">
        <v>2024</v>
      </c>
      <c r="C484" s="223" t="s">
        <v>1347</v>
      </c>
      <c r="D484" s="223" t="s">
        <v>816</v>
      </c>
      <c r="E484" s="223" t="s">
        <v>64</v>
      </c>
      <c r="F484" s="223" t="s">
        <v>64</v>
      </c>
      <c r="G484" s="223">
        <v>584</v>
      </c>
      <c r="H484" s="253">
        <v>45379</v>
      </c>
      <c r="I484" s="253">
        <v>45379</v>
      </c>
      <c r="J484" s="222" t="s">
        <v>817</v>
      </c>
      <c r="K484" s="222" t="s">
        <v>221</v>
      </c>
      <c r="L484" s="223"/>
      <c r="M484" s="254" t="s">
        <v>1762</v>
      </c>
      <c r="N484" s="230" t="s">
        <v>1763</v>
      </c>
      <c r="O484" s="11"/>
    </row>
    <row r="485" spans="2:15" ht="89.25" x14ac:dyDescent="0.25">
      <c r="B485" s="223">
        <v>2024</v>
      </c>
      <c r="C485" s="223" t="s">
        <v>1347</v>
      </c>
      <c r="D485" s="223" t="s">
        <v>816</v>
      </c>
      <c r="E485" s="223" t="s">
        <v>64</v>
      </c>
      <c r="F485" s="223" t="s">
        <v>64</v>
      </c>
      <c r="G485" s="223">
        <v>567</v>
      </c>
      <c r="H485" s="253">
        <v>45378</v>
      </c>
      <c r="I485" s="253">
        <v>45378</v>
      </c>
      <c r="J485" s="222" t="s">
        <v>817</v>
      </c>
      <c r="K485" s="222" t="s">
        <v>221</v>
      </c>
      <c r="L485" s="223"/>
      <c r="M485" s="254" t="s">
        <v>1764</v>
      </c>
      <c r="N485" s="230" t="s">
        <v>1765</v>
      </c>
      <c r="O485" s="11"/>
    </row>
    <row r="486" spans="2:15" ht="89.25" x14ac:dyDescent="0.25">
      <c r="B486" s="223">
        <v>2024</v>
      </c>
      <c r="C486" s="223" t="s">
        <v>1347</v>
      </c>
      <c r="D486" s="223" t="s">
        <v>816</v>
      </c>
      <c r="E486" s="223" t="s">
        <v>64</v>
      </c>
      <c r="F486" s="223" t="s">
        <v>64</v>
      </c>
      <c r="G486" s="223">
        <v>562</v>
      </c>
      <c r="H486" s="253">
        <v>45378</v>
      </c>
      <c r="I486" s="253">
        <v>45378</v>
      </c>
      <c r="J486" s="222" t="s">
        <v>817</v>
      </c>
      <c r="K486" s="222" t="s">
        <v>221</v>
      </c>
      <c r="L486" s="223"/>
      <c r="M486" s="254" t="s">
        <v>1766</v>
      </c>
      <c r="N486" s="230" t="s">
        <v>1767</v>
      </c>
      <c r="O486" s="11"/>
    </row>
    <row r="487" spans="2:15" ht="89.25" x14ac:dyDescent="0.25">
      <c r="B487" s="223">
        <v>2024</v>
      </c>
      <c r="C487" s="223" t="s">
        <v>1347</v>
      </c>
      <c r="D487" s="223" t="s">
        <v>816</v>
      </c>
      <c r="E487" s="223" t="s">
        <v>64</v>
      </c>
      <c r="F487" s="223" t="s">
        <v>64</v>
      </c>
      <c r="G487" s="223">
        <v>306</v>
      </c>
      <c r="H487" s="253">
        <v>45372</v>
      </c>
      <c r="I487" s="253">
        <v>45372</v>
      </c>
      <c r="J487" s="222" t="s">
        <v>817</v>
      </c>
      <c r="K487" s="222" t="s">
        <v>221</v>
      </c>
      <c r="L487" s="223"/>
      <c r="M487" s="254" t="s">
        <v>1768</v>
      </c>
      <c r="N487" s="230" t="s">
        <v>1769</v>
      </c>
      <c r="O487" s="11"/>
    </row>
    <row r="488" spans="2:15" ht="89.25" x14ac:dyDescent="0.25">
      <c r="B488" s="223">
        <v>2024</v>
      </c>
      <c r="C488" s="223" t="s">
        <v>1347</v>
      </c>
      <c r="D488" s="223" t="s">
        <v>816</v>
      </c>
      <c r="E488" s="223" t="s">
        <v>64</v>
      </c>
      <c r="F488" s="223" t="s">
        <v>64</v>
      </c>
      <c r="G488" s="223">
        <v>302</v>
      </c>
      <c r="H488" s="253">
        <v>45372</v>
      </c>
      <c r="I488" s="253">
        <v>45372</v>
      </c>
      <c r="J488" s="222" t="s">
        <v>817</v>
      </c>
      <c r="K488" s="222" t="s">
        <v>221</v>
      </c>
      <c r="L488" s="223"/>
      <c r="M488" s="254" t="s">
        <v>1770</v>
      </c>
      <c r="N488" s="230" t="s">
        <v>1771</v>
      </c>
      <c r="O488" s="11"/>
    </row>
    <row r="489" spans="2:15" ht="89.25" x14ac:dyDescent="0.25">
      <c r="B489" s="223">
        <v>2024</v>
      </c>
      <c r="C489" s="223" t="s">
        <v>1347</v>
      </c>
      <c r="D489" s="223" t="s">
        <v>816</v>
      </c>
      <c r="E489" s="223" t="s">
        <v>64</v>
      </c>
      <c r="F489" s="223" t="s">
        <v>64</v>
      </c>
      <c r="G489" s="223">
        <v>323</v>
      </c>
      <c r="H489" s="253">
        <v>45378</v>
      </c>
      <c r="I489" s="253">
        <v>45378</v>
      </c>
      <c r="J489" s="222" t="s">
        <v>817</v>
      </c>
      <c r="K489" s="222" t="s">
        <v>221</v>
      </c>
      <c r="L489" s="223"/>
      <c r="M489" s="254" t="s">
        <v>1772</v>
      </c>
      <c r="N489" s="230" t="s">
        <v>1773</v>
      </c>
      <c r="O489" s="11"/>
    </row>
    <row r="490" spans="2:15" ht="89.25" x14ac:dyDescent="0.25">
      <c r="B490" s="223">
        <v>2024</v>
      </c>
      <c r="C490" s="223" t="s">
        <v>1347</v>
      </c>
      <c r="D490" s="223" t="s">
        <v>816</v>
      </c>
      <c r="E490" s="223" t="s">
        <v>64</v>
      </c>
      <c r="F490" s="223" t="s">
        <v>64</v>
      </c>
      <c r="G490" s="223">
        <v>394</v>
      </c>
      <c r="H490" s="253">
        <v>45397</v>
      </c>
      <c r="I490" s="253">
        <v>45397</v>
      </c>
      <c r="J490" s="222" t="s">
        <v>817</v>
      </c>
      <c r="K490" s="222" t="s">
        <v>221</v>
      </c>
      <c r="L490" s="223"/>
      <c r="M490" s="254" t="s">
        <v>1774</v>
      </c>
      <c r="N490" s="230" t="s">
        <v>1775</v>
      </c>
      <c r="O490" s="11"/>
    </row>
    <row r="491" spans="2:15" ht="89.25" x14ac:dyDescent="0.25">
      <c r="B491" s="223">
        <v>2024</v>
      </c>
      <c r="C491" s="223" t="s">
        <v>1347</v>
      </c>
      <c r="D491" s="223" t="s">
        <v>816</v>
      </c>
      <c r="E491" s="223" t="s">
        <v>64</v>
      </c>
      <c r="F491" s="223" t="s">
        <v>64</v>
      </c>
      <c r="G491" s="223">
        <v>322</v>
      </c>
      <c r="H491" s="253">
        <v>45378</v>
      </c>
      <c r="I491" s="253">
        <v>45378</v>
      </c>
      <c r="J491" s="222" t="s">
        <v>817</v>
      </c>
      <c r="K491" s="222" t="s">
        <v>221</v>
      </c>
      <c r="L491" s="223"/>
      <c r="M491" s="254" t="s">
        <v>1776</v>
      </c>
      <c r="N491" s="230" t="s">
        <v>1777</v>
      </c>
      <c r="O491" s="11"/>
    </row>
    <row r="492" spans="2:15" ht="89.25" x14ac:dyDescent="0.25">
      <c r="B492" s="223">
        <v>2024</v>
      </c>
      <c r="C492" s="223" t="s">
        <v>1347</v>
      </c>
      <c r="D492" s="223" t="s">
        <v>816</v>
      </c>
      <c r="E492" s="223" t="s">
        <v>64</v>
      </c>
      <c r="F492" s="223" t="s">
        <v>64</v>
      </c>
      <c r="G492" s="223">
        <v>315</v>
      </c>
      <c r="H492" s="253">
        <v>45377</v>
      </c>
      <c r="I492" s="253">
        <v>45377</v>
      </c>
      <c r="J492" s="222" t="s">
        <v>817</v>
      </c>
      <c r="K492" s="222" t="s">
        <v>221</v>
      </c>
      <c r="L492" s="223"/>
      <c r="M492" s="254" t="s">
        <v>1778</v>
      </c>
      <c r="N492" s="230" t="s">
        <v>1779</v>
      </c>
      <c r="O492" s="11"/>
    </row>
    <row r="493" spans="2:15" ht="89.25" x14ac:dyDescent="0.25">
      <c r="B493" s="223">
        <v>2024</v>
      </c>
      <c r="C493" s="223" t="s">
        <v>1347</v>
      </c>
      <c r="D493" s="223" t="s">
        <v>816</v>
      </c>
      <c r="E493" s="223" t="s">
        <v>64</v>
      </c>
      <c r="F493" s="223" t="s">
        <v>64</v>
      </c>
      <c r="G493" s="223">
        <v>395</v>
      </c>
      <c r="H493" s="253">
        <v>45488</v>
      </c>
      <c r="I493" s="253">
        <v>45488</v>
      </c>
      <c r="J493" s="222" t="s">
        <v>817</v>
      </c>
      <c r="K493" s="222" t="s">
        <v>221</v>
      </c>
      <c r="L493" s="223"/>
      <c r="M493" s="254" t="s">
        <v>1780</v>
      </c>
      <c r="N493" s="230" t="s">
        <v>1781</v>
      </c>
      <c r="O493" s="11"/>
    </row>
    <row r="494" spans="2:15" ht="89.25" x14ac:dyDescent="0.25">
      <c r="B494" s="223">
        <v>2024</v>
      </c>
      <c r="C494" s="223" t="s">
        <v>1347</v>
      </c>
      <c r="D494" s="223" t="s">
        <v>816</v>
      </c>
      <c r="E494" s="223" t="s">
        <v>64</v>
      </c>
      <c r="F494" s="223" t="s">
        <v>64</v>
      </c>
      <c r="G494" s="223">
        <v>320</v>
      </c>
      <c r="H494" s="253">
        <v>45378</v>
      </c>
      <c r="I494" s="253">
        <v>45378</v>
      </c>
      <c r="J494" s="222" t="s">
        <v>817</v>
      </c>
      <c r="K494" s="222" t="s">
        <v>221</v>
      </c>
      <c r="L494" s="223"/>
      <c r="M494" s="254" t="s">
        <v>1782</v>
      </c>
      <c r="N494" s="230" t="s">
        <v>1783</v>
      </c>
      <c r="O494" s="11"/>
    </row>
    <row r="495" spans="2:15" ht="89.25" x14ac:dyDescent="0.25">
      <c r="B495" s="223">
        <v>2024</v>
      </c>
      <c r="C495" s="223" t="s">
        <v>1347</v>
      </c>
      <c r="D495" s="223" t="s">
        <v>816</v>
      </c>
      <c r="E495" s="223" t="s">
        <v>64</v>
      </c>
      <c r="F495" s="223" t="s">
        <v>64</v>
      </c>
      <c r="G495" s="223">
        <v>286</v>
      </c>
      <c r="H495" s="253">
        <v>45370</v>
      </c>
      <c r="I495" s="253">
        <v>45370</v>
      </c>
      <c r="J495" s="222" t="s">
        <v>817</v>
      </c>
      <c r="K495" s="222" t="s">
        <v>221</v>
      </c>
      <c r="L495" s="223"/>
      <c r="M495" s="254" t="s">
        <v>1784</v>
      </c>
      <c r="N495" s="230" t="s">
        <v>1785</v>
      </c>
      <c r="O495" s="11"/>
    </row>
    <row r="496" spans="2:15" ht="89.25" x14ac:dyDescent="0.25">
      <c r="B496" s="223">
        <v>2024</v>
      </c>
      <c r="C496" s="223" t="s">
        <v>1786</v>
      </c>
      <c r="D496" s="223" t="s">
        <v>816</v>
      </c>
      <c r="E496" s="223" t="s">
        <v>64</v>
      </c>
      <c r="F496" s="223" t="s">
        <v>64</v>
      </c>
      <c r="G496" s="223">
        <v>159</v>
      </c>
      <c r="H496" s="253">
        <v>45393</v>
      </c>
      <c r="I496" s="253">
        <v>45393</v>
      </c>
      <c r="J496" s="222" t="s">
        <v>817</v>
      </c>
      <c r="K496" s="222" t="s">
        <v>221</v>
      </c>
      <c r="L496" s="223"/>
      <c r="M496" s="254" t="s">
        <v>1787</v>
      </c>
      <c r="N496" s="230" t="s">
        <v>1788</v>
      </c>
      <c r="O496" s="11"/>
    </row>
    <row r="497" spans="2:15" ht="89.25" x14ac:dyDescent="0.25">
      <c r="B497" s="223">
        <v>2024</v>
      </c>
      <c r="C497" s="223" t="s">
        <v>1786</v>
      </c>
      <c r="D497" s="223" t="s">
        <v>816</v>
      </c>
      <c r="E497" s="223" t="s">
        <v>64</v>
      </c>
      <c r="F497" s="223" t="s">
        <v>64</v>
      </c>
      <c r="G497" s="223">
        <v>247</v>
      </c>
      <c r="H497" s="253">
        <v>45397</v>
      </c>
      <c r="I497" s="253">
        <v>45397</v>
      </c>
      <c r="J497" s="222" t="s">
        <v>817</v>
      </c>
      <c r="K497" s="222" t="s">
        <v>221</v>
      </c>
      <c r="L497" s="223"/>
      <c r="M497" s="254" t="s">
        <v>1789</v>
      </c>
      <c r="N497" s="230" t="s">
        <v>1790</v>
      </c>
      <c r="O497" s="11"/>
    </row>
    <row r="498" spans="2:15" ht="89.25" x14ac:dyDescent="0.25">
      <c r="B498" s="223">
        <v>2024</v>
      </c>
      <c r="C498" s="223" t="s">
        <v>1786</v>
      </c>
      <c r="D498" s="223" t="s">
        <v>816</v>
      </c>
      <c r="E498" s="223" t="s">
        <v>64</v>
      </c>
      <c r="F498" s="223" t="s">
        <v>64</v>
      </c>
      <c r="G498" s="223">
        <v>231</v>
      </c>
      <c r="H498" s="253">
        <v>45385</v>
      </c>
      <c r="I498" s="253">
        <v>45385</v>
      </c>
      <c r="J498" s="222" t="s">
        <v>817</v>
      </c>
      <c r="K498" s="222" t="s">
        <v>221</v>
      </c>
      <c r="L498" s="223"/>
      <c r="M498" s="254" t="s">
        <v>1791</v>
      </c>
      <c r="N498" s="230" t="s">
        <v>1792</v>
      </c>
      <c r="O498" s="11"/>
    </row>
    <row r="499" spans="2:15" ht="89.25" x14ac:dyDescent="0.25">
      <c r="B499" s="223">
        <v>2024</v>
      </c>
      <c r="C499" s="223" t="s">
        <v>1786</v>
      </c>
      <c r="D499" s="223" t="s">
        <v>816</v>
      </c>
      <c r="E499" s="223" t="s">
        <v>64</v>
      </c>
      <c r="F499" s="223" t="s">
        <v>64</v>
      </c>
      <c r="G499" s="223">
        <v>261</v>
      </c>
      <c r="H499" s="253">
        <v>45412</v>
      </c>
      <c r="I499" s="253">
        <v>45412</v>
      </c>
      <c r="J499" s="222" t="s">
        <v>817</v>
      </c>
      <c r="K499" s="222" t="s">
        <v>221</v>
      </c>
      <c r="L499" s="223"/>
      <c r="M499" s="254" t="s">
        <v>1793</v>
      </c>
      <c r="N499" s="230" t="s">
        <v>1794</v>
      </c>
      <c r="O499" s="11"/>
    </row>
    <row r="500" spans="2:15" ht="89.25" x14ac:dyDescent="0.25">
      <c r="B500" s="223">
        <v>2024</v>
      </c>
      <c r="C500" s="223" t="s">
        <v>1786</v>
      </c>
      <c r="D500" s="223" t="s">
        <v>816</v>
      </c>
      <c r="E500" s="223" t="s">
        <v>64</v>
      </c>
      <c r="F500" s="223" t="s">
        <v>64</v>
      </c>
      <c r="G500" s="223">
        <v>276</v>
      </c>
      <c r="H500" s="253">
        <v>45391</v>
      </c>
      <c r="I500" s="253">
        <v>45391</v>
      </c>
      <c r="J500" s="222" t="s">
        <v>817</v>
      </c>
      <c r="K500" s="222" t="s">
        <v>221</v>
      </c>
      <c r="L500" s="223"/>
      <c r="M500" s="254" t="s">
        <v>1795</v>
      </c>
      <c r="N500" s="230" t="s">
        <v>1796</v>
      </c>
      <c r="O500" s="11"/>
    </row>
    <row r="501" spans="2:15" ht="89.25" x14ac:dyDescent="0.25">
      <c r="B501" s="223">
        <v>2024</v>
      </c>
      <c r="C501" s="223" t="s">
        <v>1786</v>
      </c>
      <c r="D501" s="223" t="s">
        <v>816</v>
      </c>
      <c r="E501" s="223" t="s">
        <v>64</v>
      </c>
      <c r="F501" s="223" t="s">
        <v>64</v>
      </c>
      <c r="G501" s="223">
        <v>549</v>
      </c>
      <c r="H501" s="253">
        <v>45397</v>
      </c>
      <c r="I501" s="253">
        <v>45397</v>
      </c>
      <c r="J501" s="222" t="s">
        <v>817</v>
      </c>
      <c r="K501" s="222" t="s">
        <v>221</v>
      </c>
      <c r="L501" s="223"/>
      <c r="M501" s="254" t="s">
        <v>1797</v>
      </c>
      <c r="N501" s="230" t="s">
        <v>1798</v>
      </c>
      <c r="O501" s="11"/>
    </row>
    <row r="502" spans="2:15" ht="89.25" x14ac:dyDescent="0.25">
      <c r="B502" s="223">
        <v>2024</v>
      </c>
      <c r="C502" s="223" t="s">
        <v>1786</v>
      </c>
      <c r="D502" s="223" t="s">
        <v>816</v>
      </c>
      <c r="E502" s="223" t="s">
        <v>64</v>
      </c>
      <c r="F502" s="223" t="s">
        <v>64</v>
      </c>
      <c r="G502" s="223">
        <v>336</v>
      </c>
      <c r="H502" s="253">
        <v>45404</v>
      </c>
      <c r="I502" s="253">
        <v>45404</v>
      </c>
      <c r="J502" s="222" t="s">
        <v>817</v>
      </c>
      <c r="K502" s="222" t="s">
        <v>221</v>
      </c>
      <c r="L502" s="223"/>
      <c r="M502" s="254" t="s">
        <v>1799</v>
      </c>
      <c r="N502" s="230" t="s">
        <v>1800</v>
      </c>
      <c r="O502" s="11"/>
    </row>
    <row r="503" spans="2:15" ht="89.25" x14ac:dyDescent="0.25">
      <c r="B503" s="223">
        <v>2024</v>
      </c>
      <c r="C503" s="223" t="s">
        <v>1786</v>
      </c>
      <c r="D503" s="223" t="s">
        <v>816</v>
      </c>
      <c r="E503" s="223" t="s">
        <v>64</v>
      </c>
      <c r="F503" s="223" t="s">
        <v>64</v>
      </c>
      <c r="G503" s="223">
        <v>9</v>
      </c>
      <c r="H503" s="253">
        <v>45440</v>
      </c>
      <c r="I503" s="253">
        <v>45440</v>
      </c>
      <c r="J503" s="222" t="s">
        <v>817</v>
      </c>
      <c r="K503" s="222" t="s">
        <v>221</v>
      </c>
      <c r="L503" s="223"/>
      <c r="M503" s="254" t="s">
        <v>1801</v>
      </c>
      <c r="N503" s="230" t="s">
        <v>1802</v>
      </c>
      <c r="O503" s="11"/>
    </row>
    <row r="504" spans="2:15" ht="114.75" x14ac:dyDescent="0.25">
      <c r="B504" s="223">
        <v>2024</v>
      </c>
      <c r="C504" s="223" t="s">
        <v>1786</v>
      </c>
      <c r="D504" s="223" t="s">
        <v>816</v>
      </c>
      <c r="E504" s="223" t="s">
        <v>64</v>
      </c>
      <c r="F504" s="223" t="s">
        <v>64</v>
      </c>
      <c r="G504" s="223">
        <v>318</v>
      </c>
      <c r="H504" s="253">
        <v>45406</v>
      </c>
      <c r="I504" s="253">
        <v>45406</v>
      </c>
      <c r="J504" s="222" t="s">
        <v>817</v>
      </c>
      <c r="K504" s="222" t="s">
        <v>221</v>
      </c>
      <c r="L504" s="223"/>
      <c r="M504" s="254" t="s">
        <v>1803</v>
      </c>
      <c r="N504" s="230" t="s">
        <v>1804</v>
      </c>
      <c r="O504" s="11"/>
    </row>
    <row r="505" spans="2:15" ht="114.75" x14ac:dyDescent="0.25">
      <c r="B505" s="223">
        <v>2024</v>
      </c>
      <c r="C505" s="223" t="s">
        <v>1786</v>
      </c>
      <c r="D505" s="223" t="s">
        <v>816</v>
      </c>
      <c r="E505" s="223" t="s">
        <v>64</v>
      </c>
      <c r="F505" s="223" t="s">
        <v>64</v>
      </c>
      <c r="G505" s="223">
        <v>1026</v>
      </c>
      <c r="H505" s="253">
        <v>45392</v>
      </c>
      <c r="I505" s="253">
        <v>45392</v>
      </c>
      <c r="J505" s="222" t="s">
        <v>817</v>
      </c>
      <c r="K505" s="222" t="s">
        <v>221</v>
      </c>
      <c r="L505" s="223"/>
      <c r="M505" s="254" t="s">
        <v>1805</v>
      </c>
      <c r="N505" s="230" t="s">
        <v>1806</v>
      </c>
      <c r="O505" s="11"/>
    </row>
    <row r="506" spans="2:15" ht="114.75" x14ac:dyDescent="0.25">
      <c r="B506" s="223">
        <v>2024</v>
      </c>
      <c r="C506" s="223" t="s">
        <v>1786</v>
      </c>
      <c r="D506" s="223" t="s">
        <v>816</v>
      </c>
      <c r="E506" s="223" t="s">
        <v>64</v>
      </c>
      <c r="F506" s="223" t="s">
        <v>64</v>
      </c>
      <c r="G506" s="223">
        <v>63</v>
      </c>
      <c r="H506" s="253">
        <v>45340</v>
      </c>
      <c r="I506" s="253">
        <v>45340</v>
      </c>
      <c r="J506" s="222" t="s">
        <v>817</v>
      </c>
      <c r="K506" s="222" t="s">
        <v>221</v>
      </c>
      <c r="L506" s="223"/>
      <c r="M506" s="254" t="s">
        <v>1807</v>
      </c>
      <c r="N506" s="230" t="s">
        <v>1808</v>
      </c>
      <c r="O506" s="11"/>
    </row>
    <row r="507" spans="2:15" ht="114.75" x14ac:dyDescent="0.25">
      <c r="B507" s="223">
        <v>2024</v>
      </c>
      <c r="C507" s="223" t="s">
        <v>1786</v>
      </c>
      <c r="D507" s="223" t="s">
        <v>816</v>
      </c>
      <c r="E507" s="223" t="s">
        <v>64</v>
      </c>
      <c r="F507" s="223" t="s">
        <v>64</v>
      </c>
      <c r="G507" s="223">
        <v>290</v>
      </c>
      <c r="H507" s="253">
        <v>45343</v>
      </c>
      <c r="I507" s="253">
        <v>45343</v>
      </c>
      <c r="J507" s="222" t="s">
        <v>817</v>
      </c>
      <c r="K507" s="222" t="s">
        <v>221</v>
      </c>
      <c r="L507" s="223"/>
      <c r="M507" s="254" t="s">
        <v>1809</v>
      </c>
      <c r="N507" s="230" t="s">
        <v>1810</v>
      </c>
      <c r="O507" s="11"/>
    </row>
    <row r="508" spans="2:15" ht="114.75" x14ac:dyDescent="0.25">
      <c r="B508" s="223">
        <v>2024</v>
      </c>
      <c r="C508" s="223" t="s">
        <v>1786</v>
      </c>
      <c r="D508" s="223" t="s">
        <v>816</v>
      </c>
      <c r="E508" s="223" t="s">
        <v>64</v>
      </c>
      <c r="F508" s="223" t="s">
        <v>64</v>
      </c>
      <c r="G508" s="223">
        <v>121</v>
      </c>
      <c r="H508" s="253">
        <v>45384</v>
      </c>
      <c r="I508" s="253">
        <v>45384</v>
      </c>
      <c r="J508" s="222" t="s">
        <v>817</v>
      </c>
      <c r="K508" s="222" t="s">
        <v>221</v>
      </c>
      <c r="L508" s="223"/>
      <c r="M508" s="254" t="s">
        <v>1811</v>
      </c>
      <c r="N508" s="230" t="s">
        <v>1812</v>
      </c>
      <c r="O508" s="11"/>
    </row>
    <row r="509" spans="2:15" ht="114.75" x14ac:dyDescent="0.25">
      <c r="B509" s="223">
        <v>2024</v>
      </c>
      <c r="C509" s="223" t="s">
        <v>1786</v>
      </c>
      <c r="D509" s="223" t="s">
        <v>816</v>
      </c>
      <c r="E509" s="223" t="s">
        <v>64</v>
      </c>
      <c r="F509" s="223" t="s">
        <v>64</v>
      </c>
      <c r="G509" s="223">
        <v>107</v>
      </c>
      <c r="H509" s="253">
        <v>45336</v>
      </c>
      <c r="I509" s="253">
        <v>45336</v>
      </c>
      <c r="J509" s="222" t="s">
        <v>817</v>
      </c>
      <c r="K509" s="222" t="s">
        <v>221</v>
      </c>
      <c r="L509" s="223"/>
      <c r="M509" s="254" t="s">
        <v>1813</v>
      </c>
      <c r="N509" s="230" t="s">
        <v>1814</v>
      </c>
      <c r="O509" s="11"/>
    </row>
    <row r="510" spans="2:15" ht="114.75" x14ac:dyDescent="0.25">
      <c r="B510" s="223">
        <v>2024</v>
      </c>
      <c r="C510" s="223" t="s">
        <v>1786</v>
      </c>
      <c r="D510" s="223" t="s">
        <v>816</v>
      </c>
      <c r="E510" s="223" t="s">
        <v>64</v>
      </c>
      <c r="F510" s="223" t="s">
        <v>64</v>
      </c>
      <c r="G510" s="223">
        <v>55</v>
      </c>
      <c r="H510" s="253">
        <v>45334</v>
      </c>
      <c r="I510" s="253">
        <v>45334</v>
      </c>
      <c r="J510" s="222" t="s">
        <v>817</v>
      </c>
      <c r="K510" s="222" t="s">
        <v>221</v>
      </c>
      <c r="L510" s="223"/>
      <c r="M510" s="254" t="s">
        <v>1815</v>
      </c>
      <c r="N510" s="230" t="s">
        <v>1816</v>
      </c>
      <c r="O510" s="11"/>
    </row>
    <row r="511" spans="2:15" ht="114.75" x14ac:dyDescent="0.25">
      <c r="B511" s="223">
        <v>2024</v>
      </c>
      <c r="C511" s="223" t="s">
        <v>1786</v>
      </c>
      <c r="D511" s="223" t="s">
        <v>816</v>
      </c>
      <c r="E511" s="223" t="s">
        <v>64</v>
      </c>
      <c r="F511" s="223" t="s">
        <v>64</v>
      </c>
      <c r="G511" s="223">
        <v>128</v>
      </c>
      <c r="H511" s="253">
        <v>45324</v>
      </c>
      <c r="I511" s="253">
        <v>45324</v>
      </c>
      <c r="J511" s="222" t="s">
        <v>817</v>
      </c>
      <c r="K511" s="222" t="s">
        <v>221</v>
      </c>
      <c r="L511" s="223"/>
      <c r="M511" s="254" t="s">
        <v>1817</v>
      </c>
      <c r="N511" s="230" t="s">
        <v>1818</v>
      </c>
      <c r="O511" s="11"/>
    </row>
    <row r="512" spans="2:15" ht="114.75" x14ac:dyDescent="0.25">
      <c r="B512" s="223">
        <v>2024</v>
      </c>
      <c r="C512" s="223" t="s">
        <v>1786</v>
      </c>
      <c r="D512" s="223" t="s">
        <v>816</v>
      </c>
      <c r="E512" s="223" t="s">
        <v>64</v>
      </c>
      <c r="F512" s="223" t="s">
        <v>64</v>
      </c>
      <c r="G512" s="223">
        <v>523</v>
      </c>
      <c r="H512" s="253">
        <v>45351</v>
      </c>
      <c r="I512" s="253">
        <v>45351</v>
      </c>
      <c r="J512" s="222" t="s">
        <v>817</v>
      </c>
      <c r="K512" s="222" t="s">
        <v>221</v>
      </c>
      <c r="L512" s="223"/>
      <c r="M512" s="254" t="s">
        <v>1819</v>
      </c>
      <c r="N512" s="230" t="s">
        <v>1820</v>
      </c>
      <c r="O512" s="11"/>
    </row>
    <row r="513" spans="2:15" ht="114.75" x14ac:dyDescent="0.25">
      <c r="B513" s="223">
        <v>2024</v>
      </c>
      <c r="C513" s="223" t="s">
        <v>1786</v>
      </c>
      <c r="D513" s="223" t="s">
        <v>816</v>
      </c>
      <c r="E513" s="223" t="s">
        <v>64</v>
      </c>
      <c r="F513" s="223" t="s">
        <v>64</v>
      </c>
      <c r="G513" s="223">
        <v>131</v>
      </c>
      <c r="H513" s="253">
        <v>45324</v>
      </c>
      <c r="I513" s="253">
        <v>45324</v>
      </c>
      <c r="J513" s="222" t="s">
        <v>817</v>
      </c>
      <c r="K513" s="222" t="s">
        <v>221</v>
      </c>
      <c r="L513" s="223"/>
      <c r="M513" s="254" t="s">
        <v>1821</v>
      </c>
      <c r="N513" s="230" t="s">
        <v>1822</v>
      </c>
      <c r="O513" s="11"/>
    </row>
    <row r="514" spans="2:15" ht="114.75" x14ac:dyDescent="0.25">
      <c r="B514" s="223">
        <v>2024</v>
      </c>
      <c r="C514" s="223" t="s">
        <v>1786</v>
      </c>
      <c r="D514" s="223" t="s">
        <v>816</v>
      </c>
      <c r="E514" s="223" t="s">
        <v>64</v>
      </c>
      <c r="F514" s="223" t="s">
        <v>64</v>
      </c>
      <c r="G514" s="223">
        <v>100</v>
      </c>
      <c r="H514" s="253">
        <v>45337</v>
      </c>
      <c r="I514" s="253">
        <v>45337</v>
      </c>
      <c r="J514" s="222" t="s">
        <v>817</v>
      </c>
      <c r="K514" s="222" t="s">
        <v>221</v>
      </c>
      <c r="L514" s="223"/>
      <c r="M514" s="254" t="s">
        <v>1823</v>
      </c>
      <c r="N514" s="230" t="s">
        <v>1824</v>
      </c>
      <c r="O514" s="11"/>
    </row>
    <row r="515" spans="2:15" ht="114.75" x14ac:dyDescent="0.25">
      <c r="B515" s="223">
        <v>2024</v>
      </c>
      <c r="C515" s="223" t="s">
        <v>1786</v>
      </c>
      <c r="D515" s="223" t="s">
        <v>816</v>
      </c>
      <c r="E515" s="223" t="s">
        <v>64</v>
      </c>
      <c r="F515" s="223" t="s">
        <v>64</v>
      </c>
      <c r="G515" s="223">
        <v>293</v>
      </c>
      <c r="H515" s="253">
        <v>45334</v>
      </c>
      <c r="I515" s="253">
        <v>45334</v>
      </c>
      <c r="J515" s="222" t="s">
        <v>817</v>
      </c>
      <c r="K515" s="222" t="s">
        <v>221</v>
      </c>
      <c r="L515" s="223"/>
      <c r="M515" s="254" t="s">
        <v>1825</v>
      </c>
      <c r="N515" s="230" t="s">
        <v>1826</v>
      </c>
      <c r="O515" s="11"/>
    </row>
    <row r="516" spans="2:15" ht="114.75" x14ac:dyDescent="0.25">
      <c r="B516" s="223">
        <v>2024</v>
      </c>
      <c r="C516" s="223" t="s">
        <v>1786</v>
      </c>
      <c r="D516" s="223" t="s">
        <v>816</v>
      </c>
      <c r="E516" s="223" t="s">
        <v>64</v>
      </c>
      <c r="F516" s="223" t="s">
        <v>64</v>
      </c>
      <c r="G516" s="223">
        <v>670</v>
      </c>
      <c r="H516" s="253">
        <v>45365</v>
      </c>
      <c r="I516" s="253">
        <v>45365</v>
      </c>
      <c r="J516" s="222" t="s">
        <v>817</v>
      </c>
      <c r="K516" s="222" t="s">
        <v>221</v>
      </c>
      <c r="L516" s="223"/>
      <c r="M516" s="254" t="s">
        <v>1827</v>
      </c>
      <c r="N516" s="230" t="s">
        <v>1828</v>
      </c>
      <c r="O516" s="11"/>
    </row>
    <row r="517" spans="2:15" ht="114.75" x14ac:dyDescent="0.25">
      <c r="B517" s="223">
        <v>2024</v>
      </c>
      <c r="C517" s="223" t="s">
        <v>1786</v>
      </c>
      <c r="D517" s="223" t="s">
        <v>816</v>
      </c>
      <c r="E517" s="223" t="s">
        <v>64</v>
      </c>
      <c r="F517" s="223" t="s">
        <v>64</v>
      </c>
      <c r="G517" s="223">
        <v>206</v>
      </c>
      <c r="H517" s="253">
        <v>45331</v>
      </c>
      <c r="I517" s="253">
        <v>45331</v>
      </c>
      <c r="J517" s="222" t="s">
        <v>817</v>
      </c>
      <c r="K517" s="222" t="s">
        <v>221</v>
      </c>
      <c r="L517" s="223"/>
      <c r="M517" s="254" t="s">
        <v>1829</v>
      </c>
      <c r="N517" s="230" t="s">
        <v>1830</v>
      </c>
      <c r="O517" s="11"/>
    </row>
    <row r="518" spans="2:15" ht="114.75" x14ac:dyDescent="0.25">
      <c r="B518" s="223">
        <v>2024</v>
      </c>
      <c r="C518" s="223" t="s">
        <v>1786</v>
      </c>
      <c r="D518" s="223" t="s">
        <v>816</v>
      </c>
      <c r="E518" s="223" t="s">
        <v>64</v>
      </c>
      <c r="F518" s="223" t="s">
        <v>64</v>
      </c>
      <c r="G518" s="223">
        <v>193</v>
      </c>
      <c r="H518" s="253">
        <v>45373</v>
      </c>
      <c r="I518" s="253">
        <v>45373</v>
      </c>
      <c r="J518" s="222" t="s">
        <v>817</v>
      </c>
      <c r="K518" s="222" t="s">
        <v>221</v>
      </c>
      <c r="L518" s="223"/>
      <c r="M518" s="254" t="s">
        <v>1831</v>
      </c>
      <c r="N518" s="230" t="s">
        <v>1832</v>
      </c>
      <c r="O518" s="11"/>
    </row>
    <row r="519" spans="2:15" ht="102" x14ac:dyDescent="0.25">
      <c r="B519" s="223">
        <v>2024</v>
      </c>
      <c r="C519" s="223" t="s">
        <v>1786</v>
      </c>
      <c r="D519" s="223" t="s">
        <v>816</v>
      </c>
      <c r="E519" s="223" t="s">
        <v>64</v>
      </c>
      <c r="F519" s="223" t="s">
        <v>64</v>
      </c>
      <c r="G519" s="223">
        <v>258</v>
      </c>
      <c r="H519" s="253">
        <v>45371</v>
      </c>
      <c r="I519" s="253">
        <v>45371</v>
      </c>
      <c r="J519" s="222" t="s">
        <v>817</v>
      </c>
      <c r="K519" s="222" t="s">
        <v>221</v>
      </c>
      <c r="L519" s="223"/>
      <c r="M519" s="254" t="s">
        <v>1833</v>
      </c>
      <c r="N519" s="230" t="s">
        <v>1834</v>
      </c>
      <c r="O519" s="11"/>
    </row>
    <row r="520" spans="2:15" ht="102" x14ac:dyDescent="0.25">
      <c r="B520" s="223">
        <v>2024</v>
      </c>
      <c r="C520" s="223" t="s">
        <v>1786</v>
      </c>
      <c r="D520" s="223" t="s">
        <v>816</v>
      </c>
      <c r="E520" s="223" t="s">
        <v>64</v>
      </c>
      <c r="F520" s="223" t="s">
        <v>64</v>
      </c>
      <c r="G520" s="223">
        <v>463</v>
      </c>
      <c r="H520" s="253">
        <v>45390</v>
      </c>
      <c r="I520" s="253">
        <v>45390</v>
      </c>
      <c r="J520" s="222" t="s">
        <v>817</v>
      </c>
      <c r="K520" s="222" t="s">
        <v>221</v>
      </c>
      <c r="L520" s="223"/>
      <c r="M520" s="254" t="s">
        <v>1835</v>
      </c>
      <c r="N520" s="230" t="s">
        <v>1836</v>
      </c>
      <c r="O520" s="11"/>
    </row>
    <row r="521" spans="2:15" ht="102" x14ac:dyDescent="0.25">
      <c r="B521" s="223">
        <v>2024</v>
      </c>
      <c r="C521" s="223" t="s">
        <v>1786</v>
      </c>
      <c r="D521" s="223" t="s">
        <v>816</v>
      </c>
      <c r="E521" s="223" t="s">
        <v>64</v>
      </c>
      <c r="F521" s="223" t="s">
        <v>64</v>
      </c>
      <c r="G521" s="223">
        <v>232</v>
      </c>
      <c r="H521" s="253">
        <v>45378</v>
      </c>
      <c r="I521" s="253">
        <v>45378</v>
      </c>
      <c r="J521" s="222" t="s">
        <v>817</v>
      </c>
      <c r="K521" s="222" t="s">
        <v>221</v>
      </c>
      <c r="L521" s="223"/>
      <c r="M521" s="254" t="s">
        <v>1837</v>
      </c>
      <c r="N521" s="230" t="s">
        <v>1838</v>
      </c>
      <c r="O521" s="11"/>
    </row>
    <row r="522" spans="2:15" ht="102" x14ac:dyDescent="0.25">
      <c r="B522" s="223">
        <v>2024</v>
      </c>
      <c r="C522" s="223" t="s">
        <v>1786</v>
      </c>
      <c r="D522" s="223" t="s">
        <v>816</v>
      </c>
      <c r="E522" s="223" t="s">
        <v>64</v>
      </c>
      <c r="F522" s="223" t="s">
        <v>64</v>
      </c>
      <c r="G522" s="223">
        <v>502</v>
      </c>
      <c r="H522" s="253">
        <v>45394</v>
      </c>
      <c r="I522" s="253">
        <v>45394</v>
      </c>
      <c r="J522" s="222" t="s">
        <v>817</v>
      </c>
      <c r="K522" s="222" t="s">
        <v>221</v>
      </c>
      <c r="L522" s="223"/>
      <c r="M522" s="254" t="s">
        <v>1839</v>
      </c>
      <c r="N522" s="230" t="s">
        <v>1840</v>
      </c>
      <c r="O522" s="11"/>
    </row>
    <row r="523" spans="2:15" ht="102" x14ac:dyDescent="0.25">
      <c r="B523" s="223">
        <v>2024</v>
      </c>
      <c r="C523" s="223" t="s">
        <v>1786</v>
      </c>
      <c r="D523" s="223" t="s">
        <v>816</v>
      </c>
      <c r="E523" s="223" t="s">
        <v>64</v>
      </c>
      <c r="F523" s="223" t="s">
        <v>64</v>
      </c>
      <c r="G523" s="223">
        <v>220</v>
      </c>
      <c r="H523" s="253">
        <v>45363</v>
      </c>
      <c r="I523" s="253">
        <v>45363</v>
      </c>
      <c r="J523" s="222" t="s">
        <v>817</v>
      </c>
      <c r="K523" s="222" t="s">
        <v>221</v>
      </c>
      <c r="L523" s="223"/>
      <c r="M523" s="254" t="s">
        <v>1841</v>
      </c>
      <c r="N523" s="230" t="s">
        <v>1842</v>
      </c>
      <c r="O523" s="11"/>
    </row>
    <row r="524" spans="2:15" ht="102" x14ac:dyDescent="0.25">
      <c r="B524" s="223">
        <v>2024</v>
      </c>
      <c r="C524" s="223" t="s">
        <v>1786</v>
      </c>
      <c r="D524" s="223" t="s">
        <v>816</v>
      </c>
      <c r="E524" s="223" t="s">
        <v>64</v>
      </c>
      <c r="F524" s="223" t="s">
        <v>64</v>
      </c>
      <c r="G524" s="223">
        <v>403</v>
      </c>
      <c r="H524" s="253">
        <v>45363</v>
      </c>
      <c r="I524" s="253">
        <v>45363</v>
      </c>
      <c r="J524" s="222" t="s">
        <v>817</v>
      </c>
      <c r="K524" s="222" t="s">
        <v>221</v>
      </c>
      <c r="L524" s="223"/>
      <c r="M524" s="254" t="s">
        <v>1843</v>
      </c>
      <c r="N524" s="230" t="s">
        <v>1844</v>
      </c>
      <c r="O524" s="11"/>
    </row>
    <row r="525" spans="2:15" ht="102" x14ac:dyDescent="0.25">
      <c r="B525" s="223">
        <v>2024</v>
      </c>
      <c r="C525" s="223" t="s">
        <v>1786</v>
      </c>
      <c r="D525" s="223" t="s">
        <v>816</v>
      </c>
      <c r="E525" s="223" t="s">
        <v>64</v>
      </c>
      <c r="F525" s="223" t="s">
        <v>64</v>
      </c>
      <c r="G525" s="223">
        <v>252</v>
      </c>
      <c r="H525" s="253">
        <v>45426</v>
      </c>
      <c r="I525" s="253">
        <v>45426</v>
      </c>
      <c r="J525" s="222" t="s">
        <v>817</v>
      </c>
      <c r="K525" s="222" t="s">
        <v>221</v>
      </c>
      <c r="L525" s="223"/>
      <c r="M525" s="254" t="s">
        <v>1845</v>
      </c>
      <c r="N525" s="230" t="s">
        <v>1846</v>
      </c>
      <c r="O525" s="11"/>
    </row>
    <row r="526" spans="2:15" ht="102" x14ac:dyDescent="0.25">
      <c r="B526" s="223">
        <v>2024</v>
      </c>
      <c r="C526" s="223" t="s">
        <v>1786</v>
      </c>
      <c r="D526" s="223" t="s">
        <v>816</v>
      </c>
      <c r="E526" s="223" t="s">
        <v>64</v>
      </c>
      <c r="F526" s="223" t="s">
        <v>64</v>
      </c>
      <c r="G526" s="223">
        <v>1013</v>
      </c>
      <c r="H526" s="253">
        <v>45390</v>
      </c>
      <c r="I526" s="253">
        <v>45390</v>
      </c>
      <c r="J526" s="222" t="s">
        <v>817</v>
      </c>
      <c r="K526" s="222" t="s">
        <v>221</v>
      </c>
      <c r="L526" s="223"/>
      <c r="M526" s="254" t="s">
        <v>1847</v>
      </c>
      <c r="N526" s="230" t="s">
        <v>1848</v>
      </c>
      <c r="O526" s="11"/>
    </row>
    <row r="527" spans="2:15" ht="102" x14ac:dyDescent="0.25">
      <c r="B527" s="223">
        <v>2024</v>
      </c>
      <c r="C527" s="223" t="s">
        <v>1786</v>
      </c>
      <c r="D527" s="223" t="s">
        <v>816</v>
      </c>
      <c r="E527" s="223" t="s">
        <v>64</v>
      </c>
      <c r="F527" s="223" t="s">
        <v>64</v>
      </c>
      <c r="G527" s="223">
        <v>941</v>
      </c>
      <c r="H527" s="253">
        <v>45384</v>
      </c>
      <c r="I527" s="253">
        <v>45384</v>
      </c>
      <c r="J527" s="222" t="s">
        <v>817</v>
      </c>
      <c r="K527" s="222" t="s">
        <v>221</v>
      </c>
      <c r="L527" s="223"/>
      <c r="M527" s="254" t="s">
        <v>1849</v>
      </c>
      <c r="N527" s="230" t="s">
        <v>1850</v>
      </c>
      <c r="O527" s="11"/>
    </row>
    <row r="528" spans="2:15" ht="102" x14ac:dyDescent="0.25">
      <c r="B528" s="223">
        <v>2024</v>
      </c>
      <c r="C528" s="223" t="s">
        <v>1786</v>
      </c>
      <c r="D528" s="223" t="s">
        <v>816</v>
      </c>
      <c r="E528" s="223" t="s">
        <v>64</v>
      </c>
      <c r="F528" s="223" t="s">
        <v>64</v>
      </c>
      <c r="G528" s="223">
        <v>265</v>
      </c>
      <c r="H528" s="253">
        <v>45385</v>
      </c>
      <c r="I528" s="253">
        <v>45385</v>
      </c>
      <c r="J528" s="222" t="s">
        <v>817</v>
      </c>
      <c r="K528" s="222" t="s">
        <v>221</v>
      </c>
      <c r="L528" s="223"/>
      <c r="M528" s="254" t="s">
        <v>1851</v>
      </c>
      <c r="N528" s="230" t="s">
        <v>1852</v>
      </c>
      <c r="O528" s="11"/>
    </row>
    <row r="529" spans="2:15" ht="102" x14ac:dyDescent="0.25">
      <c r="B529" s="223">
        <v>2024</v>
      </c>
      <c r="C529" s="223" t="s">
        <v>1786</v>
      </c>
      <c r="D529" s="223" t="s">
        <v>816</v>
      </c>
      <c r="E529" s="223" t="s">
        <v>64</v>
      </c>
      <c r="F529" s="223" t="s">
        <v>64</v>
      </c>
      <c r="G529" s="223">
        <v>286</v>
      </c>
      <c r="H529" s="253">
        <v>45383</v>
      </c>
      <c r="I529" s="253">
        <v>45383</v>
      </c>
      <c r="J529" s="222" t="s">
        <v>817</v>
      </c>
      <c r="K529" s="222" t="s">
        <v>221</v>
      </c>
      <c r="L529" s="223"/>
      <c r="M529" s="254" t="s">
        <v>1853</v>
      </c>
      <c r="N529" s="230" t="s">
        <v>1854</v>
      </c>
      <c r="O529" s="11"/>
    </row>
    <row r="530" spans="2:15" ht="102" x14ac:dyDescent="0.25">
      <c r="B530" s="223">
        <v>2024</v>
      </c>
      <c r="C530" s="223" t="s">
        <v>1786</v>
      </c>
      <c r="D530" s="223" t="s">
        <v>816</v>
      </c>
      <c r="E530" s="223" t="s">
        <v>64</v>
      </c>
      <c r="F530" s="223" t="s">
        <v>64</v>
      </c>
      <c r="G530" s="223">
        <v>1093</v>
      </c>
      <c r="H530" s="253">
        <v>45397</v>
      </c>
      <c r="I530" s="253">
        <v>45397</v>
      </c>
      <c r="J530" s="222" t="s">
        <v>817</v>
      </c>
      <c r="K530" s="222" t="s">
        <v>221</v>
      </c>
      <c r="L530" s="223"/>
      <c r="M530" s="254" t="s">
        <v>1855</v>
      </c>
      <c r="N530" s="230" t="s">
        <v>1856</v>
      </c>
      <c r="O530" s="11"/>
    </row>
    <row r="531" spans="2:15" ht="102" x14ac:dyDescent="0.25">
      <c r="B531" s="223">
        <v>2024</v>
      </c>
      <c r="C531" s="223" t="s">
        <v>1786</v>
      </c>
      <c r="D531" s="223" t="s">
        <v>816</v>
      </c>
      <c r="E531" s="223" t="s">
        <v>64</v>
      </c>
      <c r="F531" s="223" t="s">
        <v>64</v>
      </c>
      <c r="G531" s="223">
        <v>1014</v>
      </c>
      <c r="H531" s="253">
        <v>45390</v>
      </c>
      <c r="I531" s="253">
        <v>45390</v>
      </c>
      <c r="J531" s="222" t="s">
        <v>817</v>
      </c>
      <c r="K531" s="222" t="s">
        <v>221</v>
      </c>
      <c r="L531" s="223"/>
      <c r="M531" s="254" t="s">
        <v>1857</v>
      </c>
      <c r="N531" s="230" t="s">
        <v>1858</v>
      </c>
      <c r="O531" s="11"/>
    </row>
    <row r="532" spans="2:15" ht="102" x14ac:dyDescent="0.25">
      <c r="B532" s="223">
        <v>2024</v>
      </c>
      <c r="C532" s="223" t="s">
        <v>1786</v>
      </c>
      <c r="D532" s="223" t="s">
        <v>816</v>
      </c>
      <c r="E532" s="223" t="s">
        <v>64</v>
      </c>
      <c r="F532" s="223" t="s">
        <v>64</v>
      </c>
      <c r="G532" s="223">
        <v>1028</v>
      </c>
      <c r="H532" s="253">
        <v>45392</v>
      </c>
      <c r="I532" s="253">
        <v>45392</v>
      </c>
      <c r="J532" s="222" t="s">
        <v>817</v>
      </c>
      <c r="K532" s="222" t="s">
        <v>221</v>
      </c>
      <c r="L532" s="223"/>
      <c r="M532" s="254" t="s">
        <v>1859</v>
      </c>
      <c r="N532" s="230" t="s">
        <v>1860</v>
      </c>
      <c r="O532" s="11"/>
    </row>
    <row r="533" spans="2:15" ht="102" x14ac:dyDescent="0.25">
      <c r="B533" s="223">
        <v>2024</v>
      </c>
      <c r="C533" s="223" t="s">
        <v>1786</v>
      </c>
      <c r="D533" s="223" t="s">
        <v>816</v>
      </c>
      <c r="E533" s="223" t="s">
        <v>64</v>
      </c>
      <c r="F533" s="223" t="s">
        <v>64</v>
      </c>
      <c r="G533" s="223">
        <v>1011</v>
      </c>
      <c r="H533" s="253">
        <v>45390</v>
      </c>
      <c r="I533" s="253">
        <v>45390</v>
      </c>
      <c r="J533" s="222" t="s">
        <v>817</v>
      </c>
      <c r="K533" s="222" t="s">
        <v>221</v>
      </c>
      <c r="L533" s="223"/>
      <c r="M533" s="254" t="s">
        <v>1861</v>
      </c>
      <c r="N533" s="230" t="s">
        <v>1862</v>
      </c>
      <c r="O533" s="11"/>
    </row>
    <row r="534" spans="2:15" ht="102" x14ac:dyDescent="0.25">
      <c r="B534" s="223">
        <v>2024</v>
      </c>
      <c r="C534" s="223" t="s">
        <v>1786</v>
      </c>
      <c r="D534" s="223" t="s">
        <v>816</v>
      </c>
      <c r="E534" s="223" t="s">
        <v>64</v>
      </c>
      <c r="F534" s="223" t="s">
        <v>64</v>
      </c>
      <c r="G534" s="223">
        <v>268</v>
      </c>
      <c r="H534" s="253">
        <v>45377</v>
      </c>
      <c r="I534" s="253">
        <v>45377</v>
      </c>
      <c r="J534" s="222" t="s">
        <v>817</v>
      </c>
      <c r="K534" s="222" t="s">
        <v>221</v>
      </c>
      <c r="L534" s="223"/>
      <c r="M534" s="254" t="s">
        <v>1863</v>
      </c>
      <c r="N534" s="230" t="s">
        <v>1864</v>
      </c>
      <c r="O534" s="11"/>
    </row>
    <row r="535" spans="2:15" ht="102" x14ac:dyDescent="0.25">
      <c r="B535" s="223">
        <v>2024</v>
      </c>
      <c r="C535" s="223" t="s">
        <v>1786</v>
      </c>
      <c r="D535" s="223" t="s">
        <v>816</v>
      </c>
      <c r="E535" s="223" t="s">
        <v>64</v>
      </c>
      <c r="F535" s="223" t="s">
        <v>64</v>
      </c>
      <c r="G535" s="223">
        <v>1186</v>
      </c>
      <c r="H535" s="253">
        <v>45373</v>
      </c>
      <c r="I535" s="253">
        <v>45373</v>
      </c>
      <c r="J535" s="222" t="s">
        <v>817</v>
      </c>
      <c r="K535" s="222" t="s">
        <v>221</v>
      </c>
      <c r="L535" s="223"/>
      <c r="M535" s="254" t="s">
        <v>1865</v>
      </c>
      <c r="N535" s="230" t="s">
        <v>1866</v>
      </c>
      <c r="O535" s="11"/>
    </row>
    <row r="536" spans="2:15" ht="102" x14ac:dyDescent="0.25">
      <c r="B536" s="223">
        <v>2024</v>
      </c>
      <c r="C536" s="223" t="s">
        <v>1786</v>
      </c>
      <c r="D536" s="223" t="s">
        <v>816</v>
      </c>
      <c r="E536" s="223" t="s">
        <v>64</v>
      </c>
      <c r="F536" s="223" t="s">
        <v>64</v>
      </c>
      <c r="G536" s="223">
        <v>1027</v>
      </c>
      <c r="H536" s="253">
        <v>45392</v>
      </c>
      <c r="I536" s="253">
        <v>45392</v>
      </c>
      <c r="J536" s="222" t="s">
        <v>817</v>
      </c>
      <c r="K536" s="222" t="s">
        <v>221</v>
      </c>
      <c r="L536" s="223"/>
      <c r="M536" s="254" t="s">
        <v>1867</v>
      </c>
      <c r="N536" s="230" t="s">
        <v>1868</v>
      </c>
      <c r="O536" s="11"/>
    </row>
    <row r="537" spans="2:15" ht="102" x14ac:dyDescent="0.25">
      <c r="B537" s="223">
        <v>2024</v>
      </c>
      <c r="C537" s="223" t="s">
        <v>1786</v>
      </c>
      <c r="D537" s="223" t="s">
        <v>816</v>
      </c>
      <c r="E537" s="223" t="s">
        <v>64</v>
      </c>
      <c r="F537" s="223" t="s">
        <v>64</v>
      </c>
      <c r="G537" s="223">
        <v>1029</v>
      </c>
      <c r="H537" s="253">
        <v>45429</v>
      </c>
      <c r="I537" s="253">
        <v>45429</v>
      </c>
      <c r="J537" s="222" t="s">
        <v>817</v>
      </c>
      <c r="K537" s="222" t="s">
        <v>221</v>
      </c>
      <c r="L537" s="223"/>
      <c r="M537" s="254" t="s">
        <v>1869</v>
      </c>
      <c r="N537" s="230" t="s">
        <v>1870</v>
      </c>
      <c r="O537" s="11"/>
    </row>
    <row r="538" spans="2:15" ht="102" x14ac:dyDescent="0.25">
      <c r="B538" s="223">
        <v>2024</v>
      </c>
      <c r="C538" s="223" t="s">
        <v>1786</v>
      </c>
      <c r="D538" s="223" t="s">
        <v>816</v>
      </c>
      <c r="E538" s="223" t="s">
        <v>64</v>
      </c>
      <c r="F538" s="223" t="s">
        <v>64</v>
      </c>
      <c r="G538" s="223">
        <v>237</v>
      </c>
      <c r="H538" s="253">
        <v>45370</v>
      </c>
      <c r="I538" s="253">
        <v>45370</v>
      </c>
      <c r="J538" s="222" t="s">
        <v>817</v>
      </c>
      <c r="K538" s="222" t="s">
        <v>221</v>
      </c>
      <c r="L538" s="223"/>
      <c r="M538" s="254" t="s">
        <v>1871</v>
      </c>
      <c r="N538" s="230" t="s">
        <v>1872</v>
      </c>
      <c r="O538" s="11"/>
    </row>
    <row r="539" spans="2:15" ht="102" x14ac:dyDescent="0.25">
      <c r="B539" s="223">
        <v>2024</v>
      </c>
      <c r="C539" s="223" t="s">
        <v>1786</v>
      </c>
      <c r="D539" s="223" t="s">
        <v>816</v>
      </c>
      <c r="E539" s="223" t="s">
        <v>64</v>
      </c>
      <c r="F539" s="223" t="s">
        <v>64</v>
      </c>
      <c r="G539" s="223">
        <v>940</v>
      </c>
      <c r="H539" s="253">
        <v>45384</v>
      </c>
      <c r="I539" s="253">
        <v>45384</v>
      </c>
      <c r="J539" s="222" t="s">
        <v>817</v>
      </c>
      <c r="K539" s="222" t="s">
        <v>221</v>
      </c>
      <c r="L539" s="223"/>
      <c r="M539" s="254" t="s">
        <v>1873</v>
      </c>
      <c r="N539" s="230" t="s">
        <v>1874</v>
      </c>
      <c r="O539" s="11"/>
    </row>
    <row r="540" spans="2:15" ht="102" x14ac:dyDescent="0.25">
      <c r="B540" s="223">
        <v>2024</v>
      </c>
      <c r="C540" s="223" t="s">
        <v>1786</v>
      </c>
      <c r="D540" s="223" t="s">
        <v>816</v>
      </c>
      <c r="E540" s="223" t="s">
        <v>64</v>
      </c>
      <c r="F540" s="223" t="s">
        <v>64</v>
      </c>
      <c r="G540" s="223">
        <v>415</v>
      </c>
      <c r="H540" s="253">
        <v>45378</v>
      </c>
      <c r="I540" s="253">
        <v>45378</v>
      </c>
      <c r="J540" s="222" t="s">
        <v>817</v>
      </c>
      <c r="K540" s="222" t="s">
        <v>221</v>
      </c>
      <c r="L540" s="223"/>
      <c r="M540" s="254" t="s">
        <v>1875</v>
      </c>
      <c r="N540" s="230" t="s">
        <v>1876</v>
      </c>
      <c r="O540" s="11"/>
    </row>
    <row r="541" spans="2:15" ht="114.75" x14ac:dyDescent="0.25">
      <c r="B541" s="223">
        <v>2024</v>
      </c>
      <c r="C541" s="223" t="s">
        <v>1786</v>
      </c>
      <c r="D541" s="223" t="s">
        <v>816</v>
      </c>
      <c r="E541" s="223" t="s">
        <v>64</v>
      </c>
      <c r="F541" s="223" t="s">
        <v>64</v>
      </c>
      <c r="G541" s="223">
        <v>647</v>
      </c>
      <c r="H541" s="253">
        <v>45422</v>
      </c>
      <c r="I541" s="253">
        <v>45422</v>
      </c>
      <c r="J541" s="222" t="s">
        <v>817</v>
      </c>
      <c r="K541" s="222" t="s">
        <v>221</v>
      </c>
      <c r="L541" s="223"/>
      <c r="M541" s="254" t="s">
        <v>1877</v>
      </c>
      <c r="N541" s="230" t="s">
        <v>1878</v>
      </c>
      <c r="O541" s="11"/>
    </row>
    <row r="542" spans="2:15" ht="114.75" x14ac:dyDescent="0.25">
      <c r="B542" s="223">
        <v>2024</v>
      </c>
      <c r="C542" s="223" t="s">
        <v>1786</v>
      </c>
      <c r="D542" s="223" t="s">
        <v>816</v>
      </c>
      <c r="E542" s="223" t="s">
        <v>64</v>
      </c>
      <c r="F542" s="223" t="s">
        <v>64</v>
      </c>
      <c r="G542" s="223">
        <v>678</v>
      </c>
      <c r="H542" s="253">
        <v>45426</v>
      </c>
      <c r="I542" s="253">
        <v>45426</v>
      </c>
      <c r="J542" s="222" t="s">
        <v>817</v>
      </c>
      <c r="K542" s="222" t="s">
        <v>221</v>
      </c>
      <c r="L542" s="223"/>
      <c r="M542" s="254" t="s">
        <v>1879</v>
      </c>
      <c r="N542" s="230" t="s">
        <v>1880</v>
      </c>
      <c r="O542" s="11"/>
    </row>
    <row r="543" spans="2:15" ht="114.75" x14ac:dyDescent="0.25">
      <c r="B543" s="223">
        <v>2024</v>
      </c>
      <c r="C543" s="223" t="s">
        <v>1786</v>
      </c>
      <c r="D543" s="223" t="s">
        <v>816</v>
      </c>
      <c r="E543" s="223" t="s">
        <v>64</v>
      </c>
      <c r="F543" s="223" t="s">
        <v>64</v>
      </c>
      <c r="G543" s="223">
        <v>676</v>
      </c>
      <c r="H543" s="253">
        <v>45426</v>
      </c>
      <c r="I543" s="253">
        <v>45426</v>
      </c>
      <c r="J543" s="222" t="s">
        <v>817</v>
      </c>
      <c r="K543" s="222" t="s">
        <v>221</v>
      </c>
      <c r="L543" s="223"/>
      <c r="M543" s="254" t="s">
        <v>1881</v>
      </c>
      <c r="N543" s="230" t="s">
        <v>1882</v>
      </c>
      <c r="O543" s="11"/>
    </row>
    <row r="544" spans="2:15" ht="114.75" x14ac:dyDescent="0.25">
      <c r="B544" s="223">
        <v>2024</v>
      </c>
      <c r="C544" s="223" t="s">
        <v>1786</v>
      </c>
      <c r="D544" s="223" t="s">
        <v>816</v>
      </c>
      <c r="E544" s="223" t="s">
        <v>64</v>
      </c>
      <c r="F544" s="223" t="s">
        <v>64</v>
      </c>
      <c r="G544" s="223">
        <v>646</v>
      </c>
      <c r="H544" s="253">
        <v>45422</v>
      </c>
      <c r="I544" s="253">
        <v>45422</v>
      </c>
      <c r="J544" s="222" t="s">
        <v>817</v>
      </c>
      <c r="K544" s="222" t="s">
        <v>221</v>
      </c>
      <c r="L544" s="223"/>
      <c r="M544" s="254" t="s">
        <v>1883</v>
      </c>
      <c r="N544" s="230" t="s">
        <v>1884</v>
      </c>
      <c r="O544" s="11"/>
    </row>
    <row r="545" spans="2:15" ht="114.75" x14ac:dyDescent="0.25">
      <c r="B545" s="223">
        <v>2024</v>
      </c>
      <c r="C545" s="223" t="s">
        <v>1786</v>
      </c>
      <c r="D545" s="223" t="s">
        <v>816</v>
      </c>
      <c r="E545" s="223" t="s">
        <v>64</v>
      </c>
      <c r="F545" s="223" t="s">
        <v>64</v>
      </c>
      <c r="G545" s="223">
        <v>677</v>
      </c>
      <c r="H545" s="253">
        <v>45426</v>
      </c>
      <c r="I545" s="253">
        <v>45426</v>
      </c>
      <c r="J545" s="222" t="s">
        <v>817</v>
      </c>
      <c r="K545" s="222" t="s">
        <v>221</v>
      </c>
      <c r="L545" s="223"/>
      <c r="M545" s="254" t="s">
        <v>1885</v>
      </c>
      <c r="N545" s="230" t="s">
        <v>1886</v>
      </c>
      <c r="O545" s="11"/>
    </row>
    <row r="546" spans="2:15" ht="114.75" x14ac:dyDescent="0.25">
      <c r="B546" s="223">
        <v>2024</v>
      </c>
      <c r="C546" s="223" t="s">
        <v>1786</v>
      </c>
      <c r="D546" s="223" t="s">
        <v>816</v>
      </c>
      <c r="E546" s="223" t="s">
        <v>64</v>
      </c>
      <c r="F546" s="223" t="s">
        <v>64</v>
      </c>
      <c r="G546" s="223">
        <v>3</v>
      </c>
      <c r="H546" s="253">
        <v>45387</v>
      </c>
      <c r="I546" s="253">
        <v>45387</v>
      </c>
      <c r="J546" s="222" t="s">
        <v>817</v>
      </c>
      <c r="K546" s="222" t="s">
        <v>221</v>
      </c>
      <c r="L546" s="223"/>
      <c r="M546" s="254" t="s">
        <v>1887</v>
      </c>
      <c r="N546" s="230" t="s">
        <v>1888</v>
      </c>
      <c r="O546" s="11"/>
    </row>
    <row r="547" spans="2:15" ht="140.25" x14ac:dyDescent="0.25">
      <c r="B547" s="223">
        <v>2024</v>
      </c>
      <c r="C547" s="223" t="s">
        <v>1786</v>
      </c>
      <c r="D547" s="223" t="s">
        <v>816</v>
      </c>
      <c r="E547" s="223" t="s">
        <v>64</v>
      </c>
      <c r="F547" s="223" t="s">
        <v>64</v>
      </c>
      <c r="G547" s="223">
        <v>8</v>
      </c>
      <c r="H547" s="253">
        <v>45432</v>
      </c>
      <c r="I547" s="253">
        <v>45432</v>
      </c>
      <c r="J547" s="222" t="s">
        <v>817</v>
      </c>
      <c r="K547" s="222" t="s">
        <v>221</v>
      </c>
      <c r="L547" s="223"/>
      <c r="M547" s="254" t="s">
        <v>1889</v>
      </c>
      <c r="N547" s="230" t="s">
        <v>1890</v>
      </c>
      <c r="O547" s="11"/>
    </row>
    <row r="548" spans="2:15" ht="114.75" x14ac:dyDescent="0.25">
      <c r="B548" s="223">
        <v>2024</v>
      </c>
      <c r="C548" s="223" t="s">
        <v>1891</v>
      </c>
      <c r="D548" s="223" t="s">
        <v>816</v>
      </c>
      <c r="E548" s="223" t="s">
        <v>64</v>
      </c>
      <c r="F548" s="223" t="s">
        <v>64</v>
      </c>
      <c r="G548" s="223">
        <v>117</v>
      </c>
      <c r="H548" s="253">
        <v>45337</v>
      </c>
      <c r="I548" s="253">
        <v>45337</v>
      </c>
      <c r="J548" s="222" t="s">
        <v>817</v>
      </c>
      <c r="K548" s="222" t="s">
        <v>221</v>
      </c>
      <c r="L548" s="223"/>
      <c r="M548" s="254" t="s">
        <v>1892</v>
      </c>
      <c r="N548" s="230" t="s">
        <v>1893</v>
      </c>
      <c r="O548" s="11"/>
    </row>
    <row r="549" spans="2:15" ht="114.75" x14ac:dyDescent="0.25">
      <c r="B549" s="223">
        <v>2024</v>
      </c>
      <c r="C549" s="223" t="s">
        <v>1891</v>
      </c>
      <c r="D549" s="223" t="s">
        <v>816</v>
      </c>
      <c r="E549" s="223" t="s">
        <v>64</v>
      </c>
      <c r="F549" s="223" t="s">
        <v>64</v>
      </c>
      <c r="G549" s="223">
        <v>120</v>
      </c>
      <c r="H549" s="253">
        <v>45338</v>
      </c>
      <c r="I549" s="253">
        <v>45338</v>
      </c>
      <c r="J549" s="222" t="s">
        <v>817</v>
      </c>
      <c r="K549" s="222" t="s">
        <v>221</v>
      </c>
      <c r="L549" s="223"/>
      <c r="M549" s="254" t="s">
        <v>1894</v>
      </c>
      <c r="N549" s="230" t="s">
        <v>1895</v>
      </c>
      <c r="O549" s="11"/>
    </row>
    <row r="550" spans="2:15" ht="114.75" x14ac:dyDescent="0.25">
      <c r="B550" s="223">
        <v>2024</v>
      </c>
      <c r="C550" s="223" t="s">
        <v>1891</v>
      </c>
      <c r="D550" s="223" t="s">
        <v>816</v>
      </c>
      <c r="E550" s="223" t="s">
        <v>64</v>
      </c>
      <c r="F550" s="223" t="s">
        <v>64</v>
      </c>
      <c r="G550" s="223">
        <v>137</v>
      </c>
      <c r="H550" s="253">
        <v>45327</v>
      </c>
      <c r="I550" s="253">
        <v>45327</v>
      </c>
      <c r="J550" s="222" t="s">
        <v>817</v>
      </c>
      <c r="K550" s="222" t="s">
        <v>221</v>
      </c>
      <c r="L550" s="223"/>
      <c r="M550" s="254" t="s">
        <v>1896</v>
      </c>
      <c r="N550" s="230" t="s">
        <v>1897</v>
      </c>
      <c r="O550" s="11"/>
    </row>
    <row r="551" spans="2:15" ht="127.5" x14ac:dyDescent="0.25">
      <c r="B551" s="223">
        <v>2024</v>
      </c>
      <c r="C551" s="223" t="s">
        <v>1891</v>
      </c>
      <c r="D551" s="223" t="s">
        <v>816</v>
      </c>
      <c r="E551" s="223" t="s">
        <v>64</v>
      </c>
      <c r="F551" s="223" t="s">
        <v>64</v>
      </c>
      <c r="G551" s="223">
        <v>189</v>
      </c>
      <c r="H551" s="253">
        <v>45359</v>
      </c>
      <c r="I551" s="253">
        <v>45359</v>
      </c>
      <c r="J551" s="222" t="s">
        <v>817</v>
      </c>
      <c r="K551" s="222" t="s">
        <v>221</v>
      </c>
      <c r="L551" s="223"/>
      <c r="M551" s="254" t="s">
        <v>1898</v>
      </c>
      <c r="N551" s="230" t="s">
        <v>1899</v>
      </c>
      <c r="O551" s="11"/>
    </row>
    <row r="552" spans="2:15" ht="114.75" x14ac:dyDescent="0.25">
      <c r="B552" s="223">
        <v>2024</v>
      </c>
      <c r="C552" s="223" t="s">
        <v>1891</v>
      </c>
      <c r="D552" s="223" t="s">
        <v>816</v>
      </c>
      <c r="E552" s="223" t="s">
        <v>64</v>
      </c>
      <c r="F552" s="223" t="s">
        <v>64</v>
      </c>
      <c r="G552" s="223">
        <v>132</v>
      </c>
      <c r="H552" s="253">
        <v>45341</v>
      </c>
      <c r="I552" s="253">
        <v>45341</v>
      </c>
      <c r="J552" s="222" t="s">
        <v>817</v>
      </c>
      <c r="K552" s="222" t="s">
        <v>221</v>
      </c>
      <c r="L552" s="223"/>
      <c r="M552" s="254" t="s">
        <v>1900</v>
      </c>
      <c r="N552" s="230" t="s">
        <v>1901</v>
      </c>
      <c r="O552" s="11"/>
    </row>
    <row r="553" spans="2:15" ht="114.75" x14ac:dyDescent="0.25">
      <c r="B553" s="223">
        <v>2024</v>
      </c>
      <c r="C553" s="223" t="s">
        <v>1891</v>
      </c>
      <c r="D553" s="223" t="s">
        <v>816</v>
      </c>
      <c r="E553" s="223" t="s">
        <v>64</v>
      </c>
      <c r="F553" s="223" t="s">
        <v>64</v>
      </c>
      <c r="G553" s="223">
        <v>267</v>
      </c>
      <c r="H553" s="253">
        <v>45393</v>
      </c>
      <c r="I553" s="253">
        <v>45393</v>
      </c>
      <c r="J553" s="222" t="s">
        <v>817</v>
      </c>
      <c r="K553" s="222" t="s">
        <v>221</v>
      </c>
      <c r="L553" s="223"/>
      <c r="M553" s="254" t="s">
        <v>1902</v>
      </c>
      <c r="N553" s="230" t="s">
        <v>1903</v>
      </c>
      <c r="O553" s="11"/>
    </row>
    <row r="554" spans="2:15" ht="102" x14ac:dyDescent="0.25">
      <c r="B554" s="223">
        <v>2024</v>
      </c>
      <c r="C554" s="223" t="s">
        <v>1891</v>
      </c>
      <c r="D554" s="223" t="s">
        <v>816</v>
      </c>
      <c r="E554" s="223" t="s">
        <v>64</v>
      </c>
      <c r="F554" s="223" t="s">
        <v>64</v>
      </c>
      <c r="G554" s="223">
        <v>233</v>
      </c>
      <c r="H554" s="253">
        <v>45378</v>
      </c>
      <c r="I554" s="253">
        <v>45378</v>
      </c>
      <c r="J554" s="222" t="s">
        <v>817</v>
      </c>
      <c r="K554" s="222" t="s">
        <v>221</v>
      </c>
      <c r="L554" s="223"/>
      <c r="M554" s="254" t="s">
        <v>1904</v>
      </c>
      <c r="N554" s="230" t="s">
        <v>1905</v>
      </c>
      <c r="O554" s="11"/>
    </row>
    <row r="555" spans="2:15" ht="114.75" x14ac:dyDescent="0.25">
      <c r="B555" s="223">
        <v>2024</v>
      </c>
      <c r="C555" s="223" t="s">
        <v>1891</v>
      </c>
      <c r="D555" s="223" t="s">
        <v>816</v>
      </c>
      <c r="E555" s="223" t="s">
        <v>64</v>
      </c>
      <c r="F555" s="223" t="s">
        <v>64</v>
      </c>
      <c r="G555" s="223">
        <v>863</v>
      </c>
      <c r="H555" s="253">
        <v>45435</v>
      </c>
      <c r="I555" s="253">
        <v>45435</v>
      </c>
      <c r="J555" s="222" t="s">
        <v>817</v>
      </c>
      <c r="K555" s="222" t="s">
        <v>221</v>
      </c>
      <c r="L555" s="223"/>
      <c r="M555" s="254" t="s">
        <v>1906</v>
      </c>
      <c r="N555" s="230" t="s">
        <v>1907</v>
      </c>
      <c r="O555" s="11"/>
    </row>
    <row r="556" spans="2:15" ht="114.75" x14ac:dyDescent="0.25">
      <c r="B556" s="223">
        <v>2024</v>
      </c>
      <c r="C556" s="223" t="s">
        <v>1891</v>
      </c>
      <c r="D556" s="223" t="s">
        <v>816</v>
      </c>
      <c r="E556" s="223" t="s">
        <v>64</v>
      </c>
      <c r="F556" s="223" t="s">
        <v>64</v>
      </c>
      <c r="G556" s="223">
        <v>1474</v>
      </c>
      <c r="H556" s="253">
        <v>45428</v>
      </c>
      <c r="I556" s="253">
        <v>45428</v>
      </c>
      <c r="J556" s="222" t="s">
        <v>817</v>
      </c>
      <c r="K556" s="222" t="s">
        <v>221</v>
      </c>
      <c r="L556" s="223"/>
      <c r="M556" s="254" t="s">
        <v>1908</v>
      </c>
      <c r="N556" s="230" t="s">
        <v>1909</v>
      </c>
      <c r="O556" s="11"/>
    </row>
    <row r="557" spans="2:15" ht="114.75" x14ac:dyDescent="0.25">
      <c r="B557" s="223">
        <v>2024</v>
      </c>
      <c r="C557" s="223" t="s">
        <v>1891</v>
      </c>
      <c r="D557" s="223" t="s">
        <v>816</v>
      </c>
      <c r="E557" s="223" t="s">
        <v>64</v>
      </c>
      <c r="F557" s="223" t="s">
        <v>64</v>
      </c>
      <c r="G557" s="223">
        <v>698</v>
      </c>
      <c r="H557" s="253">
        <v>45420</v>
      </c>
      <c r="I557" s="253">
        <v>45420</v>
      </c>
      <c r="J557" s="222" t="s">
        <v>817</v>
      </c>
      <c r="K557" s="222" t="s">
        <v>221</v>
      </c>
      <c r="L557" s="223"/>
      <c r="M557" s="254" t="s">
        <v>1910</v>
      </c>
      <c r="N557" s="230" t="s">
        <v>1030</v>
      </c>
      <c r="O557" s="11"/>
    </row>
    <row r="558" spans="2:15" ht="114.75" x14ac:dyDescent="0.25">
      <c r="B558" s="223">
        <v>2024</v>
      </c>
      <c r="C558" s="223" t="s">
        <v>1891</v>
      </c>
      <c r="D558" s="223" t="s">
        <v>816</v>
      </c>
      <c r="E558" s="223" t="s">
        <v>64</v>
      </c>
      <c r="F558" s="223" t="s">
        <v>64</v>
      </c>
      <c r="G558" s="223">
        <v>736</v>
      </c>
      <c r="H558" s="253">
        <v>45426</v>
      </c>
      <c r="I558" s="253">
        <v>45426</v>
      </c>
      <c r="J558" s="222" t="s">
        <v>817</v>
      </c>
      <c r="K558" s="222" t="s">
        <v>221</v>
      </c>
      <c r="L558" s="223"/>
      <c r="M558" s="254" t="s">
        <v>1911</v>
      </c>
      <c r="N558" s="230" t="s">
        <v>1810</v>
      </c>
      <c r="O558" s="11"/>
    </row>
    <row r="559" spans="2:15" ht="114.75" x14ac:dyDescent="0.25">
      <c r="B559" s="223">
        <v>2024</v>
      </c>
      <c r="C559" s="223" t="s">
        <v>1891</v>
      </c>
      <c r="D559" s="223" t="s">
        <v>816</v>
      </c>
      <c r="E559" s="223" t="s">
        <v>64</v>
      </c>
      <c r="F559" s="223" t="s">
        <v>64</v>
      </c>
      <c r="G559" s="223">
        <v>731</v>
      </c>
      <c r="H559" s="253">
        <v>45435</v>
      </c>
      <c r="I559" s="253">
        <v>45435</v>
      </c>
      <c r="J559" s="222" t="s">
        <v>817</v>
      </c>
      <c r="K559" s="222" t="s">
        <v>221</v>
      </c>
      <c r="L559" s="223"/>
      <c r="M559" s="254" t="s">
        <v>1912</v>
      </c>
      <c r="N559" s="230" t="s">
        <v>1913</v>
      </c>
      <c r="O559" s="11"/>
    </row>
    <row r="560" spans="2:15" ht="114.75" x14ac:dyDescent="0.25">
      <c r="B560" s="223">
        <v>2024</v>
      </c>
      <c r="C560" s="223" t="s">
        <v>1891</v>
      </c>
      <c r="D560" s="223" t="s">
        <v>816</v>
      </c>
      <c r="E560" s="223" t="s">
        <v>64</v>
      </c>
      <c r="F560" s="223" t="s">
        <v>64</v>
      </c>
      <c r="G560" s="223">
        <v>889</v>
      </c>
      <c r="H560" s="253">
        <v>45450</v>
      </c>
      <c r="I560" s="253">
        <v>45450</v>
      </c>
      <c r="J560" s="222" t="s">
        <v>817</v>
      </c>
      <c r="K560" s="222" t="s">
        <v>221</v>
      </c>
      <c r="L560" s="223"/>
      <c r="M560" s="254" t="s">
        <v>1914</v>
      </c>
      <c r="N560" s="230" t="s">
        <v>1915</v>
      </c>
      <c r="O560" s="11"/>
    </row>
    <row r="561" spans="2:15" ht="114.75" x14ac:dyDescent="0.25">
      <c r="B561" s="223">
        <v>2024</v>
      </c>
      <c r="C561" s="223" t="s">
        <v>1891</v>
      </c>
      <c r="D561" s="223" t="s">
        <v>816</v>
      </c>
      <c r="E561" s="223" t="s">
        <v>64</v>
      </c>
      <c r="F561" s="223" t="s">
        <v>64</v>
      </c>
      <c r="G561" s="223">
        <v>862</v>
      </c>
      <c r="H561" s="253">
        <v>45435</v>
      </c>
      <c r="I561" s="253">
        <v>45435</v>
      </c>
      <c r="J561" s="222" t="s">
        <v>817</v>
      </c>
      <c r="K561" s="222" t="s">
        <v>221</v>
      </c>
      <c r="L561" s="223"/>
      <c r="M561" s="254" t="s">
        <v>1916</v>
      </c>
      <c r="N561" s="230" t="s">
        <v>1917</v>
      </c>
      <c r="O561" s="11"/>
    </row>
    <row r="562" spans="2:15" ht="114.75" x14ac:dyDescent="0.25">
      <c r="B562" s="223">
        <v>2024</v>
      </c>
      <c r="C562" s="223" t="s">
        <v>1891</v>
      </c>
      <c r="D562" s="223" t="s">
        <v>816</v>
      </c>
      <c r="E562" s="223" t="s">
        <v>64</v>
      </c>
      <c r="F562" s="223" t="s">
        <v>64</v>
      </c>
      <c r="G562" s="223">
        <v>1667</v>
      </c>
      <c r="H562" s="253">
        <v>45447</v>
      </c>
      <c r="I562" s="253">
        <v>45447</v>
      </c>
      <c r="J562" s="222" t="s">
        <v>817</v>
      </c>
      <c r="K562" s="222" t="s">
        <v>221</v>
      </c>
      <c r="L562" s="223"/>
      <c r="M562" s="254" t="s">
        <v>1918</v>
      </c>
      <c r="N562" s="230" t="s">
        <v>1919</v>
      </c>
      <c r="O562" s="11"/>
    </row>
    <row r="563" spans="2:15" ht="114.75" x14ac:dyDescent="0.25">
      <c r="B563" s="223">
        <v>2024</v>
      </c>
      <c r="C563" s="223" t="s">
        <v>1891</v>
      </c>
      <c r="D563" s="223" t="s">
        <v>816</v>
      </c>
      <c r="E563" s="223" t="s">
        <v>64</v>
      </c>
      <c r="F563" s="223" t="s">
        <v>64</v>
      </c>
      <c r="G563" s="223">
        <v>861</v>
      </c>
      <c r="H563" s="253">
        <v>45435</v>
      </c>
      <c r="I563" s="253">
        <v>45435</v>
      </c>
      <c r="J563" s="222" t="s">
        <v>817</v>
      </c>
      <c r="K563" s="222" t="s">
        <v>221</v>
      </c>
      <c r="L563" s="223"/>
      <c r="M563" s="254" t="s">
        <v>1920</v>
      </c>
      <c r="N563" s="230" t="s">
        <v>1921</v>
      </c>
      <c r="O563" s="11"/>
    </row>
    <row r="564" spans="2:15" ht="114.75" x14ac:dyDescent="0.25">
      <c r="B564" s="223">
        <v>2024</v>
      </c>
      <c r="C564" s="223" t="s">
        <v>1891</v>
      </c>
      <c r="D564" s="223" t="s">
        <v>816</v>
      </c>
      <c r="E564" s="223" t="s">
        <v>64</v>
      </c>
      <c r="F564" s="223" t="s">
        <v>64</v>
      </c>
      <c r="G564" s="223">
        <v>1611</v>
      </c>
      <c r="H564" s="253">
        <v>45437</v>
      </c>
      <c r="I564" s="253">
        <v>45437</v>
      </c>
      <c r="J564" s="222" t="s">
        <v>817</v>
      </c>
      <c r="K564" s="222" t="s">
        <v>221</v>
      </c>
      <c r="L564" s="223"/>
      <c r="M564" s="254" t="s">
        <v>1922</v>
      </c>
      <c r="N564" s="230" t="s">
        <v>1923</v>
      </c>
      <c r="O564" s="11"/>
    </row>
    <row r="565" spans="2:15" ht="114.75" x14ac:dyDescent="0.25">
      <c r="B565" s="223">
        <v>2024</v>
      </c>
      <c r="C565" s="223" t="s">
        <v>1891</v>
      </c>
      <c r="D565" s="223" t="s">
        <v>816</v>
      </c>
      <c r="E565" s="223" t="s">
        <v>64</v>
      </c>
      <c r="F565" s="223" t="s">
        <v>64</v>
      </c>
      <c r="G565" s="223">
        <v>745</v>
      </c>
      <c r="H565" s="253">
        <v>45436</v>
      </c>
      <c r="I565" s="253">
        <v>45436</v>
      </c>
      <c r="J565" s="222" t="s">
        <v>817</v>
      </c>
      <c r="K565" s="222" t="s">
        <v>221</v>
      </c>
      <c r="L565" s="223"/>
      <c r="M565" s="254" t="s">
        <v>1924</v>
      </c>
      <c r="N565" s="230" t="s">
        <v>1925</v>
      </c>
      <c r="O565" s="11"/>
    </row>
    <row r="566" spans="2:15" ht="114.75" x14ac:dyDescent="0.25">
      <c r="B566" s="223">
        <v>2024</v>
      </c>
      <c r="C566" s="223" t="s">
        <v>1891</v>
      </c>
      <c r="D566" s="223" t="s">
        <v>816</v>
      </c>
      <c r="E566" s="223" t="s">
        <v>64</v>
      </c>
      <c r="F566" s="223" t="s">
        <v>64</v>
      </c>
      <c r="G566" s="223">
        <v>1619</v>
      </c>
      <c r="H566" s="253">
        <v>45442</v>
      </c>
      <c r="I566" s="253">
        <v>45442</v>
      </c>
      <c r="J566" s="222" t="s">
        <v>817</v>
      </c>
      <c r="K566" s="222" t="s">
        <v>221</v>
      </c>
      <c r="L566" s="223"/>
      <c r="M566" s="254" t="s">
        <v>1926</v>
      </c>
      <c r="N566" s="230" t="s">
        <v>1927</v>
      </c>
      <c r="O566" s="11"/>
    </row>
    <row r="567" spans="2:15" ht="114.75" x14ac:dyDescent="0.25">
      <c r="B567" s="223">
        <v>2024</v>
      </c>
      <c r="C567" s="223" t="s">
        <v>1891</v>
      </c>
      <c r="D567" s="223" t="s">
        <v>816</v>
      </c>
      <c r="E567" s="223" t="s">
        <v>64</v>
      </c>
      <c r="F567" s="223" t="s">
        <v>64</v>
      </c>
      <c r="G567" s="223">
        <v>860</v>
      </c>
      <c r="H567" s="253">
        <v>45435</v>
      </c>
      <c r="I567" s="253">
        <v>45435</v>
      </c>
      <c r="J567" s="222" t="s">
        <v>817</v>
      </c>
      <c r="K567" s="222" t="s">
        <v>221</v>
      </c>
      <c r="L567" s="223"/>
      <c r="M567" s="254" t="s">
        <v>1928</v>
      </c>
      <c r="N567" s="230" t="s">
        <v>1929</v>
      </c>
      <c r="O567" s="11"/>
    </row>
    <row r="568" spans="2:15" ht="114.75" x14ac:dyDescent="0.25">
      <c r="B568" s="223">
        <v>2024</v>
      </c>
      <c r="C568" s="223" t="s">
        <v>1891</v>
      </c>
      <c r="D568" s="223" t="s">
        <v>816</v>
      </c>
      <c r="E568" s="223" t="s">
        <v>64</v>
      </c>
      <c r="F568" s="223" t="s">
        <v>64</v>
      </c>
      <c r="G568" s="223">
        <v>1705</v>
      </c>
      <c r="H568" s="253">
        <v>45449</v>
      </c>
      <c r="I568" s="253">
        <v>45449</v>
      </c>
      <c r="J568" s="222" t="s">
        <v>817</v>
      </c>
      <c r="K568" s="222" t="s">
        <v>221</v>
      </c>
      <c r="L568" s="223"/>
      <c r="M568" s="254" t="s">
        <v>1930</v>
      </c>
      <c r="N568" s="230" t="s">
        <v>1931</v>
      </c>
      <c r="O568" s="11"/>
    </row>
    <row r="569" spans="2:15" ht="114.75" x14ac:dyDescent="0.25">
      <c r="B569" s="223">
        <v>2024</v>
      </c>
      <c r="C569" s="223" t="s">
        <v>1891</v>
      </c>
      <c r="D569" s="223" t="s">
        <v>816</v>
      </c>
      <c r="E569" s="223" t="s">
        <v>64</v>
      </c>
      <c r="F569" s="223" t="s">
        <v>64</v>
      </c>
      <c r="G569" s="223">
        <v>849</v>
      </c>
      <c r="H569" s="253">
        <v>45448</v>
      </c>
      <c r="I569" s="253">
        <v>45448</v>
      </c>
      <c r="J569" s="222" t="s">
        <v>817</v>
      </c>
      <c r="K569" s="222" t="s">
        <v>221</v>
      </c>
      <c r="L569" s="223"/>
      <c r="M569" s="254" t="s">
        <v>1932</v>
      </c>
      <c r="N569" s="230" t="s">
        <v>1933</v>
      </c>
      <c r="O569" s="11"/>
    </row>
    <row r="570" spans="2:15" ht="114.75" x14ac:dyDescent="0.25">
      <c r="B570" s="223">
        <v>2024</v>
      </c>
      <c r="C570" s="223" t="s">
        <v>1891</v>
      </c>
      <c r="D570" s="223" t="s">
        <v>816</v>
      </c>
      <c r="E570" s="223" t="s">
        <v>64</v>
      </c>
      <c r="F570" s="223" t="s">
        <v>64</v>
      </c>
      <c r="G570" s="223">
        <v>864</v>
      </c>
      <c r="H570" s="253">
        <v>45435</v>
      </c>
      <c r="I570" s="253">
        <v>45435</v>
      </c>
      <c r="J570" s="222" t="s">
        <v>817</v>
      </c>
      <c r="K570" s="222" t="s">
        <v>221</v>
      </c>
      <c r="L570" s="223"/>
      <c r="M570" s="254" t="s">
        <v>1934</v>
      </c>
      <c r="N570" s="230" t="s">
        <v>1935</v>
      </c>
      <c r="O570" s="11"/>
    </row>
    <row r="571" spans="2:15" ht="89.25" x14ac:dyDescent="0.25">
      <c r="B571" s="223">
        <v>2024</v>
      </c>
      <c r="C571" s="223" t="s">
        <v>1891</v>
      </c>
      <c r="D571" s="223" t="s">
        <v>816</v>
      </c>
      <c r="E571" s="223" t="s">
        <v>64</v>
      </c>
      <c r="F571" s="223" t="s">
        <v>64</v>
      </c>
      <c r="G571" s="223">
        <v>357</v>
      </c>
      <c r="H571" s="253">
        <v>45457</v>
      </c>
      <c r="I571" s="253">
        <v>45457</v>
      </c>
      <c r="J571" s="222" t="s">
        <v>817</v>
      </c>
      <c r="K571" s="222" t="s">
        <v>221</v>
      </c>
      <c r="L571" s="223"/>
      <c r="M571" s="254" t="s">
        <v>1936</v>
      </c>
      <c r="N571" s="230" t="s">
        <v>1937</v>
      </c>
      <c r="O571" s="11"/>
    </row>
    <row r="572" spans="2:15" ht="89.25" x14ac:dyDescent="0.25">
      <c r="B572" s="223">
        <v>2024</v>
      </c>
      <c r="C572" s="223" t="s">
        <v>1891</v>
      </c>
      <c r="D572" s="223" t="s">
        <v>816</v>
      </c>
      <c r="E572" s="223" t="s">
        <v>64</v>
      </c>
      <c r="F572" s="223" t="s">
        <v>64</v>
      </c>
      <c r="G572" s="223">
        <v>850</v>
      </c>
      <c r="H572" s="253">
        <v>45449</v>
      </c>
      <c r="I572" s="253">
        <v>45449</v>
      </c>
      <c r="J572" s="222" t="s">
        <v>817</v>
      </c>
      <c r="K572" s="222" t="s">
        <v>221</v>
      </c>
      <c r="L572" s="223"/>
      <c r="M572" s="254" t="s">
        <v>1938</v>
      </c>
      <c r="N572" s="230" t="s">
        <v>1363</v>
      </c>
      <c r="O572" s="11"/>
    </row>
    <row r="573" spans="2:15" ht="89.25" x14ac:dyDescent="0.25">
      <c r="B573" s="223">
        <v>2024</v>
      </c>
      <c r="C573" s="223" t="s">
        <v>1891</v>
      </c>
      <c r="D573" s="223" t="s">
        <v>816</v>
      </c>
      <c r="E573" s="223" t="s">
        <v>64</v>
      </c>
      <c r="F573" s="223" t="s">
        <v>64</v>
      </c>
      <c r="G573" s="223">
        <v>1031</v>
      </c>
      <c r="H573" s="253">
        <v>45461</v>
      </c>
      <c r="I573" s="253">
        <v>45461</v>
      </c>
      <c r="J573" s="222" t="s">
        <v>817</v>
      </c>
      <c r="K573" s="222" t="s">
        <v>221</v>
      </c>
      <c r="L573" s="223"/>
      <c r="M573" s="254" t="s">
        <v>1939</v>
      </c>
      <c r="N573" s="230" t="s">
        <v>1940</v>
      </c>
      <c r="O573" s="11"/>
    </row>
    <row r="574" spans="2:15" ht="89.25" x14ac:dyDescent="0.25">
      <c r="B574" s="223">
        <v>2024</v>
      </c>
      <c r="C574" s="223" t="s">
        <v>1891</v>
      </c>
      <c r="D574" s="223" t="s">
        <v>816</v>
      </c>
      <c r="E574" s="223" t="s">
        <v>64</v>
      </c>
      <c r="F574" s="223" t="s">
        <v>64</v>
      </c>
      <c r="G574" s="223">
        <v>545</v>
      </c>
      <c r="H574" s="253">
        <v>45450</v>
      </c>
      <c r="I574" s="253">
        <v>45450</v>
      </c>
      <c r="J574" s="222" t="s">
        <v>817</v>
      </c>
      <c r="K574" s="222" t="s">
        <v>221</v>
      </c>
      <c r="L574" s="223"/>
      <c r="M574" s="254" t="s">
        <v>1941</v>
      </c>
      <c r="N574" s="230" t="s">
        <v>1942</v>
      </c>
      <c r="O574" s="11"/>
    </row>
    <row r="575" spans="2:15" ht="89.25" x14ac:dyDescent="0.25">
      <c r="B575" s="223">
        <v>2024</v>
      </c>
      <c r="C575" s="223" t="s">
        <v>1891</v>
      </c>
      <c r="D575" s="223" t="s">
        <v>816</v>
      </c>
      <c r="E575" s="223" t="s">
        <v>64</v>
      </c>
      <c r="F575" s="223" t="s">
        <v>64</v>
      </c>
      <c r="G575" s="223">
        <v>4</v>
      </c>
      <c r="H575" s="253">
        <v>45419</v>
      </c>
      <c r="I575" s="253">
        <v>45419</v>
      </c>
      <c r="J575" s="222" t="s">
        <v>817</v>
      </c>
      <c r="K575" s="222" t="s">
        <v>221</v>
      </c>
      <c r="L575" s="223"/>
      <c r="M575" s="254" t="s">
        <v>1943</v>
      </c>
      <c r="N575" s="230" t="s">
        <v>1944</v>
      </c>
      <c r="O575" s="11"/>
    </row>
    <row r="576" spans="2:15" ht="140.25" x14ac:dyDescent="0.25">
      <c r="B576" s="223">
        <v>2024</v>
      </c>
      <c r="C576" s="223" t="s">
        <v>1891</v>
      </c>
      <c r="D576" s="223" t="s">
        <v>816</v>
      </c>
      <c r="E576" s="223" t="s">
        <v>64</v>
      </c>
      <c r="F576" s="223" t="s">
        <v>64</v>
      </c>
      <c r="G576" s="223">
        <v>1589</v>
      </c>
      <c r="H576" s="253">
        <v>45381</v>
      </c>
      <c r="I576" s="253">
        <v>45381</v>
      </c>
      <c r="J576" s="222" t="s">
        <v>817</v>
      </c>
      <c r="K576" s="222" t="s">
        <v>221</v>
      </c>
      <c r="L576" s="223"/>
      <c r="M576" s="254" t="s">
        <v>1945</v>
      </c>
      <c r="N576" s="230" t="s">
        <v>1946</v>
      </c>
      <c r="O576" s="11"/>
    </row>
    <row r="577" spans="2:15" ht="102" x14ac:dyDescent="0.25">
      <c r="B577" s="223">
        <v>2024</v>
      </c>
      <c r="C577" s="223" t="s">
        <v>1947</v>
      </c>
      <c r="D577" s="223" t="s">
        <v>816</v>
      </c>
      <c r="E577" s="223" t="s">
        <v>64</v>
      </c>
      <c r="F577" s="223" t="s">
        <v>64</v>
      </c>
      <c r="G577" s="223">
        <v>332</v>
      </c>
      <c r="H577" s="253">
        <v>45412</v>
      </c>
      <c r="I577" s="253">
        <v>45412</v>
      </c>
      <c r="J577" s="222" t="s">
        <v>817</v>
      </c>
      <c r="K577" s="222" t="s">
        <v>221</v>
      </c>
      <c r="L577" s="223"/>
      <c r="M577" s="254" t="s">
        <v>1948</v>
      </c>
      <c r="N577" s="230" t="s">
        <v>1949</v>
      </c>
      <c r="O577" s="11"/>
    </row>
    <row r="578" spans="2:15" ht="89.25" x14ac:dyDescent="0.25">
      <c r="B578" s="223">
        <v>2024</v>
      </c>
      <c r="C578" s="223" t="s">
        <v>1947</v>
      </c>
      <c r="D578" s="223" t="s">
        <v>816</v>
      </c>
      <c r="E578" s="223" t="s">
        <v>64</v>
      </c>
      <c r="F578" s="223" t="s">
        <v>64</v>
      </c>
      <c r="G578" s="223">
        <v>279</v>
      </c>
      <c r="H578" s="253">
        <v>45392</v>
      </c>
      <c r="I578" s="253">
        <v>45392</v>
      </c>
      <c r="J578" s="222" t="s">
        <v>817</v>
      </c>
      <c r="K578" s="222" t="s">
        <v>221</v>
      </c>
      <c r="L578" s="223"/>
      <c r="M578" s="254" t="s">
        <v>1950</v>
      </c>
      <c r="N578" s="230" t="s">
        <v>1951</v>
      </c>
      <c r="O578" s="11"/>
    </row>
    <row r="579" spans="2:15" ht="89.25" x14ac:dyDescent="0.25">
      <c r="B579" s="223">
        <v>2024</v>
      </c>
      <c r="C579" s="223" t="s">
        <v>1947</v>
      </c>
      <c r="D579" s="223" t="s">
        <v>816</v>
      </c>
      <c r="E579" s="223" t="s">
        <v>64</v>
      </c>
      <c r="F579" s="223" t="s">
        <v>64</v>
      </c>
      <c r="G579" s="223">
        <v>535</v>
      </c>
      <c r="H579" s="253">
        <v>45434</v>
      </c>
      <c r="I579" s="253">
        <v>45434</v>
      </c>
      <c r="J579" s="222" t="s">
        <v>817</v>
      </c>
      <c r="K579" s="222" t="s">
        <v>221</v>
      </c>
      <c r="L579" s="223"/>
      <c r="M579" s="254" t="s">
        <v>1952</v>
      </c>
      <c r="N579" s="230" t="s">
        <v>1953</v>
      </c>
      <c r="O579" s="11"/>
    </row>
    <row r="580" spans="2:15" ht="89.25" x14ac:dyDescent="0.25">
      <c r="B580" s="223">
        <v>2024</v>
      </c>
      <c r="C580" s="223" t="s">
        <v>1947</v>
      </c>
      <c r="D580" s="223" t="s">
        <v>816</v>
      </c>
      <c r="E580" s="223" t="s">
        <v>64</v>
      </c>
      <c r="F580" s="223" t="s">
        <v>64</v>
      </c>
      <c r="G580" s="223">
        <v>733</v>
      </c>
      <c r="H580" s="253">
        <v>45435</v>
      </c>
      <c r="I580" s="253">
        <v>45435</v>
      </c>
      <c r="J580" s="222" t="s">
        <v>817</v>
      </c>
      <c r="K580" s="222" t="s">
        <v>221</v>
      </c>
      <c r="L580" s="223"/>
      <c r="M580" s="254" t="s">
        <v>1954</v>
      </c>
      <c r="N580" s="230" t="s">
        <v>1955</v>
      </c>
      <c r="O580" s="11"/>
    </row>
    <row r="581" spans="2:15" ht="89.25" x14ac:dyDescent="0.25">
      <c r="B581" s="223">
        <v>2024</v>
      </c>
      <c r="C581" s="223" t="s">
        <v>1947</v>
      </c>
      <c r="D581" s="223" t="s">
        <v>816</v>
      </c>
      <c r="E581" s="223" t="s">
        <v>64</v>
      </c>
      <c r="F581" s="223" t="s">
        <v>64</v>
      </c>
      <c r="G581" s="223">
        <v>756</v>
      </c>
      <c r="H581" s="253">
        <v>45439</v>
      </c>
      <c r="I581" s="253">
        <v>45439</v>
      </c>
      <c r="J581" s="222" t="s">
        <v>817</v>
      </c>
      <c r="K581" s="222" t="s">
        <v>221</v>
      </c>
      <c r="L581" s="223"/>
      <c r="M581" s="254" t="s">
        <v>1956</v>
      </c>
      <c r="N581" s="230" t="s">
        <v>1957</v>
      </c>
      <c r="O581" s="11"/>
    </row>
    <row r="582" spans="2:15" ht="89.25" x14ac:dyDescent="0.25">
      <c r="B582" s="223">
        <v>2024</v>
      </c>
      <c r="C582" s="223" t="s">
        <v>1947</v>
      </c>
      <c r="D582" s="223" t="s">
        <v>816</v>
      </c>
      <c r="E582" s="223" t="s">
        <v>64</v>
      </c>
      <c r="F582" s="223" t="s">
        <v>64</v>
      </c>
      <c r="G582" s="223">
        <v>1021</v>
      </c>
      <c r="H582" s="253">
        <v>45457</v>
      </c>
      <c r="I582" s="253">
        <v>45457</v>
      </c>
      <c r="J582" s="222" t="s">
        <v>817</v>
      </c>
      <c r="K582" s="222" t="s">
        <v>221</v>
      </c>
      <c r="L582" s="223"/>
      <c r="M582" s="254" t="s">
        <v>1958</v>
      </c>
      <c r="N582" s="230" t="s">
        <v>1959</v>
      </c>
      <c r="O582" s="11"/>
    </row>
    <row r="583" spans="2:15" ht="89.25" x14ac:dyDescent="0.25">
      <c r="B583" s="223">
        <v>2024</v>
      </c>
      <c r="C583" s="223" t="s">
        <v>1947</v>
      </c>
      <c r="D583" s="223" t="s">
        <v>816</v>
      </c>
      <c r="E583" s="223" t="s">
        <v>64</v>
      </c>
      <c r="F583" s="223" t="s">
        <v>64</v>
      </c>
      <c r="G583" s="223">
        <v>732</v>
      </c>
      <c r="H583" s="253">
        <v>45435</v>
      </c>
      <c r="I583" s="253">
        <v>45435</v>
      </c>
      <c r="J583" s="222" t="s">
        <v>817</v>
      </c>
      <c r="K583" s="222" t="s">
        <v>221</v>
      </c>
      <c r="L583" s="223"/>
      <c r="M583" s="254" t="s">
        <v>1960</v>
      </c>
      <c r="N583" s="230" t="s">
        <v>1961</v>
      </c>
      <c r="O583" s="11"/>
    </row>
    <row r="584" spans="2:15" ht="89.25" x14ac:dyDescent="0.25">
      <c r="B584" s="223">
        <v>2024</v>
      </c>
      <c r="C584" s="223" t="s">
        <v>1947</v>
      </c>
      <c r="D584" s="223" t="s">
        <v>816</v>
      </c>
      <c r="E584" s="223" t="s">
        <v>64</v>
      </c>
      <c r="F584" s="223" t="s">
        <v>64</v>
      </c>
      <c r="G584" s="223">
        <v>1620</v>
      </c>
      <c r="H584" s="253">
        <v>45442</v>
      </c>
      <c r="I584" s="253">
        <v>45442</v>
      </c>
      <c r="J584" s="222" t="s">
        <v>817</v>
      </c>
      <c r="K584" s="222" t="s">
        <v>221</v>
      </c>
      <c r="L584" s="223"/>
      <c r="M584" s="254" t="s">
        <v>1962</v>
      </c>
      <c r="N584" s="230" t="s">
        <v>1963</v>
      </c>
      <c r="O584" s="11"/>
    </row>
    <row r="585" spans="2:15" ht="89.25" x14ac:dyDescent="0.25">
      <c r="B585" s="223">
        <v>2024</v>
      </c>
      <c r="C585" s="223" t="s">
        <v>1947</v>
      </c>
      <c r="D585" s="223" t="s">
        <v>816</v>
      </c>
      <c r="E585" s="223" t="s">
        <v>64</v>
      </c>
      <c r="F585" s="223" t="s">
        <v>64</v>
      </c>
      <c r="G585" s="223">
        <v>744</v>
      </c>
      <c r="H585" s="253">
        <v>45436</v>
      </c>
      <c r="I585" s="253">
        <v>45436</v>
      </c>
      <c r="J585" s="222" t="s">
        <v>817</v>
      </c>
      <c r="K585" s="222" t="s">
        <v>221</v>
      </c>
      <c r="L585" s="223"/>
      <c r="M585" s="254" t="s">
        <v>1964</v>
      </c>
      <c r="N585" s="230" t="s">
        <v>1965</v>
      </c>
      <c r="O585" s="11"/>
    </row>
    <row r="586" spans="2:15" ht="89.25" x14ac:dyDescent="0.25">
      <c r="B586" s="223">
        <v>2024</v>
      </c>
      <c r="C586" s="223" t="s">
        <v>1947</v>
      </c>
      <c r="D586" s="223" t="s">
        <v>816</v>
      </c>
      <c r="E586" s="223" t="s">
        <v>64</v>
      </c>
      <c r="F586" s="223" t="s">
        <v>64</v>
      </c>
      <c r="G586" s="223">
        <v>404</v>
      </c>
      <c r="H586" s="253">
        <v>45455</v>
      </c>
      <c r="I586" s="253">
        <v>45455</v>
      </c>
      <c r="J586" s="222" t="s">
        <v>817</v>
      </c>
      <c r="K586" s="222" t="s">
        <v>221</v>
      </c>
      <c r="L586" s="223"/>
      <c r="M586" s="254" t="s">
        <v>1966</v>
      </c>
      <c r="N586" s="230" t="s">
        <v>1967</v>
      </c>
      <c r="O586" s="11"/>
    </row>
    <row r="587" spans="2:15" ht="89.25" x14ac:dyDescent="0.25">
      <c r="B587" s="223">
        <v>2024</v>
      </c>
      <c r="C587" s="223" t="s">
        <v>1947</v>
      </c>
      <c r="D587" s="223" t="s">
        <v>816</v>
      </c>
      <c r="E587" s="223" t="s">
        <v>64</v>
      </c>
      <c r="F587" s="223" t="s">
        <v>64</v>
      </c>
      <c r="G587" s="223">
        <v>388</v>
      </c>
      <c r="H587" s="253">
        <v>45453</v>
      </c>
      <c r="I587" s="253">
        <v>45453</v>
      </c>
      <c r="J587" s="222" t="s">
        <v>817</v>
      </c>
      <c r="K587" s="222" t="s">
        <v>221</v>
      </c>
      <c r="L587" s="223"/>
      <c r="M587" s="254" t="s">
        <v>1968</v>
      </c>
      <c r="N587" s="230" t="s">
        <v>1969</v>
      </c>
      <c r="O587" s="11"/>
    </row>
    <row r="588" spans="2:15" ht="89.25" x14ac:dyDescent="0.25">
      <c r="B588" s="223">
        <v>2024</v>
      </c>
      <c r="C588" s="223" t="s">
        <v>1947</v>
      </c>
      <c r="D588" s="223" t="s">
        <v>816</v>
      </c>
      <c r="E588" s="223" t="s">
        <v>64</v>
      </c>
      <c r="F588" s="223" t="s">
        <v>64</v>
      </c>
      <c r="G588" s="223">
        <v>651</v>
      </c>
      <c r="H588" s="253">
        <v>45476</v>
      </c>
      <c r="I588" s="253">
        <v>45476</v>
      </c>
      <c r="J588" s="222" t="s">
        <v>817</v>
      </c>
      <c r="K588" s="222" t="s">
        <v>221</v>
      </c>
      <c r="L588" s="223"/>
      <c r="M588" s="254" t="s">
        <v>1970</v>
      </c>
      <c r="N588" s="230" t="s">
        <v>1971</v>
      </c>
      <c r="O588" s="11"/>
    </row>
    <row r="589" spans="2:15" ht="89.25" x14ac:dyDescent="0.25">
      <c r="B589" s="223">
        <v>2024</v>
      </c>
      <c r="C589" s="223" t="s">
        <v>1947</v>
      </c>
      <c r="D589" s="223" t="s">
        <v>816</v>
      </c>
      <c r="E589" s="223" t="s">
        <v>64</v>
      </c>
      <c r="F589" s="223" t="s">
        <v>64</v>
      </c>
      <c r="G589" s="223">
        <v>300</v>
      </c>
      <c r="H589" s="253">
        <v>45462</v>
      </c>
      <c r="I589" s="253">
        <v>45462</v>
      </c>
      <c r="J589" s="222" t="s">
        <v>817</v>
      </c>
      <c r="K589" s="222" t="s">
        <v>221</v>
      </c>
      <c r="L589" s="223"/>
      <c r="M589" s="254" t="s">
        <v>1972</v>
      </c>
      <c r="N589" s="230" t="s">
        <v>1973</v>
      </c>
      <c r="O589" s="11"/>
    </row>
    <row r="590" spans="2:15" ht="89.25" x14ac:dyDescent="0.25">
      <c r="B590" s="223">
        <v>2024</v>
      </c>
      <c r="C590" s="223" t="s">
        <v>1947</v>
      </c>
      <c r="D590" s="223" t="s">
        <v>816</v>
      </c>
      <c r="E590" s="223" t="s">
        <v>64</v>
      </c>
      <c r="F590" s="223" t="s">
        <v>64</v>
      </c>
      <c r="G590" s="223">
        <v>661</v>
      </c>
      <c r="H590" s="253">
        <v>45467</v>
      </c>
      <c r="I590" s="253">
        <v>45467</v>
      </c>
      <c r="J590" s="222" t="s">
        <v>817</v>
      </c>
      <c r="K590" s="222" t="s">
        <v>221</v>
      </c>
      <c r="L590" s="223"/>
      <c r="M590" s="254" t="s">
        <v>1974</v>
      </c>
      <c r="N590" s="230" t="s">
        <v>1975</v>
      </c>
      <c r="O590" s="11"/>
    </row>
    <row r="591" spans="2:15" ht="89.25" x14ac:dyDescent="0.25">
      <c r="B591" s="223">
        <v>2024</v>
      </c>
      <c r="C591" s="223" t="s">
        <v>1947</v>
      </c>
      <c r="D591" s="223" t="s">
        <v>816</v>
      </c>
      <c r="E591" s="223" t="s">
        <v>64</v>
      </c>
      <c r="F591" s="223" t="s">
        <v>64</v>
      </c>
      <c r="G591" s="223">
        <v>1828</v>
      </c>
      <c r="H591" s="253">
        <v>45461</v>
      </c>
      <c r="I591" s="253">
        <v>45461</v>
      </c>
      <c r="J591" s="222" t="s">
        <v>817</v>
      </c>
      <c r="K591" s="222" t="s">
        <v>221</v>
      </c>
      <c r="L591" s="223"/>
      <c r="M591" s="254" t="s">
        <v>1976</v>
      </c>
      <c r="N591" s="230" t="s">
        <v>1977</v>
      </c>
      <c r="O591" s="11"/>
    </row>
    <row r="592" spans="2:15" ht="76.5" x14ac:dyDescent="0.25">
      <c r="B592" s="223">
        <v>2024</v>
      </c>
      <c r="C592" s="223" t="s">
        <v>1947</v>
      </c>
      <c r="D592" s="223" t="s">
        <v>816</v>
      </c>
      <c r="E592" s="223" t="s">
        <v>64</v>
      </c>
      <c r="F592" s="223" t="s">
        <v>64</v>
      </c>
      <c r="G592" s="223">
        <v>2050</v>
      </c>
      <c r="H592" s="253">
        <v>45477</v>
      </c>
      <c r="I592" s="253">
        <v>45477</v>
      </c>
      <c r="J592" s="222" t="s">
        <v>817</v>
      </c>
      <c r="K592" s="222" t="s">
        <v>221</v>
      </c>
      <c r="L592" s="223"/>
      <c r="M592" s="254" t="s">
        <v>1978</v>
      </c>
      <c r="N592" s="230" t="s">
        <v>1979</v>
      </c>
      <c r="O592" s="11"/>
    </row>
    <row r="593" spans="2:15" ht="114.75" x14ac:dyDescent="0.25">
      <c r="B593" s="223">
        <v>2024</v>
      </c>
      <c r="C593" s="223" t="s">
        <v>1980</v>
      </c>
      <c r="D593" s="223" t="s">
        <v>816</v>
      </c>
      <c r="E593" s="223" t="s">
        <v>64</v>
      </c>
      <c r="F593" s="223" t="s">
        <v>64</v>
      </c>
      <c r="G593" s="223">
        <v>1989</v>
      </c>
      <c r="H593" s="253">
        <v>45526</v>
      </c>
      <c r="I593" s="253">
        <v>45526</v>
      </c>
      <c r="J593" s="222" t="s">
        <v>817</v>
      </c>
      <c r="K593" s="222" t="s">
        <v>221</v>
      </c>
      <c r="L593" s="223"/>
      <c r="M593" s="254" t="s">
        <v>1981</v>
      </c>
      <c r="N593" s="230" t="s">
        <v>1982</v>
      </c>
      <c r="O593" s="11"/>
    </row>
    <row r="594" spans="2:15" ht="102" x14ac:dyDescent="0.25">
      <c r="B594" s="223">
        <v>2024</v>
      </c>
      <c r="C594" s="223" t="s">
        <v>1980</v>
      </c>
      <c r="D594" s="223" t="s">
        <v>816</v>
      </c>
      <c r="E594" s="223" t="s">
        <v>64</v>
      </c>
      <c r="F594" s="223" t="s">
        <v>64</v>
      </c>
      <c r="G594" s="223">
        <v>414</v>
      </c>
      <c r="H594" s="253">
        <v>45378</v>
      </c>
      <c r="I594" s="253">
        <v>45378</v>
      </c>
      <c r="J594" s="222" t="s">
        <v>817</v>
      </c>
      <c r="K594" s="222" t="s">
        <v>221</v>
      </c>
      <c r="L594" s="223"/>
      <c r="M594" s="254" t="s">
        <v>1983</v>
      </c>
      <c r="N594" s="230" t="s">
        <v>1984</v>
      </c>
      <c r="O594" s="11"/>
    </row>
    <row r="595" spans="2:15" ht="89.25" x14ac:dyDescent="0.25">
      <c r="B595" s="223">
        <v>2024</v>
      </c>
      <c r="C595" s="223" t="s">
        <v>1980</v>
      </c>
      <c r="D595" s="223" t="s">
        <v>816</v>
      </c>
      <c r="E595" s="223" t="s">
        <v>64</v>
      </c>
      <c r="F595" s="223" t="s">
        <v>64</v>
      </c>
      <c r="G595" s="223">
        <v>16</v>
      </c>
      <c r="H595" s="253">
        <v>45480</v>
      </c>
      <c r="I595" s="253">
        <v>45480</v>
      </c>
      <c r="J595" s="222" t="s">
        <v>817</v>
      </c>
      <c r="K595" s="222" t="s">
        <v>221</v>
      </c>
      <c r="L595" s="223"/>
      <c r="M595" s="254" t="s">
        <v>1985</v>
      </c>
      <c r="N595" s="230" t="s">
        <v>1986</v>
      </c>
      <c r="O595" s="11"/>
    </row>
    <row r="596" spans="2:15" ht="89.25" x14ac:dyDescent="0.25">
      <c r="B596" s="223">
        <v>2024</v>
      </c>
      <c r="C596" s="223" t="s">
        <v>1980</v>
      </c>
      <c r="D596" s="223" t="s">
        <v>816</v>
      </c>
      <c r="E596" s="223" t="s">
        <v>64</v>
      </c>
      <c r="F596" s="223" t="s">
        <v>64</v>
      </c>
      <c r="G596" s="223">
        <v>19</v>
      </c>
      <c r="H596" s="253">
        <v>45509</v>
      </c>
      <c r="I596" s="253">
        <v>45509</v>
      </c>
      <c r="J596" s="222" t="s">
        <v>817</v>
      </c>
      <c r="K596" s="222" t="s">
        <v>221</v>
      </c>
      <c r="L596" s="223"/>
      <c r="M596" s="254" t="s">
        <v>1987</v>
      </c>
      <c r="N596" s="230" t="s">
        <v>1988</v>
      </c>
      <c r="O596" s="11"/>
    </row>
    <row r="597" spans="2:15" ht="178.5" x14ac:dyDescent="0.25">
      <c r="B597" s="223">
        <v>2024</v>
      </c>
      <c r="C597" s="223" t="s">
        <v>1980</v>
      </c>
      <c r="D597" s="223" t="s">
        <v>816</v>
      </c>
      <c r="E597" s="223" t="s">
        <v>64</v>
      </c>
      <c r="F597" s="223" t="s">
        <v>64</v>
      </c>
      <c r="G597" s="223">
        <v>18</v>
      </c>
      <c r="H597" s="253">
        <v>45504</v>
      </c>
      <c r="I597" s="253">
        <v>45504</v>
      </c>
      <c r="J597" s="222" t="s">
        <v>817</v>
      </c>
      <c r="K597" s="222" t="s">
        <v>221</v>
      </c>
      <c r="L597" s="223"/>
      <c r="M597" s="254" t="s">
        <v>1989</v>
      </c>
      <c r="N597" s="230" t="s">
        <v>1990</v>
      </c>
      <c r="O597" s="11"/>
    </row>
    <row r="598" spans="2:15" ht="89.25" x14ac:dyDescent="0.25">
      <c r="B598" s="223">
        <v>2024</v>
      </c>
      <c r="C598" s="223" t="s">
        <v>1991</v>
      </c>
      <c r="D598" s="223" t="s">
        <v>816</v>
      </c>
      <c r="E598" s="223" t="s">
        <v>64</v>
      </c>
      <c r="F598" s="223" t="s">
        <v>64</v>
      </c>
      <c r="G598" s="223">
        <v>626</v>
      </c>
      <c r="H598" s="253">
        <v>45534</v>
      </c>
      <c r="I598" s="253">
        <v>45534</v>
      </c>
      <c r="J598" s="222" t="s">
        <v>817</v>
      </c>
      <c r="K598" s="222" t="s">
        <v>221</v>
      </c>
      <c r="L598" s="223"/>
      <c r="M598" s="254" t="s">
        <v>1992</v>
      </c>
      <c r="N598" s="230" t="s">
        <v>1993</v>
      </c>
      <c r="O598" s="11"/>
    </row>
    <row r="599" spans="2:15" ht="89.25" x14ac:dyDescent="0.25">
      <c r="B599" s="223">
        <v>2024</v>
      </c>
      <c r="C599" s="223" t="s">
        <v>1991</v>
      </c>
      <c r="D599" s="223" t="s">
        <v>816</v>
      </c>
      <c r="E599" s="223" t="s">
        <v>64</v>
      </c>
      <c r="F599" s="223" t="s">
        <v>64</v>
      </c>
      <c r="G599" s="223">
        <v>20</v>
      </c>
      <c r="H599" s="253">
        <v>45518</v>
      </c>
      <c r="I599" s="253">
        <v>45518</v>
      </c>
      <c r="J599" s="222" t="s">
        <v>817</v>
      </c>
      <c r="K599" s="222" t="s">
        <v>221</v>
      </c>
      <c r="L599" s="223"/>
      <c r="M599" s="254" t="s">
        <v>1994</v>
      </c>
      <c r="N599" s="230" t="s">
        <v>1995</v>
      </c>
      <c r="O599" s="11"/>
    </row>
    <row r="600" spans="2:15" ht="89.25" x14ac:dyDescent="0.25">
      <c r="B600" s="223">
        <v>2024</v>
      </c>
      <c r="C600" s="223" t="s">
        <v>1991</v>
      </c>
      <c r="D600" s="223" t="s">
        <v>816</v>
      </c>
      <c r="E600" s="223" t="s">
        <v>64</v>
      </c>
      <c r="F600" s="223" t="s">
        <v>64</v>
      </c>
      <c r="G600" s="223">
        <v>510</v>
      </c>
      <c r="H600" s="253">
        <v>45559</v>
      </c>
      <c r="I600" s="253">
        <v>45559</v>
      </c>
      <c r="J600" s="222" t="s">
        <v>817</v>
      </c>
      <c r="K600" s="222" t="s">
        <v>221</v>
      </c>
      <c r="L600" s="223"/>
      <c r="M600" s="254" t="s">
        <v>1996</v>
      </c>
      <c r="N600" s="230" t="s">
        <v>1997</v>
      </c>
      <c r="O600" s="11"/>
    </row>
    <row r="601" spans="2:15" ht="89.25" x14ac:dyDescent="0.25">
      <c r="B601" s="223">
        <v>2024</v>
      </c>
      <c r="C601" s="223" t="s">
        <v>1991</v>
      </c>
      <c r="D601" s="223" t="s">
        <v>816</v>
      </c>
      <c r="E601" s="223" t="s">
        <v>64</v>
      </c>
      <c r="F601" s="223" t="s">
        <v>64</v>
      </c>
      <c r="G601" s="223">
        <v>493</v>
      </c>
      <c r="H601" s="253">
        <v>45545</v>
      </c>
      <c r="I601" s="253">
        <v>45545</v>
      </c>
      <c r="J601" s="222" t="s">
        <v>817</v>
      </c>
      <c r="K601" s="222" t="s">
        <v>221</v>
      </c>
      <c r="L601" s="223"/>
      <c r="M601" s="254" t="s">
        <v>1998</v>
      </c>
      <c r="N601" s="230" t="s">
        <v>1999</v>
      </c>
      <c r="O601" s="11"/>
    </row>
    <row r="602" spans="2:15" ht="89.25" x14ac:dyDescent="0.25">
      <c r="B602" s="223">
        <v>2024</v>
      </c>
      <c r="C602" s="223" t="s">
        <v>1991</v>
      </c>
      <c r="D602" s="223" t="s">
        <v>816</v>
      </c>
      <c r="E602" s="223" t="s">
        <v>64</v>
      </c>
      <c r="F602" s="223" t="s">
        <v>64</v>
      </c>
      <c r="G602" s="223">
        <v>482</v>
      </c>
      <c r="H602" s="253">
        <v>45540</v>
      </c>
      <c r="I602" s="253">
        <v>45540</v>
      </c>
      <c r="J602" s="222" t="s">
        <v>817</v>
      </c>
      <c r="K602" s="222" t="s">
        <v>221</v>
      </c>
      <c r="L602" s="223"/>
      <c r="M602" s="254" t="s">
        <v>2000</v>
      </c>
      <c r="N602" s="230" t="s">
        <v>2001</v>
      </c>
      <c r="O602" s="11"/>
    </row>
    <row r="603" spans="2:15" ht="89.25" x14ac:dyDescent="0.25">
      <c r="B603" s="223">
        <v>2024</v>
      </c>
      <c r="C603" s="223" t="s">
        <v>1991</v>
      </c>
      <c r="D603" s="223" t="s">
        <v>816</v>
      </c>
      <c r="E603" s="223" t="s">
        <v>64</v>
      </c>
      <c r="F603" s="223" t="s">
        <v>64</v>
      </c>
      <c r="G603" s="223">
        <v>509</v>
      </c>
      <c r="H603" s="253">
        <v>45559</v>
      </c>
      <c r="I603" s="253">
        <v>45559</v>
      </c>
      <c r="J603" s="222" t="s">
        <v>817</v>
      </c>
      <c r="K603" s="222" t="s">
        <v>221</v>
      </c>
      <c r="L603" s="223"/>
      <c r="M603" s="254" t="s">
        <v>2002</v>
      </c>
      <c r="N603" s="230" t="s">
        <v>2003</v>
      </c>
      <c r="O603" s="11"/>
    </row>
    <row r="604" spans="2:15" ht="89.25" x14ac:dyDescent="0.25">
      <c r="B604" s="223">
        <v>2024</v>
      </c>
      <c r="C604" s="223" t="s">
        <v>1991</v>
      </c>
      <c r="D604" s="223" t="s">
        <v>816</v>
      </c>
      <c r="E604" s="223" t="s">
        <v>64</v>
      </c>
      <c r="F604" s="223" t="s">
        <v>64</v>
      </c>
      <c r="G604" s="223">
        <v>476</v>
      </c>
      <c r="H604" s="253">
        <v>45537</v>
      </c>
      <c r="I604" s="253">
        <v>45537</v>
      </c>
      <c r="J604" s="222" t="s">
        <v>817</v>
      </c>
      <c r="K604" s="222" t="s">
        <v>221</v>
      </c>
      <c r="L604" s="223"/>
      <c r="M604" s="254" t="s">
        <v>2004</v>
      </c>
      <c r="N604" s="230" t="s">
        <v>2005</v>
      </c>
      <c r="O604" s="11"/>
    </row>
    <row r="605" spans="2:15" ht="89.25" x14ac:dyDescent="0.25">
      <c r="B605" s="223">
        <v>2024</v>
      </c>
      <c r="C605" s="223" t="s">
        <v>1991</v>
      </c>
      <c r="D605" s="223" t="s">
        <v>816</v>
      </c>
      <c r="E605" s="223" t="s">
        <v>64</v>
      </c>
      <c r="F605" s="223" t="s">
        <v>64</v>
      </c>
      <c r="G605" s="223">
        <v>499</v>
      </c>
      <c r="H605" s="253">
        <v>45551</v>
      </c>
      <c r="I605" s="253">
        <v>45551</v>
      </c>
      <c r="J605" s="222" t="s">
        <v>817</v>
      </c>
      <c r="K605" s="222" t="s">
        <v>221</v>
      </c>
      <c r="L605" s="223"/>
      <c r="M605" s="254" t="s">
        <v>2006</v>
      </c>
      <c r="N605" s="230" t="s">
        <v>2007</v>
      </c>
      <c r="O605" s="11"/>
    </row>
    <row r="606" spans="2:15" ht="89.25" x14ac:dyDescent="0.25">
      <c r="B606" s="223">
        <v>2024</v>
      </c>
      <c r="C606" s="223" t="s">
        <v>1991</v>
      </c>
      <c r="D606" s="223" t="s">
        <v>816</v>
      </c>
      <c r="E606" s="223" t="s">
        <v>64</v>
      </c>
      <c r="F606" s="223" t="s">
        <v>64</v>
      </c>
      <c r="G606" s="223">
        <v>506</v>
      </c>
      <c r="H606" s="253">
        <v>45558</v>
      </c>
      <c r="I606" s="253">
        <v>45558</v>
      </c>
      <c r="J606" s="222" t="s">
        <v>817</v>
      </c>
      <c r="K606" s="222" t="s">
        <v>221</v>
      </c>
      <c r="L606" s="223"/>
      <c r="M606" s="254" t="s">
        <v>2008</v>
      </c>
      <c r="N606" s="230" t="s">
        <v>2009</v>
      </c>
      <c r="O606" s="11"/>
    </row>
    <row r="607" spans="2:15" ht="89.25" x14ac:dyDescent="0.25">
      <c r="B607" s="223">
        <v>2024</v>
      </c>
      <c r="C607" s="223" t="s">
        <v>1991</v>
      </c>
      <c r="D607" s="223" t="s">
        <v>816</v>
      </c>
      <c r="E607" s="223" t="s">
        <v>64</v>
      </c>
      <c r="F607" s="223" t="s">
        <v>64</v>
      </c>
      <c r="G607" s="223">
        <v>820</v>
      </c>
      <c r="H607" s="253">
        <v>45531</v>
      </c>
      <c r="I607" s="253">
        <v>45531</v>
      </c>
      <c r="J607" s="222" t="s">
        <v>817</v>
      </c>
      <c r="K607" s="222" t="s">
        <v>221</v>
      </c>
      <c r="L607" s="223"/>
      <c r="M607" s="254" t="s">
        <v>2010</v>
      </c>
      <c r="N607" s="230" t="s">
        <v>2011</v>
      </c>
      <c r="O607" s="11"/>
    </row>
    <row r="608" spans="2:15" ht="89.25" x14ac:dyDescent="0.25">
      <c r="B608" s="223">
        <v>2024</v>
      </c>
      <c r="C608" s="223" t="s">
        <v>1991</v>
      </c>
      <c r="D608" s="223" t="s">
        <v>816</v>
      </c>
      <c r="E608" s="223" t="s">
        <v>64</v>
      </c>
      <c r="F608" s="223" t="s">
        <v>64</v>
      </c>
      <c r="G608" s="223">
        <v>958</v>
      </c>
      <c r="H608" s="253">
        <v>45531</v>
      </c>
      <c r="I608" s="253">
        <v>45531</v>
      </c>
      <c r="J608" s="222" t="s">
        <v>817</v>
      </c>
      <c r="K608" s="222" t="s">
        <v>221</v>
      </c>
      <c r="L608" s="223"/>
      <c r="M608" s="254" t="s">
        <v>2012</v>
      </c>
      <c r="N608" s="230" t="s">
        <v>2013</v>
      </c>
      <c r="O608" s="11"/>
    </row>
    <row r="609" spans="2:15" ht="140.25" x14ac:dyDescent="0.25">
      <c r="B609" s="223">
        <v>2024</v>
      </c>
      <c r="C609" s="223" t="s">
        <v>1991</v>
      </c>
      <c r="D609" s="223" t="s">
        <v>816</v>
      </c>
      <c r="E609" s="223" t="s">
        <v>64</v>
      </c>
      <c r="F609" s="223" t="s">
        <v>64</v>
      </c>
      <c r="G609" s="223">
        <v>23</v>
      </c>
      <c r="H609" s="253">
        <v>45537</v>
      </c>
      <c r="I609" s="253">
        <v>45537</v>
      </c>
      <c r="J609" s="222" t="s">
        <v>817</v>
      </c>
      <c r="K609" s="222" t="s">
        <v>221</v>
      </c>
      <c r="L609" s="223"/>
      <c r="M609" s="254" t="s">
        <v>2014</v>
      </c>
      <c r="N609" s="230" t="s">
        <v>2015</v>
      </c>
      <c r="O609" s="11"/>
    </row>
    <row r="610" spans="2:15" ht="89.25" x14ac:dyDescent="0.25">
      <c r="B610" s="223">
        <v>2024</v>
      </c>
      <c r="C610" s="223" t="s">
        <v>2016</v>
      </c>
      <c r="D610" s="223" t="s">
        <v>816</v>
      </c>
      <c r="E610" s="223" t="s">
        <v>64</v>
      </c>
      <c r="F610" s="223" t="s">
        <v>64</v>
      </c>
      <c r="G610" s="223">
        <v>775</v>
      </c>
      <c r="H610" s="253">
        <v>45548</v>
      </c>
      <c r="I610" s="253">
        <v>45548</v>
      </c>
      <c r="J610" s="222" t="s">
        <v>817</v>
      </c>
      <c r="K610" s="222" t="s">
        <v>221</v>
      </c>
      <c r="L610" s="223"/>
      <c r="M610" s="254" t="s">
        <v>2017</v>
      </c>
      <c r="N610" s="230" t="s">
        <v>2018</v>
      </c>
      <c r="O610" s="11"/>
    </row>
    <row r="611" spans="2:15" ht="89.25" x14ac:dyDescent="0.25">
      <c r="B611" s="223">
        <v>2024</v>
      </c>
      <c r="C611" s="223" t="s">
        <v>2016</v>
      </c>
      <c r="D611" s="223" t="s">
        <v>816</v>
      </c>
      <c r="E611" s="223" t="s">
        <v>64</v>
      </c>
      <c r="F611" s="223" t="s">
        <v>64</v>
      </c>
      <c r="G611" s="223">
        <v>1497</v>
      </c>
      <c r="H611" s="253">
        <v>45561</v>
      </c>
      <c r="I611" s="253">
        <v>45561</v>
      </c>
      <c r="J611" s="222" t="s">
        <v>817</v>
      </c>
      <c r="K611" s="222" t="s">
        <v>221</v>
      </c>
      <c r="L611" s="223"/>
      <c r="M611" s="254" t="s">
        <v>2019</v>
      </c>
      <c r="N611" s="230" t="s">
        <v>2020</v>
      </c>
      <c r="O611" s="11"/>
    </row>
    <row r="612" spans="2:15" ht="89.25" x14ac:dyDescent="0.25">
      <c r="B612" s="223">
        <v>2024</v>
      </c>
      <c r="C612" s="223" t="s">
        <v>2016</v>
      </c>
      <c r="D612" s="223" t="s">
        <v>816</v>
      </c>
      <c r="E612" s="223" t="s">
        <v>64</v>
      </c>
      <c r="F612" s="223" t="s">
        <v>64</v>
      </c>
      <c r="G612" s="223">
        <v>1459</v>
      </c>
      <c r="H612" s="253">
        <v>45552</v>
      </c>
      <c r="I612" s="253">
        <v>45552</v>
      </c>
      <c r="J612" s="222" t="s">
        <v>817</v>
      </c>
      <c r="K612" s="222" t="s">
        <v>221</v>
      </c>
      <c r="L612" s="223"/>
      <c r="M612" s="254" t="s">
        <v>2021</v>
      </c>
      <c r="N612" s="230" t="s">
        <v>2022</v>
      </c>
      <c r="O612" s="11"/>
    </row>
    <row r="613" spans="2:15" ht="89.25" x14ac:dyDescent="0.25">
      <c r="B613" s="223">
        <v>2024</v>
      </c>
      <c r="C613" s="223" t="s">
        <v>2016</v>
      </c>
      <c r="D613" s="223" t="s">
        <v>816</v>
      </c>
      <c r="E613" s="223" t="s">
        <v>64</v>
      </c>
      <c r="F613" s="223" t="s">
        <v>64</v>
      </c>
      <c r="G613" s="223">
        <v>1351</v>
      </c>
      <c r="H613" s="253">
        <v>45534</v>
      </c>
      <c r="I613" s="253">
        <v>45534</v>
      </c>
      <c r="J613" s="222" t="s">
        <v>817</v>
      </c>
      <c r="K613" s="222" t="s">
        <v>221</v>
      </c>
      <c r="L613" s="223"/>
      <c r="M613" s="254" t="s">
        <v>2023</v>
      </c>
      <c r="N613" s="230" t="s">
        <v>1479</v>
      </c>
      <c r="O613" s="11"/>
    </row>
    <row r="614" spans="2:15" ht="89.25" x14ac:dyDescent="0.25">
      <c r="B614" s="223">
        <v>2024</v>
      </c>
      <c r="C614" s="223" t="s">
        <v>2016</v>
      </c>
      <c r="D614" s="223" t="s">
        <v>816</v>
      </c>
      <c r="E614" s="223" t="s">
        <v>64</v>
      </c>
      <c r="F614" s="223" t="s">
        <v>64</v>
      </c>
      <c r="G614" s="223">
        <v>560</v>
      </c>
      <c r="H614" s="253">
        <v>45546</v>
      </c>
      <c r="I614" s="253">
        <v>45546</v>
      </c>
      <c r="J614" s="222" t="s">
        <v>817</v>
      </c>
      <c r="K614" s="222" t="s">
        <v>221</v>
      </c>
      <c r="L614" s="223"/>
      <c r="M614" s="254" t="s">
        <v>2024</v>
      </c>
      <c r="N614" s="230" t="s">
        <v>2025</v>
      </c>
      <c r="O614" s="11"/>
    </row>
    <row r="615" spans="2:15" ht="89.25" x14ac:dyDescent="0.25">
      <c r="B615" s="223">
        <v>2024</v>
      </c>
      <c r="C615" s="223" t="s">
        <v>2016</v>
      </c>
      <c r="D615" s="223" t="s">
        <v>816</v>
      </c>
      <c r="E615" s="223" t="s">
        <v>64</v>
      </c>
      <c r="F615" s="223" t="s">
        <v>64</v>
      </c>
      <c r="G615" s="223">
        <v>534</v>
      </c>
      <c r="H615" s="253">
        <v>45537</v>
      </c>
      <c r="I615" s="253">
        <v>45537</v>
      </c>
      <c r="J615" s="222" t="s">
        <v>817</v>
      </c>
      <c r="K615" s="222" t="s">
        <v>221</v>
      </c>
      <c r="L615" s="223"/>
      <c r="M615" s="254" t="s">
        <v>2026</v>
      </c>
      <c r="N615" s="230" t="s">
        <v>2027</v>
      </c>
      <c r="O615" s="11"/>
    </row>
    <row r="616" spans="2:15" ht="89.25" x14ac:dyDescent="0.25">
      <c r="B616" s="223">
        <v>2024</v>
      </c>
      <c r="C616" s="223" t="s">
        <v>2016</v>
      </c>
      <c r="D616" s="223" t="s">
        <v>816</v>
      </c>
      <c r="E616" s="223" t="s">
        <v>64</v>
      </c>
      <c r="F616" s="223" t="s">
        <v>64</v>
      </c>
      <c r="G616" s="223">
        <v>577</v>
      </c>
      <c r="H616" s="253">
        <v>45559</v>
      </c>
      <c r="I616" s="253">
        <v>45559</v>
      </c>
      <c r="J616" s="222" t="s">
        <v>817</v>
      </c>
      <c r="K616" s="222" t="s">
        <v>221</v>
      </c>
      <c r="L616" s="223"/>
      <c r="M616" s="254" t="s">
        <v>2028</v>
      </c>
      <c r="N616" s="230" t="s">
        <v>2029</v>
      </c>
      <c r="O616" s="11"/>
    </row>
    <row r="617" spans="2:15" ht="89.25" x14ac:dyDescent="0.25">
      <c r="B617" s="223">
        <v>2024</v>
      </c>
      <c r="C617" s="223" t="s">
        <v>2016</v>
      </c>
      <c r="D617" s="223" t="s">
        <v>816</v>
      </c>
      <c r="E617" s="223" t="s">
        <v>64</v>
      </c>
      <c r="F617" s="223" t="s">
        <v>64</v>
      </c>
      <c r="G617" s="223">
        <v>533</v>
      </c>
      <c r="H617" s="253">
        <v>45537</v>
      </c>
      <c r="I617" s="253">
        <v>45537</v>
      </c>
      <c r="J617" s="222" t="s">
        <v>817</v>
      </c>
      <c r="K617" s="222" t="s">
        <v>221</v>
      </c>
      <c r="L617" s="223"/>
      <c r="M617" s="254" t="s">
        <v>2030</v>
      </c>
      <c r="N617" s="230" t="s">
        <v>2031</v>
      </c>
      <c r="O617" s="11"/>
    </row>
    <row r="618" spans="2:15" ht="89.25" x14ac:dyDescent="0.25">
      <c r="B618" s="223">
        <v>2024</v>
      </c>
      <c r="C618" s="223" t="s">
        <v>2016</v>
      </c>
      <c r="D618" s="223" t="s">
        <v>816</v>
      </c>
      <c r="E618" s="223" t="s">
        <v>64</v>
      </c>
      <c r="F618" s="223" t="s">
        <v>64</v>
      </c>
      <c r="G618" s="223">
        <v>575</v>
      </c>
      <c r="H618" s="253">
        <v>45558</v>
      </c>
      <c r="I618" s="253">
        <v>45558</v>
      </c>
      <c r="J618" s="222" t="s">
        <v>817</v>
      </c>
      <c r="K618" s="222" t="s">
        <v>221</v>
      </c>
      <c r="L618" s="223"/>
      <c r="M618" s="254" t="s">
        <v>2032</v>
      </c>
      <c r="N618" s="230" t="s">
        <v>2033</v>
      </c>
      <c r="O618" s="11"/>
    </row>
    <row r="619" spans="2:15" ht="89.25" x14ac:dyDescent="0.25">
      <c r="B619" s="223">
        <v>2024</v>
      </c>
      <c r="C619" s="223" t="s">
        <v>2016</v>
      </c>
      <c r="D619" s="223" t="s">
        <v>816</v>
      </c>
      <c r="E619" s="223" t="s">
        <v>64</v>
      </c>
      <c r="F619" s="223" t="s">
        <v>64</v>
      </c>
      <c r="G619" s="223">
        <v>2998</v>
      </c>
      <c r="H619" s="253">
        <v>45548</v>
      </c>
      <c r="I619" s="253">
        <v>45548</v>
      </c>
      <c r="J619" s="222" t="s">
        <v>817</v>
      </c>
      <c r="K619" s="222" t="s">
        <v>221</v>
      </c>
      <c r="L619" s="223"/>
      <c r="M619" s="254" t="s">
        <v>2034</v>
      </c>
      <c r="N619" s="230" t="s">
        <v>2035</v>
      </c>
      <c r="O619" s="11"/>
    </row>
    <row r="620" spans="2:15" ht="89.25" x14ac:dyDescent="0.25">
      <c r="B620" s="223">
        <v>2024</v>
      </c>
      <c r="C620" s="223" t="s">
        <v>2016</v>
      </c>
      <c r="D620" s="223" t="s">
        <v>816</v>
      </c>
      <c r="E620" s="223" t="s">
        <v>64</v>
      </c>
      <c r="F620" s="223" t="s">
        <v>64</v>
      </c>
      <c r="G620" s="223">
        <v>3000</v>
      </c>
      <c r="H620" s="253">
        <v>45548</v>
      </c>
      <c r="I620" s="253">
        <v>45548</v>
      </c>
      <c r="J620" s="222" t="s">
        <v>817</v>
      </c>
      <c r="K620" s="222" t="s">
        <v>221</v>
      </c>
      <c r="L620" s="223"/>
      <c r="M620" s="254" t="s">
        <v>2036</v>
      </c>
      <c r="N620" s="230" t="s">
        <v>2037</v>
      </c>
      <c r="O620" s="11"/>
    </row>
    <row r="621" spans="2:15" ht="89.25" x14ac:dyDescent="0.25">
      <c r="B621" s="223">
        <v>2024</v>
      </c>
      <c r="C621" s="223" t="s">
        <v>2016</v>
      </c>
      <c r="D621" s="223" t="s">
        <v>816</v>
      </c>
      <c r="E621" s="223" t="s">
        <v>64</v>
      </c>
      <c r="F621" s="223" t="s">
        <v>64</v>
      </c>
      <c r="G621" s="223">
        <v>656</v>
      </c>
      <c r="H621" s="253">
        <v>45533</v>
      </c>
      <c r="I621" s="253">
        <v>45533</v>
      </c>
      <c r="J621" s="222" t="s">
        <v>817</v>
      </c>
      <c r="K621" s="222" t="s">
        <v>221</v>
      </c>
      <c r="L621" s="223"/>
      <c r="M621" s="254" t="s">
        <v>2038</v>
      </c>
      <c r="N621" s="230" t="s">
        <v>2039</v>
      </c>
      <c r="O621" s="11"/>
    </row>
    <row r="622" spans="2:15" ht="89.25" x14ac:dyDescent="0.25">
      <c r="B622" s="223">
        <v>2024</v>
      </c>
      <c r="C622" s="223" t="s">
        <v>2016</v>
      </c>
      <c r="D622" s="223" t="s">
        <v>816</v>
      </c>
      <c r="E622" s="223" t="s">
        <v>64</v>
      </c>
      <c r="F622" s="223" t="s">
        <v>64</v>
      </c>
      <c r="G622" s="223">
        <v>698</v>
      </c>
      <c r="H622" s="253">
        <v>45539</v>
      </c>
      <c r="I622" s="253">
        <v>45539</v>
      </c>
      <c r="J622" s="222" t="s">
        <v>817</v>
      </c>
      <c r="K622" s="222" t="s">
        <v>221</v>
      </c>
      <c r="L622" s="223"/>
      <c r="M622" s="254" t="s">
        <v>2040</v>
      </c>
      <c r="N622" s="230" t="s">
        <v>2041</v>
      </c>
      <c r="O622" s="11"/>
    </row>
    <row r="623" spans="2:15" ht="89.25" x14ac:dyDescent="0.25">
      <c r="B623" s="223">
        <v>2024</v>
      </c>
      <c r="C623" s="223" t="s">
        <v>2016</v>
      </c>
      <c r="D623" s="223" t="s">
        <v>816</v>
      </c>
      <c r="E623" s="223" t="s">
        <v>64</v>
      </c>
      <c r="F623" s="223" t="s">
        <v>64</v>
      </c>
      <c r="G623" s="223">
        <v>657</v>
      </c>
      <c r="H623" s="253">
        <v>45533</v>
      </c>
      <c r="I623" s="253">
        <v>45533</v>
      </c>
      <c r="J623" s="222" t="s">
        <v>817</v>
      </c>
      <c r="K623" s="222" t="s">
        <v>221</v>
      </c>
      <c r="L623" s="223"/>
      <c r="M623" s="254" t="s">
        <v>2042</v>
      </c>
      <c r="N623" s="230" t="s">
        <v>2043</v>
      </c>
      <c r="O623" s="11"/>
    </row>
    <row r="624" spans="2:15" ht="89.25" x14ac:dyDescent="0.25">
      <c r="B624" s="223">
        <v>2024</v>
      </c>
      <c r="C624" s="223" t="s">
        <v>2016</v>
      </c>
      <c r="D624" s="223" t="s">
        <v>816</v>
      </c>
      <c r="E624" s="223" t="s">
        <v>64</v>
      </c>
      <c r="F624" s="223" t="s">
        <v>64</v>
      </c>
      <c r="G624" s="223">
        <v>654</v>
      </c>
      <c r="H624" s="253">
        <v>45533</v>
      </c>
      <c r="I624" s="253">
        <v>45533</v>
      </c>
      <c r="J624" s="222" t="s">
        <v>817</v>
      </c>
      <c r="K624" s="222" t="s">
        <v>221</v>
      </c>
      <c r="L624" s="223"/>
      <c r="M624" s="254" t="s">
        <v>2044</v>
      </c>
      <c r="N624" s="230" t="s">
        <v>2045</v>
      </c>
      <c r="O624" s="11"/>
    </row>
    <row r="625" spans="2:15" ht="89.25" x14ac:dyDescent="0.25">
      <c r="B625" s="223">
        <v>2024</v>
      </c>
      <c r="C625" s="223" t="s">
        <v>2016</v>
      </c>
      <c r="D625" s="223" t="s">
        <v>816</v>
      </c>
      <c r="E625" s="223" t="s">
        <v>64</v>
      </c>
      <c r="F625" s="223" t="s">
        <v>64</v>
      </c>
      <c r="G625" s="223">
        <v>717</v>
      </c>
      <c r="H625" s="253">
        <v>45546</v>
      </c>
      <c r="I625" s="253">
        <v>45546</v>
      </c>
      <c r="J625" s="222" t="s">
        <v>817</v>
      </c>
      <c r="K625" s="222" t="s">
        <v>221</v>
      </c>
      <c r="L625" s="223"/>
      <c r="M625" s="254" t="s">
        <v>2046</v>
      </c>
      <c r="N625" s="230" t="s">
        <v>2047</v>
      </c>
      <c r="O625" s="11"/>
    </row>
    <row r="626" spans="2:15" ht="89.25" x14ac:dyDescent="0.25">
      <c r="B626" s="223">
        <v>2024</v>
      </c>
      <c r="C626" s="223" t="s">
        <v>2016</v>
      </c>
      <c r="D626" s="223" t="s">
        <v>816</v>
      </c>
      <c r="E626" s="223" t="s">
        <v>64</v>
      </c>
      <c r="F626" s="223" t="s">
        <v>64</v>
      </c>
      <c r="G626" s="223">
        <v>658</v>
      </c>
      <c r="H626" s="253">
        <v>45533</v>
      </c>
      <c r="I626" s="253">
        <v>45533</v>
      </c>
      <c r="J626" s="222" t="s">
        <v>817</v>
      </c>
      <c r="K626" s="222" t="s">
        <v>221</v>
      </c>
      <c r="L626" s="223"/>
      <c r="M626" s="254" t="s">
        <v>2048</v>
      </c>
      <c r="N626" s="230" t="s">
        <v>2049</v>
      </c>
      <c r="O626" s="11"/>
    </row>
    <row r="627" spans="2:15" ht="89.25" x14ac:dyDescent="0.25">
      <c r="B627" s="223">
        <v>2024</v>
      </c>
      <c r="C627" s="223" t="s">
        <v>2016</v>
      </c>
      <c r="D627" s="223" t="s">
        <v>816</v>
      </c>
      <c r="E627" s="223" t="s">
        <v>64</v>
      </c>
      <c r="F627" s="223" t="s">
        <v>64</v>
      </c>
      <c r="G627" s="223">
        <v>1436</v>
      </c>
      <c r="H627" s="253">
        <v>45539</v>
      </c>
      <c r="I627" s="253">
        <v>45539</v>
      </c>
      <c r="J627" s="222" t="s">
        <v>817</v>
      </c>
      <c r="K627" s="222" t="s">
        <v>221</v>
      </c>
      <c r="L627" s="223"/>
      <c r="M627" s="254" t="s">
        <v>2050</v>
      </c>
      <c r="N627" s="230" t="s">
        <v>2051</v>
      </c>
      <c r="O627" s="11"/>
    </row>
    <row r="628" spans="2:15" ht="89.25" x14ac:dyDescent="0.25">
      <c r="B628" s="223">
        <v>2024</v>
      </c>
      <c r="C628" s="223" t="s">
        <v>2016</v>
      </c>
      <c r="D628" s="223" t="s">
        <v>816</v>
      </c>
      <c r="E628" s="223" t="s">
        <v>64</v>
      </c>
      <c r="F628" s="223" t="s">
        <v>64</v>
      </c>
      <c r="G628" s="223">
        <v>1435</v>
      </c>
      <c r="H628" s="253">
        <v>45539</v>
      </c>
      <c r="I628" s="253">
        <v>45539</v>
      </c>
      <c r="J628" s="222" t="s">
        <v>817</v>
      </c>
      <c r="K628" s="222" t="s">
        <v>221</v>
      </c>
      <c r="L628" s="223"/>
      <c r="M628" s="254" t="s">
        <v>2052</v>
      </c>
      <c r="N628" s="230" t="s">
        <v>2053</v>
      </c>
      <c r="O628" s="11"/>
    </row>
    <row r="629" spans="2:15" ht="89.25" x14ac:dyDescent="0.25">
      <c r="B629" s="223">
        <v>2024</v>
      </c>
      <c r="C629" s="223" t="s">
        <v>2016</v>
      </c>
      <c r="D629" s="223" t="s">
        <v>816</v>
      </c>
      <c r="E629" s="223" t="s">
        <v>64</v>
      </c>
      <c r="F629" s="223" t="s">
        <v>64</v>
      </c>
      <c r="G629" s="223">
        <v>1597</v>
      </c>
      <c r="H629" s="253">
        <v>45565</v>
      </c>
      <c r="I629" s="253">
        <v>45565</v>
      </c>
      <c r="J629" s="222" t="s">
        <v>817</v>
      </c>
      <c r="K629" s="222" t="s">
        <v>221</v>
      </c>
      <c r="L629" s="223"/>
      <c r="M629" s="254" t="s">
        <v>2054</v>
      </c>
      <c r="N629" s="230" t="s">
        <v>2055</v>
      </c>
      <c r="O629" s="11"/>
    </row>
    <row r="630" spans="2:15" ht="89.25" x14ac:dyDescent="0.25">
      <c r="B630" s="223">
        <v>2024</v>
      </c>
      <c r="C630" s="223" t="s">
        <v>2016</v>
      </c>
      <c r="D630" s="223" t="s">
        <v>816</v>
      </c>
      <c r="E630" s="223" t="s">
        <v>64</v>
      </c>
      <c r="F630" s="223" t="s">
        <v>64</v>
      </c>
      <c r="G630" s="223">
        <v>1439</v>
      </c>
      <c r="H630" s="253">
        <v>45539</v>
      </c>
      <c r="I630" s="253">
        <v>45539</v>
      </c>
      <c r="J630" s="222" t="s">
        <v>817</v>
      </c>
      <c r="K630" s="222" t="s">
        <v>221</v>
      </c>
      <c r="L630" s="223"/>
      <c r="M630" s="254" t="s">
        <v>2056</v>
      </c>
      <c r="N630" s="230" t="s">
        <v>2057</v>
      </c>
      <c r="O630" s="11"/>
    </row>
    <row r="631" spans="2:15" ht="89.25" x14ac:dyDescent="0.25">
      <c r="B631" s="223">
        <v>2024</v>
      </c>
      <c r="C631" s="223" t="s">
        <v>2016</v>
      </c>
      <c r="D631" s="223" t="s">
        <v>816</v>
      </c>
      <c r="E631" s="223" t="s">
        <v>64</v>
      </c>
      <c r="F631" s="223" t="s">
        <v>64</v>
      </c>
      <c r="G631" s="223">
        <v>1535</v>
      </c>
      <c r="H631" s="253">
        <v>45546</v>
      </c>
      <c r="I631" s="253">
        <v>45546</v>
      </c>
      <c r="J631" s="222" t="s">
        <v>817</v>
      </c>
      <c r="K631" s="222" t="s">
        <v>221</v>
      </c>
      <c r="L631" s="223"/>
      <c r="M631" s="254" t="s">
        <v>2058</v>
      </c>
      <c r="N631" s="230" t="s">
        <v>2059</v>
      </c>
      <c r="O631" s="11"/>
    </row>
    <row r="632" spans="2:15" ht="89.25" x14ac:dyDescent="0.25">
      <c r="B632" s="223">
        <v>2024</v>
      </c>
      <c r="C632" s="223" t="s">
        <v>2016</v>
      </c>
      <c r="D632" s="223" t="s">
        <v>816</v>
      </c>
      <c r="E632" s="223" t="s">
        <v>64</v>
      </c>
      <c r="F632" s="223" t="s">
        <v>64</v>
      </c>
      <c r="G632" s="223">
        <v>1553</v>
      </c>
      <c r="H632" s="253">
        <v>45552</v>
      </c>
      <c r="I632" s="253">
        <v>45552</v>
      </c>
      <c r="J632" s="222" t="s">
        <v>817</v>
      </c>
      <c r="K632" s="222" t="s">
        <v>221</v>
      </c>
      <c r="L632" s="223"/>
      <c r="M632" s="254" t="s">
        <v>2060</v>
      </c>
      <c r="N632" s="230" t="s">
        <v>2061</v>
      </c>
      <c r="O632" s="11"/>
    </row>
    <row r="633" spans="2:15" ht="89.25" x14ac:dyDescent="0.25">
      <c r="B633" s="223">
        <v>2024</v>
      </c>
      <c r="C633" s="223" t="s">
        <v>2016</v>
      </c>
      <c r="D633" s="223" t="s">
        <v>816</v>
      </c>
      <c r="E633" s="223" t="s">
        <v>64</v>
      </c>
      <c r="F633" s="223" t="s">
        <v>64</v>
      </c>
      <c r="G633" s="223">
        <v>1581</v>
      </c>
      <c r="H633" s="253">
        <v>45562</v>
      </c>
      <c r="I633" s="253">
        <v>45562</v>
      </c>
      <c r="J633" s="222" t="s">
        <v>817</v>
      </c>
      <c r="K633" s="222" t="s">
        <v>221</v>
      </c>
      <c r="L633" s="223"/>
      <c r="M633" s="254" t="s">
        <v>2062</v>
      </c>
      <c r="N633" s="230" t="s">
        <v>2063</v>
      </c>
      <c r="O633" s="11"/>
    </row>
    <row r="634" spans="2:15" ht="89.25" x14ac:dyDescent="0.25">
      <c r="B634" s="223">
        <v>2024</v>
      </c>
      <c r="C634" s="223" t="s">
        <v>2016</v>
      </c>
      <c r="D634" s="223" t="s">
        <v>816</v>
      </c>
      <c r="E634" s="223" t="s">
        <v>64</v>
      </c>
      <c r="F634" s="223" t="s">
        <v>64</v>
      </c>
      <c r="G634" s="223">
        <v>966</v>
      </c>
      <c r="H634" s="253">
        <v>45546</v>
      </c>
      <c r="I634" s="253">
        <v>45546</v>
      </c>
      <c r="J634" s="222" t="s">
        <v>817</v>
      </c>
      <c r="K634" s="222" t="s">
        <v>221</v>
      </c>
      <c r="L634" s="223"/>
      <c r="M634" s="254" t="s">
        <v>2064</v>
      </c>
      <c r="N634" s="230" t="s">
        <v>2065</v>
      </c>
      <c r="O634" s="11"/>
    </row>
    <row r="635" spans="2:15" ht="89.25" x14ac:dyDescent="0.25">
      <c r="B635" s="223">
        <v>2024</v>
      </c>
      <c r="C635" s="223" t="s">
        <v>2016</v>
      </c>
      <c r="D635" s="223" t="s">
        <v>816</v>
      </c>
      <c r="E635" s="223" t="s">
        <v>64</v>
      </c>
      <c r="F635" s="223" t="s">
        <v>64</v>
      </c>
      <c r="G635" s="223">
        <v>961</v>
      </c>
      <c r="H635" s="253">
        <v>45545</v>
      </c>
      <c r="I635" s="253">
        <v>45545</v>
      </c>
      <c r="J635" s="222" t="s">
        <v>817</v>
      </c>
      <c r="K635" s="222" t="s">
        <v>221</v>
      </c>
      <c r="L635" s="223"/>
      <c r="M635" s="254" t="s">
        <v>2066</v>
      </c>
      <c r="N635" s="230" t="s">
        <v>2067</v>
      </c>
      <c r="O635" s="11"/>
    </row>
    <row r="636" spans="2:15" ht="89.25" x14ac:dyDescent="0.25">
      <c r="B636" s="223">
        <v>2024</v>
      </c>
      <c r="C636" s="223" t="s">
        <v>2016</v>
      </c>
      <c r="D636" s="223" t="s">
        <v>816</v>
      </c>
      <c r="E636" s="223" t="s">
        <v>64</v>
      </c>
      <c r="F636" s="223" t="s">
        <v>64</v>
      </c>
      <c r="G636" s="223">
        <v>964</v>
      </c>
      <c r="H636" s="253">
        <v>45546</v>
      </c>
      <c r="I636" s="253">
        <v>45546</v>
      </c>
      <c r="J636" s="222" t="s">
        <v>817</v>
      </c>
      <c r="K636" s="222" t="s">
        <v>221</v>
      </c>
      <c r="L636" s="223"/>
      <c r="M636" s="254" t="s">
        <v>2068</v>
      </c>
      <c r="N636" s="230" t="s">
        <v>2069</v>
      </c>
      <c r="O636" s="11"/>
    </row>
    <row r="637" spans="2:15" ht="89.25" x14ac:dyDescent="0.25">
      <c r="B637" s="223">
        <v>2024</v>
      </c>
      <c r="C637" s="223" t="s">
        <v>2016</v>
      </c>
      <c r="D637" s="223" t="s">
        <v>816</v>
      </c>
      <c r="E637" s="223" t="s">
        <v>64</v>
      </c>
      <c r="F637" s="223" t="s">
        <v>64</v>
      </c>
      <c r="G637" s="223">
        <v>968</v>
      </c>
      <c r="H637" s="253">
        <v>45546</v>
      </c>
      <c r="I637" s="253">
        <v>45546</v>
      </c>
      <c r="J637" s="222" t="s">
        <v>817</v>
      </c>
      <c r="K637" s="222" t="s">
        <v>221</v>
      </c>
      <c r="L637" s="223"/>
      <c r="M637" s="254" t="s">
        <v>2070</v>
      </c>
      <c r="N637" s="230" t="s">
        <v>2071</v>
      </c>
      <c r="O637" s="11"/>
    </row>
    <row r="638" spans="2:15" ht="89.25" x14ac:dyDescent="0.25">
      <c r="B638" s="223">
        <v>2024</v>
      </c>
      <c r="C638" s="223" t="s">
        <v>2016</v>
      </c>
      <c r="D638" s="223" t="s">
        <v>816</v>
      </c>
      <c r="E638" s="223" t="s">
        <v>64</v>
      </c>
      <c r="F638" s="223" t="s">
        <v>64</v>
      </c>
      <c r="G638" s="223">
        <v>821</v>
      </c>
      <c r="H638" s="253">
        <v>45531</v>
      </c>
      <c r="I638" s="253">
        <v>45531</v>
      </c>
      <c r="J638" s="222" t="s">
        <v>817</v>
      </c>
      <c r="K638" s="222" t="s">
        <v>221</v>
      </c>
      <c r="L638" s="223"/>
      <c r="M638" s="254" t="s">
        <v>2072</v>
      </c>
      <c r="N638" s="230" t="s">
        <v>2073</v>
      </c>
      <c r="O638" s="11"/>
    </row>
    <row r="639" spans="2:15" ht="89.25" x14ac:dyDescent="0.25">
      <c r="B639" s="223">
        <v>2024</v>
      </c>
      <c r="C639" s="223" t="s">
        <v>2016</v>
      </c>
      <c r="D639" s="223" t="s">
        <v>816</v>
      </c>
      <c r="E639" s="223" t="s">
        <v>64</v>
      </c>
      <c r="F639" s="223" t="s">
        <v>64</v>
      </c>
      <c r="G639" s="223">
        <v>876</v>
      </c>
      <c r="H639" s="253">
        <v>45540</v>
      </c>
      <c r="I639" s="253">
        <v>45540</v>
      </c>
      <c r="J639" s="222" t="s">
        <v>817</v>
      </c>
      <c r="K639" s="222" t="s">
        <v>221</v>
      </c>
      <c r="L639" s="223"/>
      <c r="M639" s="254" t="s">
        <v>2074</v>
      </c>
      <c r="N639" s="230" t="s">
        <v>2075</v>
      </c>
      <c r="O639" s="11"/>
    </row>
    <row r="640" spans="2:15" ht="89.25" x14ac:dyDescent="0.25">
      <c r="B640" s="223">
        <v>2024</v>
      </c>
      <c r="C640" s="223" t="s">
        <v>2016</v>
      </c>
      <c r="D640" s="223" t="s">
        <v>816</v>
      </c>
      <c r="E640" s="223" t="s">
        <v>64</v>
      </c>
      <c r="F640" s="223" t="s">
        <v>64</v>
      </c>
      <c r="G640" s="223">
        <v>907</v>
      </c>
      <c r="H640" s="253">
        <v>45547</v>
      </c>
      <c r="I640" s="253">
        <v>45547</v>
      </c>
      <c r="J640" s="222" t="s">
        <v>817</v>
      </c>
      <c r="K640" s="222" t="s">
        <v>221</v>
      </c>
      <c r="L640" s="223"/>
      <c r="M640" s="254" t="s">
        <v>2076</v>
      </c>
      <c r="N640" s="230" t="s">
        <v>2077</v>
      </c>
      <c r="O640" s="11"/>
    </row>
    <row r="641" spans="2:15" ht="89.25" x14ac:dyDescent="0.25">
      <c r="B641" s="223">
        <v>2024</v>
      </c>
      <c r="C641" s="223" t="s">
        <v>2016</v>
      </c>
      <c r="D641" s="223" t="s">
        <v>816</v>
      </c>
      <c r="E641" s="223" t="s">
        <v>64</v>
      </c>
      <c r="F641" s="223" t="s">
        <v>64</v>
      </c>
      <c r="G641" s="223">
        <v>1498</v>
      </c>
      <c r="H641" s="253">
        <v>45561</v>
      </c>
      <c r="I641" s="253">
        <v>45561</v>
      </c>
      <c r="J641" s="222" t="s">
        <v>817</v>
      </c>
      <c r="K641" s="222" t="s">
        <v>221</v>
      </c>
      <c r="L641" s="223"/>
      <c r="M641" s="254" t="s">
        <v>2078</v>
      </c>
      <c r="N641" s="230" t="s">
        <v>2079</v>
      </c>
      <c r="O641" s="11"/>
    </row>
    <row r="642" spans="2:15" ht="89.25" x14ac:dyDescent="0.25">
      <c r="B642" s="223">
        <v>2024</v>
      </c>
      <c r="C642" s="223" t="s">
        <v>2016</v>
      </c>
      <c r="D642" s="223" t="s">
        <v>816</v>
      </c>
      <c r="E642" s="223" t="s">
        <v>64</v>
      </c>
      <c r="F642" s="223" t="s">
        <v>64</v>
      </c>
      <c r="G642" s="223">
        <v>3068</v>
      </c>
      <c r="H642" s="253">
        <v>45560</v>
      </c>
      <c r="I642" s="253">
        <v>45560</v>
      </c>
      <c r="J642" s="222" t="s">
        <v>817</v>
      </c>
      <c r="K642" s="222" t="s">
        <v>221</v>
      </c>
      <c r="L642" s="223"/>
      <c r="M642" s="254" t="s">
        <v>2080</v>
      </c>
      <c r="N642" s="230" t="s">
        <v>2081</v>
      </c>
      <c r="O642" s="11"/>
    </row>
    <row r="643" spans="2:15" ht="89.25" x14ac:dyDescent="0.25">
      <c r="B643" s="223">
        <v>2024</v>
      </c>
      <c r="C643" s="223" t="s">
        <v>2016</v>
      </c>
      <c r="D643" s="223" t="s">
        <v>816</v>
      </c>
      <c r="E643" s="223" t="s">
        <v>64</v>
      </c>
      <c r="F643" s="223" t="s">
        <v>64</v>
      </c>
      <c r="G643" s="223">
        <v>3001</v>
      </c>
      <c r="H643" s="253">
        <v>45548</v>
      </c>
      <c r="I643" s="253">
        <v>45548</v>
      </c>
      <c r="J643" s="222" t="s">
        <v>817</v>
      </c>
      <c r="K643" s="222" t="s">
        <v>221</v>
      </c>
      <c r="L643" s="223"/>
      <c r="M643" s="254" t="s">
        <v>2082</v>
      </c>
      <c r="N643" s="230" t="s">
        <v>2083</v>
      </c>
      <c r="O643" s="11"/>
    </row>
    <row r="644" spans="2:15" ht="89.25" x14ac:dyDescent="0.25">
      <c r="B644" s="223">
        <v>2024</v>
      </c>
      <c r="C644" s="223" t="s">
        <v>2016</v>
      </c>
      <c r="D644" s="223" t="s">
        <v>816</v>
      </c>
      <c r="E644" s="223" t="s">
        <v>64</v>
      </c>
      <c r="F644" s="223" t="s">
        <v>64</v>
      </c>
      <c r="G644" s="223">
        <v>945</v>
      </c>
      <c r="H644" s="253">
        <v>45565</v>
      </c>
      <c r="I644" s="253">
        <v>45565</v>
      </c>
      <c r="J644" s="222" t="s">
        <v>817</v>
      </c>
      <c r="K644" s="222" t="s">
        <v>221</v>
      </c>
      <c r="L644" s="223"/>
      <c r="M644" s="254" t="s">
        <v>2084</v>
      </c>
      <c r="N644" s="230" t="s">
        <v>2085</v>
      </c>
      <c r="O644" s="11"/>
    </row>
    <row r="645" spans="2:15" ht="89.25" x14ac:dyDescent="0.25">
      <c r="B645" s="223">
        <v>2024</v>
      </c>
      <c r="C645" s="223" t="s">
        <v>2016</v>
      </c>
      <c r="D645" s="223" t="s">
        <v>816</v>
      </c>
      <c r="E645" s="223" t="s">
        <v>64</v>
      </c>
      <c r="F645" s="223" t="s">
        <v>64</v>
      </c>
      <c r="G645" s="223">
        <v>594</v>
      </c>
      <c r="H645" s="253">
        <v>45574</v>
      </c>
      <c r="I645" s="253">
        <v>45574</v>
      </c>
      <c r="J645" s="222" t="s">
        <v>817</v>
      </c>
      <c r="K645" s="222" t="s">
        <v>221</v>
      </c>
      <c r="L645" s="223"/>
      <c r="M645" s="254" t="s">
        <v>2086</v>
      </c>
      <c r="N645" s="230" t="s">
        <v>2087</v>
      </c>
      <c r="O645" s="11"/>
    </row>
    <row r="646" spans="2:15" ht="89.25" x14ac:dyDescent="0.25">
      <c r="B646" s="223">
        <v>2024</v>
      </c>
      <c r="C646" s="223" t="s">
        <v>2016</v>
      </c>
      <c r="D646" s="223" t="s">
        <v>816</v>
      </c>
      <c r="E646" s="223" t="s">
        <v>64</v>
      </c>
      <c r="F646" s="223" t="s">
        <v>64</v>
      </c>
      <c r="G646" s="223">
        <v>3181</v>
      </c>
      <c r="H646" s="253">
        <v>45572</v>
      </c>
      <c r="I646" s="253">
        <v>45572</v>
      </c>
      <c r="J646" s="222" t="s">
        <v>817</v>
      </c>
      <c r="K646" s="222" t="s">
        <v>221</v>
      </c>
      <c r="L646" s="223"/>
      <c r="M646" s="254" t="s">
        <v>2088</v>
      </c>
      <c r="N646" s="230" t="s">
        <v>2089</v>
      </c>
      <c r="O646" s="11"/>
    </row>
    <row r="647" spans="2:15" ht="89.25" x14ac:dyDescent="0.25">
      <c r="B647" s="223">
        <v>2024</v>
      </c>
      <c r="C647" s="223" t="s">
        <v>2016</v>
      </c>
      <c r="D647" s="223" t="s">
        <v>816</v>
      </c>
      <c r="E647" s="223" t="s">
        <v>64</v>
      </c>
      <c r="F647" s="223" t="s">
        <v>64</v>
      </c>
      <c r="G647" s="223">
        <v>3050</v>
      </c>
      <c r="H647" s="253">
        <v>45558</v>
      </c>
      <c r="I647" s="253">
        <v>45558</v>
      </c>
      <c r="J647" s="222" t="s">
        <v>817</v>
      </c>
      <c r="K647" s="222" t="s">
        <v>221</v>
      </c>
      <c r="L647" s="223"/>
      <c r="M647" s="254" t="s">
        <v>2090</v>
      </c>
      <c r="N647" s="230" t="s">
        <v>2091</v>
      </c>
      <c r="O647" s="11"/>
    </row>
    <row r="648" spans="2:15" ht="89.25" x14ac:dyDescent="0.25">
      <c r="B648" s="223">
        <v>2024</v>
      </c>
      <c r="C648" s="223" t="s">
        <v>2016</v>
      </c>
      <c r="D648" s="223" t="s">
        <v>816</v>
      </c>
      <c r="E648" s="223" t="s">
        <v>64</v>
      </c>
      <c r="F648" s="223" t="s">
        <v>64</v>
      </c>
      <c r="G648" s="223">
        <v>705</v>
      </c>
      <c r="H648" s="253">
        <v>45540</v>
      </c>
      <c r="I648" s="253">
        <v>45540</v>
      </c>
      <c r="J648" s="222" t="s">
        <v>817</v>
      </c>
      <c r="K648" s="222" t="s">
        <v>221</v>
      </c>
      <c r="L648" s="223"/>
      <c r="M648" s="254" t="s">
        <v>2092</v>
      </c>
      <c r="N648" s="230" t="s">
        <v>2093</v>
      </c>
      <c r="O648" s="11"/>
    </row>
    <row r="649" spans="2:15" ht="89.25" x14ac:dyDescent="0.25">
      <c r="B649" s="223">
        <v>2024</v>
      </c>
      <c r="C649" s="223" t="s">
        <v>2016</v>
      </c>
      <c r="D649" s="223" t="s">
        <v>816</v>
      </c>
      <c r="E649" s="223" t="s">
        <v>64</v>
      </c>
      <c r="F649" s="223" t="s">
        <v>64</v>
      </c>
      <c r="G649" s="223">
        <v>965</v>
      </c>
      <c r="H649" s="253">
        <v>45546</v>
      </c>
      <c r="I649" s="253">
        <v>45546</v>
      </c>
      <c r="J649" s="222" t="s">
        <v>817</v>
      </c>
      <c r="K649" s="222" t="s">
        <v>221</v>
      </c>
      <c r="L649" s="223"/>
      <c r="M649" s="254" t="s">
        <v>2094</v>
      </c>
      <c r="N649" s="230" t="s">
        <v>2095</v>
      </c>
      <c r="O649" s="11"/>
    </row>
    <row r="650" spans="2:15" ht="89.25" x14ac:dyDescent="0.25">
      <c r="B650" s="223">
        <v>2024</v>
      </c>
      <c r="C650" s="223" t="s">
        <v>2016</v>
      </c>
      <c r="D650" s="223" t="s">
        <v>816</v>
      </c>
      <c r="E650" s="223" t="s">
        <v>64</v>
      </c>
      <c r="F650" s="223" t="s">
        <v>64</v>
      </c>
      <c r="G650" s="223">
        <v>385</v>
      </c>
      <c r="H650" s="253">
        <v>45548</v>
      </c>
      <c r="I650" s="253">
        <v>45548</v>
      </c>
      <c r="J650" s="222" t="s">
        <v>817</v>
      </c>
      <c r="K650" s="222" t="s">
        <v>221</v>
      </c>
      <c r="L650" s="223"/>
      <c r="M650" s="254" t="s">
        <v>2096</v>
      </c>
      <c r="N650" s="230" t="s">
        <v>2097</v>
      </c>
      <c r="O650" s="11"/>
    </row>
    <row r="651" spans="2:15" ht="114.75" x14ac:dyDescent="0.25">
      <c r="B651" s="223">
        <v>2024</v>
      </c>
      <c r="C651" s="223" t="s">
        <v>2016</v>
      </c>
      <c r="D651" s="223" t="s">
        <v>816</v>
      </c>
      <c r="E651" s="223" t="s">
        <v>64</v>
      </c>
      <c r="F651" s="223" t="s">
        <v>64</v>
      </c>
      <c r="G651" s="223">
        <v>76</v>
      </c>
      <c r="H651" s="253">
        <v>45534</v>
      </c>
      <c r="I651" s="253">
        <v>45534</v>
      </c>
      <c r="J651" s="222" t="s">
        <v>817</v>
      </c>
      <c r="K651" s="222" t="s">
        <v>221</v>
      </c>
      <c r="L651" s="223"/>
      <c r="M651" s="254" t="s">
        <v>2098</v>
      </c>
      <c r="N651" s="230" t="s">
        <v>2099</v>
      </c>
      <c r="O651" s="11"/>
    </row>
    <row r="652" spans="2:15" ht="89.25" x14ac:dyDescent="0.25">
      <c r="B652" s="223">
        <v>2024</v>
      </c>
      <c r="C652" s="223" t="s">
        <v>2100</v>
      </c>
      <c r="D652" s="223" t="s">
        <v>816</v>
      </c>
      <c r="E652" s="223" t="s">
        <v>64</v>
      </c>
      <c r="F652" s="223" t="s">
        <v>64</v>
      </c>
      <c r="G652" s="223">
        <v>3473</v>
      </c>
      <c r="H652" s="253">
        <v>45595</v>
      </c>
      <c r="I652" s="253">
        <v>45595</v>
      </c>
      <c r="J652" s="222" t="s">
        <v>817</v>
      </c>
      <c r="K652" s="222" t="s">
        <v>221</v>
      </c>
      <c r="L652" s="223"/>
      <c r="M652" s="254" t="s">
        <v>2101</v>
      </c>
      <c r="N652" s="230" t="s">
        <v>2102</v>
      </c>
      <c r="O652" s="11"/>
    </row>
    <row r="653" spans="2:15" ht="204" x14ac:dyDescent="0.25">
      <c r="B653" s="223">
        <v>2024</v>
      </c>
      <c r="C653" s="223" t="s">
        <v>2100</v>
      </c>
      <c r="D653" s="223" t="s">
        <v>816</v>
      </c>
      <c r="E653" s="223" t="s">
        <v>64</v>
      </c>
      <c r="F653" s="223" t="s">
        <v>2103</v>
      </c>
      <c r="G653" s="223">
        <v>31</v>
      </c>
      <c r="H653" s="253">
        <v>45594</v>
      </c>
      <c r="I653" s="253">
        <v>45594</v>
      </c>
      <c r="J653" s="222" t="s">
        <v>817</v>
      </c>
      <c r="K653" s="222" t="s">
        <v>221</v>
      </c>
      <c r="L653" s="223"/>
      <c r="M653" s="254" t="s">
        <v>2104</v>
      </c>
      <c r="N653" s="230" t="s">
        <v>2105</v>
      </c>
      <c r="O653" s="11"/>
    </row>
    <row r="654" spans="2:15" ht="89.25" x14ac:dyDescent="0.25">
      <c r="B654" s="223">
        <v>2024</v>
      </c>
      <c r="C654" s="223" t="s">
        <v>2100</v>
      </c>
      <c r="D654" s="223" t="s">
        <v>816</v>
      </c>
      <c r="E654" s="223" t="s">
        <v>64</v>
      </c>
      <c r="F654" s="223" t="s">
        <v>64</v>
      </c>
      <c r="G654" s="223">
        <v>28</v>
      </c>
      <c r="H654" s="253">
        <v>45581</v>
      </c>
      <c r="I654" s="253">
        <v>45581</v>
      </c>
      <c r="J654" s="222" t="s">
        <v>817</v>
      </c>
      <c r="K654" s="222" t="s">
        <v>221</v>
      </c>
      <c r="L654" s="223"/>
      <c r="M654" s="254" t="s">
        <v>2106</v>
      </c>
      <c r="N654" s="230" t="s">
        <v>2107</v>
      </c>
      <c r="O654" s="11"/>
    </row>
    <row r="655" spans="2:15" ht="89.25" x14ac:dyDescent="0.25">
      <c r="B655" s="223">
        <v>2024</v>
      </c>
      <c r="C655" s="223" t="s">
        <v>2100</v>
      </c>
      <c r="D655" s="223" t="s">
        <v>816</v>
      </c>
      <c r="E655" s="223" t="s">
        <v>64</v>
      </c>
      <c r="F655" s="223" t="s">
        <v>64</v>
      </c>
      <c r="G655" s="223">
        <v>3283</v>
      </c>
      <c r="H655" s="253">
        <v>45580</v>
      </c>
      <c r="I655" s="253">
        <v>45580</v>
      </c>
      <c r="J655" s="222" t="s">
        <v>817</v>
      </c>
      <c r="K655" s="222" t="s">
        <v>221</v>
      </c>
      <c r="L655" s="223"/>
      <c r="M655" s="254" t="s">
        <v>2108</v>
      </c>
      <c r="N655" s="230" t="s">
        <v>2109</v>
      </c>
      <c r="O655" s="11"/>
    </row>
    <row r="656" spans="2:15" ht="89.25" x14ac:dyDescent="0.25">
      <c r="B656" s="223">
        <v>2024</v>
      </c>
      <c r="C656" s="223" t="s">
        <v>2100</v>
      </c>
      <c r="D656" s="223" t="s">
        <v>816</v>
      </c>
      <c r="E656" s="223" t="s">
        <v>64</v>
      </c>
      <c r="F656" s="223" t="s">
        <v>64</v>
      </c>
      <c r="G656" s="223">
        <v>3282</v>
      </c>
      <c r="H656" s="253">
        <v>45580</v>
      </c>
      <c r="I656" s="253">
        <v>45580</v>
      </c>
      <c r="J656" s="222" t="s">
        <v>817</v>
      </c>
      <c r="K656" s="222" t="s">
        <v>221</v>
      </c>
      <c r="L656" s="223"/>
      <c r="M656" s="254" t="s">
        <v>2110</v>
      </c>
      <c r="N656" s="230" t="s">
        <v>2111</v>
      </c>
      <c r="O656" s="11"/>
    </row>
    <row r="657" spans="2:15" ht="89.25" x14ac:dyDescent="0.25">
      <c r="B657" s="223">
        <v>2024</v>
      </c>
      <c r="C657" s="223" t="s">
        <v>2100</v>
      </c>
      <c r="D657" s="223" t="s">
        <v>816</v>
      </c>
      <c r="E657" s="223" t="s">
        <v>64</v>
      </c>
      <c r="F657" s="223" t="s">
        <v>64</v>
      </c>
      <c r="G657" s="223">
        <v>1648</v>
      </c>
      <c r="H657" s="253">
        <v>45575</v>
      </c>
      <c r="I657" s="253">
        <v>45575</v>
      </c>
      <c r="J657" s="222" t="s">
        <v>817</v>
      </c>
      <c r="K657" s="222" t="s">
        <v>221</v>
      </c>
      <c r="L657" s="223"/>
      <c r="M657" s="254" t="s">
        <v>2112</v>
      </c>
      <c r="N657" s="230" t="s">
        <v>2113</v>
      </c>
      <c r="O657" s="11"/>
    </row>
    <row r="658" spans="2:15" ht="89.25" x14ac:dyDescent="0.25">
      <c r="B658" s="223">
        <v>2024</v>
      </c>
      <c r="C658" s="223" t="s">
        <v>2100</v>
      </c>
      <c r="D658" s="223" t="s">
        <v>816</v>
      </c>
      <c r="E658" s="223" t="s">
        <v>64</v>
      </c>
      <c r="F658" s="223" t="s">
        <v>2103</v>
      </c>
      <c r="G658" s="223">
        <v>27</v>
      </c>
      <c r="H658" s="253">
        <v>45575</v>
      </c>
      <c r="I658" s="253">
        <v>45575</v>
      </c>
      <c r="J658" s="222" t="s">
        <v>817</v>
      </c>
      <c r="K658" s="222" t="s">
        <v>221</v>
      </c>
      <c r="L658" s="223"/>
      <c r="M658" s="254" t="s">
        <v>2114</v>
      </c>
      <c r="N658" s="230" t="s">
        <v>1810</v>
      </c>
      <c r="O658" s="11"/>
    </row>
    <row r="659" spans="2:15" ht="89.25" x14ac:dyDescent="0.25">
      <c r="B659" s="223">
        <v>2024</v>
      </c>
      <c r="C659" s="223" t="s">
        <v>2100</v>
      </c>
      <c r="D659" s="223" t="s">
        <v>816</v>
      </c>
      <c r="E659" s="223" t="s">
        <v>64</v>
      </c>
      <c r="F659" s="223" t="s">
        <v>2103</v>
      </c>
      <c r="G659" s="223">
        <v>26</v>
      </c>
      <c r="H659" s="253">
        <v>45575</v>
      </c>
      <c r="I659" s="253">
        <v>45575</v>
      </c>
      <c r="J659" s="222" t="s">
        <v>817</v>
      </c>
      <c r="K659" s="222" t="s">
        <v>221</v>
      </c>
      <c r="L659" s="223"/>
      <c r="M659" s="254" t="s">
        <v>2115</v>
      </c>
      <c r="N659" s="230" t="s">
        <v>2116</v>
      </c>
      <c r="O659" s="11"/>
    </row>
    <row r="660" spans="2:15" ht="89.25" x14ac:dyDescent="0.25">
      <c r="B660" s="223">
        <v>2024</v>
      </c>
      <c r="C660" s="223" t="s">
        <v>2100</v>
      </c>
      <c r="D660" s="223" t="s">
        <v>816</v>
      </c>
      <c r="E660" s="223" t="s">
        <v>64</v>
      </c>
      <c r="F660" s="223" t="s">
        <v>64</v>
      </c>
      <c r="G660" s="223">
        <v>3180</v>
      </c>
      <c r="H660" s="253">
        <v>45572</v>
      </c>
      <c r="I660" s="253">
        <v>45572</v>
      </c>
      <c r="J660" s="222" t="s">
        <v>817</v>
      </c>
      <c r="K660" s="222" t="s">
        <v>221</v>
      </c>
      <c r="L660" s="223"/>
      <c r="M660" s="254" t="s">
        <v>2117</v>
      </c>
      <c r="N660" s="230" t="s">
        <v>2118</v>
      </c>
      <c r="O660" s="11"/>
    </row>
    <row r="661" spans="2:15" ht="89.25" x14ac:dyDescent="0.25">
      <c r="B661" s="223">
        <v>2024</v>
      </c>
      <c r="C661" s="223" t="s">
        <v>2100</v>
      </c>
      <c r="D661" s="223" t="s">
        <v>816</v>
      </c>
      <c r="E661" s="223" t="s">
        <v>64</v>
      </c>
      <c r="F661" s="223" t="s">
        <v>64</v>
      </c>
      <c r="G661" s="223">
        <v>1506</v>
      </c>
      <c r="H661" s="253">
        <v>45567</v>
      </c>
      <c r="I661" s="253">
        <v>45567</v>
      </c>
      <c r="J661" s="222" t="s">
        <v>817</v>
      </c>
      <c r="K661" s="222" t="s">
        <v>221</v>
      </c>
      <c r="L661" s="223"/>
      <c r="M661" s="254" t="s">
        <v>2119</v>
      </c>
      <c r="N661" s="230" t="s">
        <v>2120</v>
      </c>
      <c r="O661" s="11"/>
    </row>
    <row r="662" spans="2:15" ht="89.25" x14ac:dyDescent="0.25">
      <c r="B662" s="223">
        <v>2024</v>
      </c>
      <c r="C662" s="223" t="s">
        <v>2100</v>
      </c>
      <c r="D662" s="223" t="s">
        <v>816</v>
      </c>
      <c r="E662" s="223" t="s">
        <v>64</v>
      </c>
      <c r="F662" s="223" t="s">
        <v>64</v>
      </c>
      <c r="G662" s="223">
        <v>3067</v>
      </c>
      <c r="H662" s="253">
        <v>45560</v>
      </c>
      <c r="I662" s="253">
        <v>45560</v>
      </c>
      <c r="J662" s="222" t="s">
        <v>817</v>
      </c>
      <c r="K662" s="222" t="s">
        <v>221</v>
      </c>
      <c r="L662" s="223"/>
      <c r="M662" s="254" t="s">
        <v>2121</v>
      </c>
      <c r="N662" s="230" t="s">
        <v>2122</v>
      </c>
      <c r="O662" s="11"/>
    </row>
    <row r="663" spans="2:15" ht="89.25" x14ac:dyDescent="0.25">
      <c r="B663" s="223">
        <v>2024</v>
      </c>
      <c r="C663" s="223" t="s">
        <v>2100</v>
      </c>
      <c r="D663" s="223" t="s">
        <v>816</v>
      </c>
      <c r="E663" s="223" t="s">
        <v>64</v>
      </c>
      <c r="F663" s="223" t="s">
        <v>64</v>
      </c>
      <c r="G663" s="223">
        <v>3066</v>
      </c>
      <c r="H663" s="253">
        <v>45560</v>
      </c>
      <c r="I663" s="253">
        <v>45560</v>
      </c>
      <c r="J663" s="222" t="s">
        <v>817</v>
      </c>
      <c r="K663" s="222" t="s">
        <v>221</v>
      </c>
      <c r="L663" s="223"/>
      <c r="M663" s="254" t="s">
        <v>2123</v>
      </c>
      <c r="N663" s="230" t="s">
        <v>2124</v>
      </c>
      <c r="O663" s="11"/>
    </row>
    <row r="664" spans="2:15" ht="89.25" x14ac:dyDescent="0.25">
      <c r="B664" s="224">
        <v>2024</v>
      </c>
      <c r="C664" s="224" t="s">
        <v>2100</v>
      </c>
      <c r="D664" s="224" t="s">
        <v>816</v>
      </c>
      <c r="E664" s="224" t="s">
        <v>64</v>
      </c>
      <c r="F664" s="224" t="s">
        <v>64</v>
      </c>
      <c r="G664" s="224">
        <v>1566</v>
      </c>
      <c r="H664" s="225">
        <v>45558</v>
      </c>
      <c r="I664" s="225">
        <v>45558</v>
      </c>
      <c r="J664" s="222" t="s">
        <v>817</v>
      </c>
      <c r="K664" s="222" t="s">
        <v>221</v>
      </c>
      <c r="L664" s="224"/>
      <c r="M664" s="226" t="s">
        <v>2125</v>
      </c>
      <c r="N664" s="230" t="s">
        <v>2126</v>
      </c>
      <c r="O664" s="11"/>
    </row>
    <row r="665" spans="2:15" ht="89.25" x14ac:dyDescent="0.25">
      <c r="B665" s="224">
        <v>2024</v>
      </c>
      <c r="C665" s="224" t="s">
        <v>2100</v>
      </c>
      <c r="D665" s="224" t="s">
        <v>816</v>
      </c>
      <c r="E665" s="224" t="s">
        <v>64</v>
      </c>
      <c r="F665" s="224" t="s">
        <v>64</v>
      </c>
      <c r="G665" s="224">
        <v>2183</v>
      </c>
      <c r="H665" s="225">
        <v>45552</v>
      </c>
      <c r="I665" s="225">
        <v>45552</v>
      </c>
      <c r="J665" s="222" t="s">
        <v>817</v>
      </c>
      <c r="K665" s="222" t="s">
        <v>221</v>
      </c>
      <c r="L665" s="224"/>
      <c r="M665" s="226" t="s">
        <v>2127</v>
      </c>
      <c r="N665" s="230" t="s">
        <v>2128</v>
      </c>
      <c r="O665" s="11"/>
    </row>
    <row r="666" spans="2:15" ht="89.25" x14ac:dyDescent="0.25">
      <c r="B666" s="224">
        <v>2024</v>
      </c>
      <c r="C666" s="224" t="s">
        <v>2100</v>
      </c>
      <c r="D666" s="224" t="s">
        <v>816</v>
      </c>
      <c r="E666" s="224" t="s">
        <v>64</v>
      </c>
      <c r="F666" s="224" t="s">
        <v>64</v>
      </c>
      <c r="G666" s="224">
        <v>3002</v>
      </c>
      <c r="H666" s="225">
        <v>45548</v>
      </c>
      <c r="I666" s="225">
        <v>45548</v>
      </c>
      <c r="J666" s="222" t="s">
        <v>817</v>
      </c>
      <c r="K666" s="222" t="s">
        <v>221</v>
      </c>
      <c r="L666" s="224"/>
      <c r="M666" s="226" t="s">
        <v>2129</v>
      </c>
      <c r="N666" s="230" t="s">
        <v>2130</v>
      </c>
      <c r="O666" s="11"/>
    </row>
    <row r="667" spans="2:15" ht="89.25" x14ac:dyDescent="0.25">
      <c r="B667" s="224">
        <v>2024</v>
      </c>
      <c r="C667" s="224" t="s">
        <v>2100</v>
      </c>
      <c r="D667" s="224" t="s">
        <v>816</v>
      </c>
      <c r="E667" s="224" t="s">
        <v>64</v>
      </c>
      <c r="F667" s="224" t="s">
        <v>64</v>
      </c>
      <c r="G667" s="224">
        <v>2999</v>
      </c>
      <c r="H667" s="225">
        <v>45548</v>
      </c>
      <c r="I667" s="225">
        <v>45548</v>
      </c>
      <c r="J667" s="222" t="s">
        <v>817</v>
      </c>
      <c r="K667" s="222" t="s">
        <v>221</v>
      </c>
      <c r="L667" s="224"/>
      <c r="M667" s="226" t="s">
        <v>2131</v>
      </c>
      <c r="N667" s="230" t="s">
        <v>2132</v>
      </c>
      <c r="O667" s="11"/>
    </row>
    <row r="668" spans="2:15" ht="89.25" x14ac:dyDescent="0.25">
      <c r="B668" s="224">
        <v>2024</v>
      </c>
      <c r="C668" s="224" t="s">
        <v>2100</v>
      </c>
      <c r="D668" s="224" t="s">
        <v>816</v>
      </c>
      <c r="E668" s="224" t="s">
        <v>64</v>
      </c>
      <c r="F668" s="224" t="s">
        <v>64</v>
      </c>
      <c r="G668" s="224">
        <v>780</v>
      </c>
      <c r="H668" s="225">
        <v>45548</v>
      </c>
      <c r="I668" s="225">
        <v>45548</v>
      </c>
      <c r="J668" s="222" t="s">
        <v>817</v>
      </c>
      <c r="K668" s="222" t="s">
        <v>221</v>
      </c>
      <c r="L668" s="224"/>
      <c r="M668" s="226" t="s">
        <v>2133</v>
      </c>
      <c r="N668" s="230" t="s">
        <v>2134</v>
      </c>
      <c r="O668" s="11"/>
    </row>
    <row r="669" spans="2:15" ht="89.25" x14ac:dyDescent="0.25">
      <c r="B669" s="224">
        <v>2024</v>
      </c>
      <c r="C669" s="224" t="s">
        <v>2100</v>
      </c>
      <c r="D669" s="224" t="s">
        <v>816</v>
      </c>
      <c r="E669" s="224" t="s">
        <v>64</v>
      </c>
      <c r="F669" s="224" t="s">
        <v>64</v>
      </c>
      <c r="G669" s="224">
        <v>967</v>
      </c>
      <c r="H669" s="225">
        <v>45546</v>
      </c>
      <c r="I669" s="225">
        <v>45546</v>
      </c>
      <c r="J669" s="222" t="s">
        <v>817</v>
      </c>
      <c r="K669" s="222" t="s">
        <v>221</v>
      </c>
      <c r="L669" s="224"/>
      <c r="M669" s="226" t="s">
        <v>2135</v>
      </c>
      <c r="N669" s="230" t="s">
        <v>2136</v>
      </c>
      <c r="O669" s="11"/>
    </row>
    <row r="670" spans="2:15" ht="89.25" x14ac:dyDescent="0.25">
      <c r="B670" s="224">
        <v>2024</v>
      </c>
      <c r="C670" s="224" t="s">
        <v>2100</v>
      </c>
      <c r="D670" s="224" t="s">
        <v>816</v>
      </c>
      <c r="E670" s="224" t="s">
        <v>64</v>
      </c>
      <c r="F670" s="224" t="s">
        <v>64</v>
      </c>
      <c r="G670" s="224">
        <v>2077</v>
      </c>
      <c r="H670" s="225">
        <v>45537</v>
      </c>
      <c r="I670" s="225">
        <v>45537</v>
      </c>
      <c r="J670" s="222" t="s">
        <v>817</v>
      </c>
      <c r="K670" s="222" t="s">
        <v>221</v>
      </c>
      <c r="L670" s="224"/>
      <c r="M670" s="226" t="s">
        <v>2137</v>
      </c>
      <c r="N670" s="230" t="s">
        <v>2138</v>
      </c>
      <c r="O670" s="11"/>
    </row>
    <row r="671" spans="2:15" ht="89.25" x14ac:dyDescent="0.25">
      <c r="B671" s="224">
        <v>2024</v>
      </c>
      <c r="C671" s="224" t="s">
        <v>2100</v>
      </c>
      <c r="D671" s="224" t="s">
        <v>816</v>
      </c>
      <c r="E671" s="224" t="s">
        <v>64</v>
      </c>
      <c r="F671" s="224" t="s">
        <v>64</v>
      </c>
      <c r="G671" s="224">
        <v>2076</v>
      </c>
      <c r="H671" s="225">
        <v>45537</v>
      </c>
      <c r="I671" s="225">
        <v>45537</v>
      </c>
      <c r="J671" s="222" t="s">
        <v>817</v>
      </c>
      <c r="K671" s="222" t="s">
        <v>221</v>
      </c>
      <c r="L671" s="224"/>
      <c r="M671" s="226" t="s">
        <v>2139</v>
      </c>
      <c r="N671" s="230" t="s">
        <v>2140</v>
      </c>
      <c r="O671" s="11"/>
    </row>
    <row r="672" spans="2:15" ht="89.25" x14ac:dyDescent="0.25">
      <c r="B672" s="224">
        <v>2024</v>
      </c>
      <c r="C672" s="224" t="s">
        <v>2100</v>
      </c>
      <c r="D672" s="224" t="s">
        <v>816</v>
      </c>
      <c r="E672" s="224" t="s">
        <v>64</v>
      </c>
      <c r="F672" s="224" t="s">
        <v>64</v>
      </c>
      <c r="G672" s="224">
        <v>356</v>
      </c>
      <c r="H672" s="225">
        <v>45537</v>
      </c>
      <c r="I672" s="225">
        <v>45537</v>
      </c>
      <c r="J672" s="222" t="s">
        <v>817</v>
      </c>
      <c r="K672" s="222" t="s">
        <v>221</v>
      </c>
      <c r="L672" s="224"/>
      <c r="M672" s="226" t="s">
        <v>2141</v>
      </c>
      <c r="N672" s="230" t="s">
        <v>2142</v>
      </c>
      <c r="O672" s="11"/>
    </row>
    <row r="673" spans="2:15" ht="89.25" x14ac:dyDescent="0.25">
      <c r="B673" s="224">
        <v>2024</v>
      </c>
      <c r="C673" s="224" t="s">
        <v>2100</v>
      </c>
      <c r="D673" s="224" t="s">
        <v>816</v>
      </c>
      <c r="E673" s="224" t="s">
        <v>64</v>
      </c>
      <c r="F673" s="224" t="s">
        <v>64</v>
      </c>
      <c r="G673" s="224">
        <v>655</v>
      </c>
      <c r="H673" s="225">
        <v>45533</v>
      </c>
      <c r="I673" s="225">
        <v>45533</v>
      </c>
      <c r="J673" s="222" t="s">
        <v>817</v>
      </c>
      <c r="K673" s="222" t="s">
        <v>221</v>
      </c>
      <c r="L673" s="224"/>
      <c r="M673" s="226" t="s">
        <v>2143</v>
      </c>
      <c r="N673" s="230" t="s">
        <v>2144</v>
      </c>
      <c r="O673" s="11"/>
    </row>
    <row r="674" spans="2:15" ht="89.25" x14ac:dyDescent="0.25">
      <c r="B674" s="224">
        <v>2024</v>
      </c>
      <c r="C674" s="224" t="s">
        <v>2100</v>
      </c>
      <c r="D674" s="224" t="s">
        <v>816</v>
      </c>
      <c r="E674" s="224" t="s">
        <v>64</v>
      </c>
      <c r="F674" s="224" t="s">
        <v>64</v>
      </c>
      <c r="G674" s="224">
        <v>653</v>
      </c>
      <c r="H674" s="225">
        <v>45533</v>
      </c>
      <c r="I674" s="225">
        <v>45533</v>
      </c>
      <c r="J674" s="222" t="s">
        <v>817</v>
      </c>
      <c r="K674" s="222" t="s">
        <v>221</v>
      </c>
      <c r="L674" s="224"/>
      <c r="M674" s="226" t="s">
        <v>2145</v>
      </c>
      <c r="N674" s="230" t="s">
        <v>2146</v>
      </c>
      <c r="O674" s="11"/>
    </row>
    <row r="675" spans="2:15" ht="140.25" x14ac:dyDescent="0.25">
      <c r="B675" s="224">
        <v>2024</v>
      </c>
      <c r="C675" s="224" t="s">
        <v>2147</v>
      </c>
      <c r="D675" s="224" t="s">
        <v>816</v>
      </c>
      <c r="E675" s="224" t="s">
        <v>64</v>
      </c>
      <c r="F675" s="224" t="s">
        <v>64</v>
      </c>
      <c r="G675" s="224">
        <v>1829</v>
      </c>
      <c r="H675" s="225">
        <v>45624</v>
      </c>
      <c r="I675" s="225">
        <v>45624</v>
      </c>
      <c r="J675" s="222" t="s">
        <v>817</v>
      </c>
      <c r="K675" s="222" t="s">
        <v>221</v>
      </c>
      <c r="L675" s="224"/>
      <c r="M675" s="226" t="s">
        <v>2148</v>
      </c>
      <c r="N675" s="230" t="s">
        <v>2149</v>
      </c>
      <c r="O675" s="11"/>
    </row>
    <row r="676" spans="2:15" ht="140.25" x14ac:dyDescent="0.25">
      <c r="B676" s="224">
        <v>2024</v>
      </c>
      <c r="C676" s="224" t="s">
        <v>2147</v>
      </c>
      <c r="D676" s="224" t="s">
        <v>816</v>
      </c>
      <c r="E676" s="224" t="s">
        <v>64</v>
      </c>
      <c r="F676" s="224" t="s">
        <v>64</v>
      </c>
      <c r="G676" s="224">
        <v>1850</v>
      </c>
      <c r="H676" s="225">
        <v>45628</v>
      </c>
      <c r="I676" s="225">
        <v>45628</v>
      </c>
      <c r="J676" s="222" t="s">
        <v>817</v>
      </c>
      <c r="K676" s="222" t="s">
        <v>221</v>
      </c>
      <c r="L676" s="224"/>
      <c r="M676" s="226" t="s">
        <v>2150</v>
      </c>
      <c r="N676" s="230" t="s">
        <v>2151</v>
      </c>
      <c r="O676" s="11"/>
    </row>
    <row r="677" spans="2:15" ht="140.25" x14ac:dyDescent="0.25">
      <c r="B677" s="224">
        <v>2024</v>
      </c>
      <c r="C677" s="224" t="s">
        <v>2147</v>
      </c>
      <c r="D677" s="224" t="s">
        <v>816</v>
      </c>
      <c r="E677" s="224" t="s">
        <v>64</v>
      </c>
      <c r="F677" s="224" t="s">
        <v>64</v>
      </c>
      <c r="G677" s="224">
        <v>2105</v>
      </c>
      <c r="H677" s="225">
        <v>45643</v>
      </c>
      <c r="I677" s="225">
        <v>45643</v>
      </c>
      <c r="J677" s="222" t="s">
        <v>817</v>
      </c>
      <c r="K677" s="222" t="s">
        <v>221</v>
      </c>
      <c r="L677" s="224"/>
      <c r="M677" s="226" t="s">
        <v>2152</v>
      </c>
      <c r="N677" s="230" t="s">
        <v>2153</v>
      </c>
      <c r="O677" s="11"/>
    </row>
    <row r="678" spans="2:15" ht="140.25" x14ac:dyDescent="0.25">
      <c r="B678" s="224">
        <v>2024</v>
      </c>
      <c r="C678" s="224" t="s">
        <v>2147</v>
      </c>
      <c r="D678" s="224" t="s">
        <v>816</v>
      </c>
      <c r="E678" s="224" t="s">
        <v>64</v>
      </c>
      <c r="F678" s="224" t="s">
        <v>64</v>
      </c>
      <c r="G678" s="224">
        <v>2100</v>
      </c>
      <c r="H678" s="225">
        <v>45643</v>
      </c>
      <c r="I678" s="225">
        <v>45643</v>
      </c>
      <c r="J678" s="222" t="s">
        <v>817</v>
      </c>
      <c r="K678" s="222" t="s">
        <v>221</v>
      </c>
      <c r="L678" s="224"/>
      <c r="M678" s="226" t="s">
        <v>2154</v>
      </c>
      <c r="N678" s="230" t="s">
        <v>2155</v>
      </c>
      <c r="O678" s="11"/>
    </row>
    <row r="679" spans="2:15" ht="140.25" x14ac:dyDescent="0.25">
      <c r="B679" s="224">
        <v>2024</v>
      </c>
      <c r="C679" s="224" t="s">
        <v>2147</v>
      </c>
      <c r="D679" s="224" t="s">
        <v>816</v>
      </c>
      <c r="E679" s="224" t="s">
        <v>64</v>
      </c>
      <c r="F679" s="224" t="s">
        <v>64</v>
      </c>
      <c r="G679" s="224">
        <v>2101</v>
      </c>
      <c r="H679" s="225">
        <v>45643</v>
      </c>
      <c r="I679" s="225">
        <v>45643</v>
      </c>
      <c r="J679" s="222" t="s">
        <v>817</v>
      </c>
      <c r="K679" s="222" t="s">
        <v>221</v>
      </c>
      <c r="L679" s="224"/>
      <c r="M679" s="226" t="s">
        <v>2156</v>
      </c>
      <c r="N679" s="230" t="s">
        <v>2157</v>
      </c>
      <c r="O679" s="11"/>
    </row>
    <row r="680" spans="2:15" ht="140.25" x14ac:dyDescent="0.25">
      <c r="B680" s="224">
        <v>2024</v>
      </c>
      <c r="C680" s="224" t="s">
        <v>2147</v>
      </c>
      <c r="D680" s="224" t="s">
        <v>816</v>
      </c>
      <c r="E680" s="224" t="s">
        <v>64</v>
      </c>
      <c r="F680" s="224" t="s">
        <v>64</v>
      </c>
      <c r="G680" s="224">
        <v>2102</v>
      </c>
      <c r="H680" s="225">
        <v>45643</v>
      </c>
      <c r="I680" s="225">
        <v>45643</v>
      </c>
      <c r="J680" s="222" t="s">
        <v>817</v>
      </c>
      <c r="K680" s="222" t="s">
        <v>221</v>
      </c>
      <c r="L680" s="224"/>
      <c r="M680" s="226" t="s">
        <v>2158</v>
      </c>
      <c r="N680" s="230" t="s">
        <v>2159</v>
      </c>
      <c r="O680" s="11"/>
    </row>
    <row r="681" spans="2:15" ht="140.25" x14ac:dyDescent="0.25">
      <c r="B681" s="224">
        <v>2024</v>
      </c>
      <c r="C681" s="224" t="s">
        <v>2147</v>
      </c>
      <c r="D681" s="224" t="s">
        <v>816</v>
      </c>
      <c r="E681" s="224" t="s">
        <v>64</v>
      </c>
      <c r="F681" s="224" t="s">
        <v>64</v>
      </c>
      <c r="G681" s="224">
        <v>2104</v>
      </c>
      <c r="H681" s="225">
        <v>45643</v>
      </c>
      <c r="I681" s="225">
        <v>45643</v>
      </c>
      <c r="J681" s="222" t="s">
        <v>817</v>
      </c>
      <c r="K681" s="222" t="s">
        <v>221</v>
      </c>
      <c r="L681" s="224"/>
      <c r="M681" s="226" t="s">
        <v>2160</v>
      </c>
      <c r="N681" s="230" t="s">
        <v>2161</v>
      </c>
      <c r="O681" s="11"/>
    </row>
    <row r="682" spans="2:15" ht="140.25" x14ac:dyDescent="0.25">
      <c r="B682" s="224">
        <v>2024</v>
      </c>
      <c r="C682" s="224" t="s">
        <v>2147</v>
      </c>
      <c r="D682" s="224" t="s">
        <v>816</v>
      </c>
      <c r="E682" s="224" t="s">
        <v>64</v>
      </c>
      <c r="F682" s="224" t="s">
        <v>64</v>
      </c>
      <c r="G682" s="224">
        <v>1093</v>
      </c>
      <c r="H682" s="225">
        <v>45639</v>
      </c>
      <c r="I682" s="225">
        <v>45639</v>
      </c>
      <c r="J682" s="222" t="s">
        <v>817</v>
      </c>
      <c r="K682" s="222" t="s">
        <v>221</v>
      </c>
      <c r="L682" s="224"/>
      <c r="M682" s="226" t="s">
        <v>2162</v>
      </c>
      <c r="N682" s="230" t="s">
        <v>2163</v>
      </c>
      <c r="O682" s="11"/>
    </row>
    <row r="683" spans="2:15" ht="140.25" x14ac:dyDescent="0.25">
      <c r="B683" s="224">
        <v>2024</v>
      </c>
      <c r="C683" s="224" t="s">
        <v>2147</v>
      </c>
      <c r="D683" s="224" t="s">
        <v>816</v>
      </c>
      <c r="E683" s="224" t="s">
        <v>64</v>
      </c>
      <c r="F683" s="224" t="s">
        <v>64</v>
      </c>
      <c r="G683" s="224">
        <v>1148</v>
      </c>
      <c r="H683" s="225">
        <v>45614</v>
      </c>
      <c r="I683" s="225">
        <v>45614</v>
      </c>
      <c r="J683" s="222" t="s">
        <v>817</v>
      </c>
      <c r="K683" s="222" t="s">
        <v>221</v>
      </c>
      <c r="L683" s="224"/>
      <c r="M683" s="226" t="s">
        <v>2164</v>
      </c>
      <c r="N683" s="230" t="s">
        <v>2165</v>
      </c>
      <c r="O683" s="11"/>
    </row>
    <row r="684" spans="2:15" ht="140.25" x14ac:dyDescent="0.25">
      <c r="B684" s="224">
        <v>2024</v>
      </c>
      <c r="C684" s="224" t="s">
        <v>2147</v>
      </c>
      <c r="D684" s="224" t="s">
        <v>816</v>
      </c>
      <c r="E684" s="224" t="s">
        <v>64</v>
      </c>
      <c r="F684" s="224" t="s">
        <v>64</v>
      </c>
      <c r="G684" s="224">
        <v>2130</v>
      </c>
      <c r="H684" s="225">
        <v>45638</v>
      </c>
      <c r="I684" s="225">
        <v>45638</v>
      </c>
      <c r="J684" s="222" t="s">
        <v>817</v>
      </c>
      <c r="K684" s="222" t="s">
        <v>221</v>
      </c>
      <c r="L684" s="224"/>
      <c r="M684" s="226" t="s">
        <v>2166</v>
      </c>
      <c r="N684" s="230" t="s">
        <v>2167</v>
      </c>
      <c r="O684" s="11"/>
    </row>
    <row r="685" spans="2:15" ht="140.25" x14ac:dyDescent="0.25">
      <c r="B685" s="224">
        <v>2024</v>
      </c>
      <c r="C685" s="224" t="s">
        <v>2147</v>
      </c>
      <c r="D685" s="224" t="s">
        <v>816</v>
      </c>
      <c r="E685" s="224" t="s">
        <v>64</v>
      </c>
      <c r="F685" s="224" t="s">
        <v>64</v>
      </c>
      <c r="G685" s="224">
        <v>3994</v>
      </c>
      <c r="H685" s="225">
        <v>45642</v>
      </c>
      <c r="I685" s="225">
        <v>45642</v>
      </c>
      <c r="J685" s="222" t="s">
        <v>817</v>
      </c>
      <c r="K685" s="222" t="s">
        <v>221</v>
      </c>
      <c r="L685" s="224"/>
      <c r="M685" s="226" t="s">
        <v>2168</v>
      </c>
      <c r="N685" s="230" t="s">
        <v>2169</v>
      </c>
      <c r="O685" s="11"/>
    </row>
    <row r="686" spans="2:15" ht="140.25" x14ac:dyDescent="0.25">
      <c r="B686" s="224">
        <v>2024</v>
      </c>
      <c r="C686" s="224" t="s">
        <v>2147</v>
      </c>
      <c r="D686" s="224" t="s">
        <v>816</v>
      </c>
      <c r="E686" s="224" t="s">
        <v>64</v>
      </c>
      <c r="F686" s="224" t="s">
        <v>64</v>
      </c>
      <c r="G686" s="224">
        <v>3999</v>
      </c>
      <c r="H686" s="225">
        <v>45642</v>
      </c>
      <c r="I686" s="225">
        <v>45642</v>
      </c>
      <c r="J686" s="222" t="s">
        <v>817</v>
      </c>
      <c r="K686" s="222" t="s">
        <v>221</v>
      </c>
      <c r="L686" s="224"/>
      <c r="M686" s="226" t="s">
        <v>2170</v>
      </c>
      <c r="N686" s="230" t="s">
        <v>2171</v>
      </c>
      <c r="O686" s="11"/>
    </row>
    <row r="687" spans="2:15" ht="140.25" x14ac:dyDescent="0.25">
      <c r="B687" s="224">
        <v>2024</v>
      </c>
      <c r="C687" s="224" t="s">
        <v>2147</v>
      </c>
      <c r="D687" s="224" t="s">
        <v>816</v>
      </c>
      <c r="E687" s="224" t="s">
        <v>64</v>
      </c>
      <c r="F687" s="224" t="s">
        <v>64</v>
      </c>
      <c r="G687" s="224">
        <v>704</v>
      </c>
      <c r="H687" s="225">
        <v>45635</v>
      </c>
      <c r="I687" s="225">
        <v>45635</v>
      </c>
      <c r="J687" s="222" t="s">
        <v>817</v>
      </c>
      <c r="K687" s="222" t="s">
        <v>221</v>
      </c>
      <c r="L687" s="224"/>
      <c r="M687" s="226" t="s">
        <v>2172</v>
      </c>
      <c r="N687" s="230" t="s">
        <v>2173</v>
      </c>
      <c r="O687" s="11"/>
    </row>
    <row r="688" spans="2:15" ht="140.25" x14ac:dyDescent="0.25">
      <c r="B688" s="224">
        <v>2024</v>
      </c>
      <c r="C688" s="224" t="s">
        <v>2147</v>
      </c>
      <c r="D688" s="224" t="s">
        <v>816</v>
      </c>
      <c r="E688" s="224" t="s">
        <v>64</v>
      </c>
      <c r="F688" s="224" t="s">
        <v>64</v>
      </c>
      <c r="G688" s="224">
        <v>758</v>
      </c>
      <c r="H688" s="225">
        <v>45645</v>
      </c>
      <c r="I688" s="225">
        <v>45645</v>
      </c>
      <c r="J688" s="222" t="s">
        <v>817</v>
      </c>
      <c r="K688" s="222" t="s">
        <v>221</v>
      </c>
      <c r="L688" s="224"/>
      <c r="M688" s="226" t="s">
        <v>2174</v>
      </c>
      <c r="N688" s="230" t="s">
        <v>2175</v>
      </c>
      <c r="O688" s="11"/>
    </row>
    <row r="689" spans="2:15" ht="140.25" x14ac:dyDescent="0.25">
      <c r="B689" s="224">
        <v>2024</v>
      </c>
      <c r="C689" s="224" t="s">
        <v>2147</v>
      </c>
      <c r="D689" s="224" t="s">
        <v>816</v>
      </c>
      <c r="E689" s="224" t="s">
        <v>64</v>
      </c>
      <c r="F689" s="224" t="s">
        <v>64</v>
      </c>
      <c r="G689" s="224">
        <v>779</v>
      </c>
      <c r="H689" s="225">
        <v>45632</v>
      </c>
      <c r="I689" s="225">
        <v>45632</v>
      </c>
      <c r="J689" s="222" t="s">
        <v>817</v>
      </c>
      <c r="K689" s="222" t="s">
        <v>221</v>
      </c>
      <c r="L689" s="224"/>
      <c r="M689" s="226" t="s">
        <v>2176</v>
      </c>
      <c r="N689" s="230" t="s">
        <v>2177</v>
      </c>
      <c r="O689" s="11"/>
    </row>
    <row r="690" spans="2:15" ht="140.25" x14ac:dyDescent="0.25">
      <c r="B690" s="224">
        <v>2024</v>
      </c>
      <c r="C690" s="224" t="s">
        <v>2147</v>
      </c>
      <c r="D690" s="224" t="s">
        <v>816</v>
      </c>
      <c r="E690" s="224" t="s">
        <v>64</v>
      </c>
      <c r="F690" s="224" t="s">
        <v>64</v>
      </c>
      <c r="G690" s="224">
        <v>819</v>
      </c>
      <c r="H690" s="225">
        <v>45644</v>
      </c>
      <c r="I690" s="225">
        <v>45644</v>
      </c>
      <c r="J690" s="222" t="s">
        <v>817</v>
      </c>
      <c r="K690" s="222" t="s">
        <v>221</v>
      </c>
      <c r="L690" s="224"/>
      <c r="M690" s="226" t="s">
        <v>2178</v>
      </c>
      <c r="N690" s="230" t="s">
        <v>2179</v>
      </c>
      <c r="O690" s="11"/>
    </row>
    <row r="691" spans="2:15" ht="140.25" x14ac:dyDescent="0.25">
      <c r="B691" s="224">
        <v>2024</v>
      </c>
      <c r="C691" s="224" t="s">
        <v>2147</v>
      </c>
      <c r="D691" s="224" t="s">
        <v>816</v>
      </c>
      <c r="E691" s="224" t="s">
        <v>64</v>
      </c>
      <c r="F691" s="224" t="s">
        <v>64</v>
      </c>
      <c r="G691" s="224">
        <v>721</v>
      </c>
      <c r="H691" s="225">
        <v>45625</v>
      </c>
      <c r="I691" s="225">
        <v>45625</v>
      </c>
      <c r="J691" s="222" t="s">
        <v>817</v>
      </c>
      <c r="K691" s="222" t="s">
        <v>221</v>
      </c>
      <c r="L691" s="224"/>
      <c r="M691" s="226" t="s">
        <v>2180</v>
      </c>
      <c r="N691" s="230" t="s">
        <v>2181</v>
      </c>
      <c r="O691" s="11"/>
    </row>
    <row r="692" spans="2:15" ht="140.25" x14ac:dyDescent="0.25">
      <c r="B692" s="224">
        <v>2024</v>
      </c>
      <c r="C692" s="224" t="s">
        <v>2147</v>
      </c>
      <c r="D692" s="224" t="s">
        <v>816</v>
      </c>
      <c r="E692" s="224" t="s">
        <v>64</v>
      </c>
      <c r="F692" s="224" t="s">
        <v>64</v>
      </c>
      <c r="G692" s="224">
        <v>2123</v>
      </c>
      <c r="H692" s="225">
        <v>45642</v>
      </c>
      <c r="I692" s="225">
        <v>45642</v>
      </c>
      <c r="J692" s="222" t="s">
        <v>817</v>
      </c>
      <c r="K692" s="222" t="s">
        <v>221</v>
      </c>
      <c r="L692" s="224"/>
      <c r="M692" s="226" t="s">
        <v>2182</v>
      </c>
      <c r="N692" s="230" t="s">
        <v>2153</v>
      </c>
      <c r="O692" s="11"/>
    </row>
    <row r="693" spans="2:15" ht="140.25" x14ac:dyDescent="0.25">
      <c r="B693" s="224">
        <v>2024</v>
      </c>
      <c r="C693" s="224" t="s">
        <v>2147</v>
      </c>
      <c r="D693" s="224" t="s">
        <v>816</v>
      </c>
      <c r="E693" s="224" t="s">
        <v>64</v>
      </c>
      <c r="F693" s="224" t="s">
        <v>64</v>
      </c>
      <c r="G693" s="224">
        <v>818</v>
      </c>
      <c r="H693" s="225">
        <v>45644</v>
      </c>
      <c r="I693" s="225">
        <v>45644</v>
      </c>
      <c r="J693" s="222" t="s">
        <v>817</v>
      </c>
      <c r="K693" s="222" t="s">
        <v>221</v>
      </c>
      <c r="L693" s="224"/>
      <c r="M693" s="226" t="s">
        <v>2183</v>
      </c>
      <c r="N693" s="230" t="s">
        <v>2179</v>
      </c>
      <c r="O693" s="11"/>
    </row>
    <row r="694" spans="2:15" ht="140.25" x14ac:dyDescent="0.25">
      <c r="B694" s="224">
        <v>2024</v>
      </c>
      <c r="C694" s="224" t="s">
        <v>2147</v>
      </c>
      <c r="D694" s="224" t="s">
        <v>816</v>
      </c>
      <c r="E694" s="224" t="s">
        <v>64</v>
      </c>
      <c r="F694" s="224" t="s">
        <v>64</v>
      </c>
      <c r="G694" s="224">
        <v>4010</v>
      </c>
      <c r="H694" s="225">
        <v>45644</v>
      </c>
      <c r="I694" s="225">
        <v>45644</v>
      </c>
      <c r="J694" s="222" t="s">
        <v>817</v>
      </c>
      <c r="K694" s="222" t="s">
        <v>221</v>
      </c>
      <c r="L694" s="224"/>
      <c r="M694" s="226" t="s">
        <v>2184</v>
      </c>
      <c r="N694" s="230" t="s">
        <v>2169</v>
      </c>
      <c r="O694" s="11"/>
    </row>
    <row r="695" spans="2:15" ht="140.25" x14ac:dyDescent="0.25">
      <c r="B695" s="224">
        <v>2024</v>
      </c>
      <c r="C695" s="224" t="s">
        <v>2147</v>
      </c>
      <c r="D695" s="224" t="s">
        <v>816</v>
      </c>
      <c r="E695" s="224" t="s">
        <v>64</v>
      </c>
      <c r="F695" s="224" t="s">
        <v>64</v>
      </c>
      <c r="G695" s="224">
        <v>2092</v>
      </c>
      <c r="H695" s="225">
        <v>45642</v>
      </c>
      <c r="I695" s="225">
        <v>45642</v>
      </c>
      <c r="J695" s="222" t="s">
        <v>817</v>
      </c>
      <c r="K695" s="222" t="s">
        <v>221</v>
      </c>
      <c r="L695" s="224"/>
      <c r="M695" s="226" t="s">
        <v>2185</v>
      </c>
      <c r="N695" s="230" t="s">
        <v>2159</v>
      </c>
      <c r="O695" s="11"/>
    </row>
    <row r="696" spans="2:15" ht="140.25" x14ac:dyDescent="0.25">
      <c r="B696" s="224">
        <v>2024</v>
      </c>
      <c r="C696" s="224" t="s">
        <v>2147</v>
      </c>
      <c r="D696" s="224" t="s">
        <v>816</v>
      </c>
      <c r="E696" s="224" t="s">
        <v>64</v>
      </c>
      <c r="F696" s="224" t="s">
        <v>64</v>
      </c>
      <c r="G696" s="224">
        <v>777</v>
      </c>
      <c r="H696" s="225">
        <v>45631</v>
      </c>
      <c r="I696" s="225">
        <v>45631</v>
      </c>
      <c r="J696" s="222" t="s">
        <v>817</v>
      </c>
      <c r="K696" s="222" t="s">
        <v>221</v>
      </c>
      <c r="L696" s="224"/>
      <c r="M696" s="226" t="s">
        <v>2186</v>
      </c>
      <c r="N696" s="230" t="s">
        <v>2181</v>
      </c>
      <c r="O696" s="11"/>
    </row>
    <row r="697" spans="2:15" ht="140.25" x14ac:dyDescent="0.25">
      <c r="B697" s="224">
        <v>2024</v>
      </c>
      <c r="C697" s="224" t="s">
        <v>2147</v>
      </c>
      <c r="D697" s="224" t="s">
        <v>816</v>
      </c>
      <c r="E697" s="224" t="s">
        <v>64</v>
      </c>
      <c r="F697" s="224" t="s">
        <v>64</v>
      </c>
      <c r="G697" s="224">
        <v>2091</v>
      </c>
      <c r="H697" s="225">
        <v>45642</v>
      </c>
      <c r="I697" s="225">
        <v>45642</v>
      </c>
      <c r="J697" s="222" t="s">
        <v>817</v>
      </c>
      <c r="K697" s="222" t="s">
        <v>221</v>
      </c>
      <c r="L697" s="224"/>
      <c r="M697" s="226" t="s">
        <v>2187</v>
      </c>
      <c r="N697" s="230" t="s">
        <v>2155</v>
      </c>
      <c r="O697" s="11"/>
    </row>
    <row r="698" spans="2:15" ht="140.25" x14ac:dyDescent="0.25">
      <c r="B698" s="224">
        <v>2024</v>
      </c>
      <c r="C698" s="224" t="s">
        <v>2147</v>
      </c>
      <c r="D698" s="224" t="s">
        <v>816</v>
      </c>
      <c r="E698" s="224" t="s">
        <v>64</v>
      </c>
      <c r="F698" s="224" t="s">
        <v>64</v>
      </c>
      <c r="G698" s="224">
        <v>2090</v>
      </c>
      <c r="H698" s="225">
        <v>45642</v>
      </c>
      <c r="I698" s="225">
        <v>45642</v>
      </c>
      <c r="J698" s="222" t="s">
        <v>817</v>
      </c>
      <c r="K698" s="222" t="s">
        <v>221</v>
      </c>
      <c r="L698" s="224"/>
      <c r="M698" s="226" t="s">
        <v>2188</v>
      </c>
      <c r="N698" s="230" t="s">
        <v>2157</v>
      </c>
      <c r="O698" s="11"/>
    </row>
    <row r="699" spans="2:15" ht="140.25" x14ac:dyDescent="0.25">
      <c r="B699" s="224">
        <v>2024</v>
      </c>
      <c r="C699" s="224" t="s">
        <v>2147</v>
      </c>
      <c r="D699" s="224" t="s">
        <v>816</v>
      </c>
      <c r="E699" s="224" t="s">
        <v>64</v>
      </c>
      <c r="F699" s="224" t="s">
        <v>64</v>
      </c>
      <c r="G699" s="224">
        <v>1113</v>
      </c>
      <c r="H699" s="225">
        <v>45643</v>
      </c>
      <c r="I699" s="225">
        <v>45643</v>
      </c>
      <c r="J699" s="222" t="s">
        <v>817</v>
      </c>
      <c r="K699" s="222" t="s">
        <v>221</v>
      </c>
      <c r="L699" s="224"/>
      <c r="M699" s="226" t="s">
        <v>2189</v>
      </c>
      <c r="N699" s="230" t="s">
        <v>2163</v>
      </c>
      <c r="O699" s="11"/>
    </row>
    <row r="700" spans="2:15" ht="140.25" x14ac:dyDescent="0.25">
      <c r="B700" s="224">
        <v>2024</v>
      </c>
      <c r="C700" s="224" t="s">
        <v>2147</v>
      </c>
      <c r="D700" s="224" t="s">
        <v>816</v>
      </c>
      <c r="E700" s="224" t="s">
        <v>64</v>
      </c>
      <c r="F700" s="224" t="s">
        <v>64</v>
      </c>
      <c r="G700" s="224">
        <v>2088</v>
      </c>
      <c r="H700" s="225">
        <v>45642</v>
      </c>
      <c r="I700" s="225">
        <v>45642</v>
      </c>
      <c r="J700" s="222" t="s">
        <v>817</v>
      </c>
      <c r="K700" s="222" t="s">
        <v>221</v>
      </c>
      <c r="L700" s="224"/>
      <c r="M700" s="226" t="s">
        <v>2190</v>
      </c>
      <c r="N700" s="230" t="s">
        <v>2191</v>
      </c>
      <c r="O700" s="11"/>
    </row>
    <row r="701" spans="2:15" ht="140.25" x14ac:dyDescent="0.25">
      <c r="B701" s="224">
        <v>2024</v>
      </c>
      <c r="C701" s="224" t="s">
        <v>2147</v>
      </c>
      <c r="D701" s="224" t="s">
        <v>816</v>
      </c>
      <c r="E701" s="224" t="s">
        <v>64</v>
      </c>
      <c r="F701" s="224" t="s">
        <v>64</v>
      </c>
      <c r="G701" s="224">
        <v>804</v>
      </c>
      <c r="H701" s="225">
        <v>45642</v>
      </c>
      <c r="I701" s="225">
        <v>45642</v>
      </c>
      <c r="J701" s="222" t="s">
        <v>817</v>
      </c>
      <c r="K701" s="222" t="s">
        <v>221</v>
      </c>
      <c r="L701" s="224"/>
      <c r="M701" s="226" t="s">
        <v>2192</v>
      </c>
      <c r="N701" s="230" t="s">
        <v>2177</v>
      </c>
      <c r="O701" s="11"/>
    </row>
    <row r="702" spans="2:15" ht="140.25" x14ac:dyDescent="0.25">
      <c r="B702" s="224">
        <v>2024</v>
      </c>
      <c r="C702" s="224" t="s">
        <v>2147</v>
      </c>
      <c r="D702" s="224" t="s">
        <v>816</v>
      </c>
      <c r="E702" s="224" t="s">
        <v>64</v>
      </c>
      <c r="F702" s="224" t="s">
        <v>64</v>
      </c>
      <c r="G702" s="224">
        <v>755</v>
      </c>
      <c r="H702" s="225">
        <v>45645</v>
      </c>
      <c r="I702" s="225">
        <v>45645</v>
      </c>
      <c r="J702" s="222" t="s">
        <v>817</v>
      </c>
      <c r="K702" s="222" t="s">
        <v>221</v>
      </c>
      <c r="L702" s="224"/>
      <c r="M702" s="226" t="s">
        <v>2193</v>
      </c>
      <c r="N702" s="230" t="s">
        <v>2173</v>
      </c>
      <c r="O702" s="11"/>
    </row>
    <row r="703" spans="2:15" ht="140.25" x14ac:dyDescent="0.25">
      <c r="B703" s="224">
        <v>2024</v>
      </c>
      <c r="C703" s="224" t="s">
        <v>2147</v>
      </c>
      <c r="D703" s="224" t="s">
        <v>816</v>
      </c>
      <c r="E703" s="224" t="s">
        <v>64</v>
      </c>
      <c r="F703" s="224" t="s">
        <v>64</v>
      </c>
      <c r="G703" s="224">
        <v>756</v>
      </c>
      <c r="H703" s="225">
        <v>45645</v>
      </c>
      <c r="I703" s="225">
        <v>45645</v>
      </c>
      <c r="J703" s="222" t="s">
        <v>817</v>
      </c>
      <c r="K703" s="222" t="s">
        <v>221</v>
      </c>
      <c r="L703" s="224"/>
      <c r="M703" s="226" t="s">
        <v>2194</v>
      </c>
      <c r="N703" s="230" t="s">
        <v>2175</v>
      </c>
      <c r="O703" s="11"/>
    </row>
    <row r="704" spans="2:15" ht="140.25" x14ac:dyDescent="0.25">
      <c r="B704" s="224">
        <v>2024</v>
      </c>
      <c r="C704" s="224" t="s">
        <v>2147</v>
      </c>
      <c r="D704" s="224" t="s">
        <v>816</v>
      </c>
      <c r="E704" s="224" t="s">
        <v>64</v>
      </c>
      <c r="F704" s="224" t="s">
        <v>64</v>
      </c>
      <c r="G704" s="224">
        <v>1097</v>
      </c>
      <c r="H704" s="225">
        <v>45642</v>
      </c>
      <c r="I704" s="225">
        <v>45642</v>
      </c>
      <c r="J704" s="222" t="s">
        <v>817</v>
      </c>
      <c r="K704" s="222" t="s">
        <v>221</v>
      </c>
      <c r="L704" s="224"/>
      <c r="M704" s="226" t="s">
        <v>2195</v>
      </c>
      <c r="N704" s="230" t="s">
        <v>2196</v>
      </c>
      <c r="O704" s="11"/>
    </row>
    <row r="705" spans="2:15" ht="140.25" x14ac:dyDescent="0.25">
      <c r="B705" s="224">
        <v>2024</v>
      </c>
      <c r="C705" s="224" t="s">
        <v>2147</v>
      </c>
      <c r="D705" s="224" t="s">
        <v>816</v>
      </c>
      <c r="E705" s="224" t="s">
        <v>64</v>
      </c>
      <c r="F705" s="224" t="s">
        <v>64</v>
      </c>
      <c r="G705" s="224">
        <v>1243</v>
      </c>
      <c r="H705" s="225">
        <v>45638</v>
      </c>
      <c r="I705" s="225">
        <v>45638</v>
      </c>
      <c r="J705" s="222" t="s">
        <v>817</v>
      </c>
      <c r="K705" s="222" t="s">
        <v>221</v>
      </c>
      <c r="L705" s="224"/>
      <c r="M705" s="226" t="s">
        <v>2197</v>
      </c>
      <c r="N705" s="230" t="s">
        <v>2165</v>
      </c>
      <c r="O705" s="11"/>
    </row>
    <row r="706" spans="2:15" ht="89.25" x14ac:dyDescent="0.25">
      <c r="B706" s="224">
        <v>2024</v>
      </c>
      <c r="C706" s="224" t="s">
        <v>2147</v>
      </c>
      <c r="D706" s="224" t="s">
        <v>816</v>
      </c>
      <c r="E706" s="224" t="s">
        <v>64</v>
      </c>
      <c r="F706" s="224" t="s">
        <v>64</v>
      </c>
      <c r="G706" s="224">
        <v>1351</v>
      </c>
      <c r="H706" s="225">
        <v>45630</v>
      </c>
      <c r="I706" s="225">
        <v>45630</v>
      </c>
      <c r="J706" s="222" t="s">
        <v>817</v>
      </c>
      <c r="K706" s="222" t="s">
        <v>221</v>
      </c>
      <c r="L706" s="224"/>
      <c r="M706" s="226" t="s">
        <v>2198</v>
      </c>
      <c r="N706" s="230" t="s">
        <v>2199</v>
      </c>
      <c r="O706" s="11"/>
    </row>
    <row r="707" spans="2:15" ht="89.25" x14ac:dyDescent="0.25">
      <c r="B707" s="224">
        <v>2024</v>
      </c>
      <c r="C707" s="224" t="s">
        <v>2147</v>
      </c>
      <c r="D707" s="224" t="s">
        <v>816</v>
      </c>
      <c r="E707" s="224" t="s">
        <v>64</v>
      </c>
      <c r="F707" s="224" t="s">
        <v>64</v>
      </c>
      <c r="G707" s="224">
        <v>3284</v>
      </c>
      <c r="H707" s="225">
        <v>45580</v>
      </c>
      <c r="I707" s="225">
        <v>45580</v>
      </c>
      <c r="J707" s="222" t="s">
        <v>817</v>
      </c>
      <c r="K707" s="222" t="s">
        <v>221</v>
      </c>
      <c r="L707" s="224"/>
      <c r="M707" s="226" t="s">
        <v>2200</v>
      </c>
      <c r="N707" s="230" t="s">
        <v>2201</v>
      </c>
      <c r="O707" s="11"/>
    </row>
    <row r="708" spans="2:15" ht="140.25" x14ac:dyDescent="0.25">
      <c r="B708" s="224">
        <v>2024</v>
      </c>
      <c r="C708" s="224" t="s">
        <v>2147</v>
      </c>
      <c r="D708" s="224" t="s">
        <v>816</v>
      </c>
      <c r="E708" s="224" t="s">
        <v>64</v>
      </c>
      <c r="F708" s="224" t="s">
        <v>64</v>
      </c>
      <c r="G708" s="224">
        <v>817</v>
      </c>
      <c r="H708" s="225">
        <v>45643</v>
      </c>
      <c r="I708" s="225">
        <v>45643</v>
      </c>
      <c r="J708" s="222" t="s">
        <v>817</v>
      </c>
      <c r="K708" s="222" t="s">
        <v>221</v>
      </c>
      <c r="L708" s="224"/>
      <c r="M708" s="226" t="s">
        <v>2202</v>
      </c>
      <c r="N708" s="230" t="s">
        <v>2203</v>
      </c>
      <c r="O708" s="11"/>
    </row>
    <row r="709" spans="2:15" ht="140.25" x14ac:dyDescent="0.25">
      <c r="B709" s="224">
        <v>2024</v>
      </c>
      <c r="C709" s="224" t="s">
        <v>2147</v>
      </c>
      <c r="D709" s="224" t="s">
        <v>816</v>
      </c>
      <c r="E709" s="224" t="s">
        <v>64</v>
      </c>
      <c r="F709" s="224" t="s">
        <v>64</v>
      </c>
      <c r="G709" s="224">
        <v>1289</v>
      </c>
      <c r="H709" s="225">
        <v>45585</v>
      </c>
      <c r="I709" s="225">
        <v>45585</v>
      </c>
      <c r="J709" s="222" t="s">
        <v>817</v>
      </c>
      <c r="K709" s="222" t="s">
        <v>221</v>
      </c>
      <c r="L709" s="224"/>
      <c r="M709" s="226" t="s">
        <v>2204</v>
      </c>
      <c r="N709" s="230" t="s">
        <v>2205</v>
      </c>
      <c r="O709" s="11"/>
    </row>
    <row r="710" spans="2:15" ht="114.75" x14ac:dyDescent="0.25">
      <c r="B710" s="224">
        <v>2024</v>
      </c>
      <c r="C710" s="224" t="s">
        <v>2147</v>
      </c>
      <c r="D710" s="224" t="s">
        <v>816</v>
      </c>
      <c r="E710" s="224" t="s">
        <v>2103</v>
      </c>
      <c r="F710" s="224" t="s">
        <v>2103</v>
      </c>
      <c r="G710" s="224">
        <v>34</v>
      </c>
      <c r="H710" s="225">
        <v>45611</v>
      </c>
      <c r="I710" s="225">
        <v>45611</v>
      </c>
      <c r="J710" s="222" t="s">
        <v>817</v>
      </c>
      <c r="K710" s="222" t="s">
        <v>221</v>
      </c>
      <c r="L710" s="224"/>
      <c r="M710" s="226" t="s">
        <v>2206</v>
      </c>
      <c r="N710" s="230" t="s">
        <v>2207</v>
      </c>
      <c r="O710" s="11"/>
    </row>
    <row r="711" spans="2:15" ht="127.5" x14ac:dyDescent="0.25">
      <c r="B711" s="224">
        <v>2024</v>
      </c>
      <c r="C711" s="224" t="s">
        <v>2147</v>
      </c>
      <c r="D711" s="224" t="s">
        <v>816</v>
      </c>
      <c r="E711" s="224" t="s">
        <v>64</v>
      </c>
      <c r="F711" s="224" t="s">
        <v>64</v>
      </c>
      <c r="G711" s="224">
        <v>92</v>
      </c>
      <c r="H711" s="225">
        <v>45576</v>
      </c>
      <c r="I711" s="225">
        <v>45576</v>
      </c>
      <c r="J711" s="222" t="s">
        <v>817</v>
      </c>
      <c r="K711" s="222" t="s">
        <v>221</v>
      </c>
      <c r="L711" s="224"/>
      <c r="M711" s="226" t="s">
        <v>2208</v>
      </c>
      <c r="N711" s="230" t="s">
        <v>2209</v>
      </c>
      <c r="O711" s="11"/>
    </row>
    <row r="712" spans="2:15" ht="89.25" x14ac:dyDescent="0.25">
      <c r="B712" s="224">
        <v>2024</v>
      </c>
      <c r="C712" s="224" t="s">
        <v>2147</v>
      </c>
      <c r="D712" s="224" t="s">
        <v>816</v>
      </c>
      <c r="E712" s="224" t="s">
        <v>64</v>
      </c>
      <c r="F712" s="224" t="s">
        <v>64</v>
      </c>
      <c r="G712" s="224">
        <v>40</v>
      </c>
      <c r="H712" s="225">
        <v>45642</v>
      </c>
      <c r="I712" s="225">
        <v>45642</v>
      </c>
      <c r="J712" s="222" t="s">
        <v>817</v>
      </c>
      <c r="K712" s="222" t="s">
        <v>221</v>
      </c>
      <c r="L712" s="224"/>
      <c r="M712" s="226" t="s">
        <v>2210</v>
      </c>
      <c r="N712" s="230" t="s">
        <v>2211</v>
      </c>
      <c r="O712" s="11"/>
    </row>
    <row r="713" spans="2:15" ht="114.75" x14ac:dyDescent="0.25">
      <c r="B713" s="224">
        <v>2024</v>
      </c>
      <c r="C713" s="224" t="s">
        <v>1891</v>
      </c>
      <c r="D713" s="224" t="s">
        <v>816</v>
      </c>
      <c r="E713" s="224" t="s">
        <v>64</v>
      </c>
      <c r="F713" s="224" t="s">
        <v>64</v>
      </c>
      <c r="G713" s="224">
        <v>906</v>
      </c>
      <c r="H713" s="225">
        <v>45441</v>
      </c>
      <c r="I713" s="225">
        <v>45441</v>
      </c>
      <c r="J713" s="222" t="s">
        <v>817</v>
      </c>
      <c r="K713" s="222" t="s">
        <v>221</v>
      </c>
      <c r="L713" s="224"/>
      <c r="M713" s="226" t="s">
        <v>2212</v>
      </c>
      <c r="N713" s="230" t="s">
        <v>2213</v>
      </c>
      <c r="O713" s="11"/>
    </row>
    <row r="714" spans="2:15" ht="140.25" x14ac:dyDescent="0.25">
      <c r="B714" s="224">
        <v>2024</v>
      </c>
      <c r="C714" s="224" t="s">
        <v>2147</v>
      </c>
      <c r="D714" s="224" t="s">
        <v>816</v>
      </c>
      <c r="E714" s="224" t="s">
        <v>64</v>
      </c>
      <c r="F714" s="224" t="s">
        <v>64</v>
      </c>
      <c r="G714" s="224">
        <v>534</v>
      </c>
      <c r="H714" s="225">
        <v>45656</v>
      </c>
      <c r="I714" s="225">
        <v>45656</v>
      </c>
      <c r="J714" s="222" t="s">
        <v>817</v>
      </c>
      <c r="K714" s="222" t="s">
        <v>221</v>
      </c>
      <c r="L714" s="224"/>
      <c r="M714" s="226" t="s">
        <v>2214</v>
      </c>
      <c r="N714" s="230" t="s">
        <v>2215</v>
      </c>
      <c r="O714" s="11"/>
    </row>
    <row r="715" spans="2:15" ht="140.25" x14ac:dyDescent="0.25">
      <c r="B715" s="224">
        <v>2024</v>
      </c>
      <c r="C715" s="224" t="s">
        <v>2147</v>
      </c>
      <c r="D715" s="224" t="s">
        <v>816</v>
      </c>
      <c r="E715" s="224" t="s">
        <v>64</v>
      </c>
      <c r="F715" s="224" t="s">
        <v>64</v>
      </c>
      <c r="G715" s="224">
        <v>1978</v>
      </c>
      <c r="H715" s="225">
        <v>45645</v>
      </c>
      <c r="I715" s="225">
        <v>45645</v>
      </c>
      <c r="J715" s="222" t="s">
        <v>817</v>
      </c>
      <c r="K715" s="222" t="s">
        <v>221</v>
      </c>
      <c r="L715" s="224"/>
      <c r="M715" s="226" t="s">
        <v>2216</v>
      </c>
      <c r="N715" s="230" t="s">
        <v>2217</v>
      </c>
      <c r="O715" s="11"/>
    </row>
    <row r="716" spans="2:15" ht="140.25" x14ac:dyDescent="0.25">
      <c r="B716" s="224">
        <v>2024</v>
      </c>
      <c r="C716" s="224" t="s">
        <v>2147</v>
      </c>
      <c r="D716" s="224" t="s">
        <v>816</v>
      </c>
      <c r="E716" s="224" t="s">
        <v>64</v>
      </c>
      <c r="F716" s="224" t="s">
        <v>64</v>
      </c>
      <c r="G716" s="224">
        <v>1294</v>
      </c>
      <c r="H716" s="225">
        <v>45649</v>
      </c>
      <c r="I716" s="225">
        <v>45649</v>
      </c>
      <c r="J716" s="222" t="s">
        <v>817</v>
      </c>
      <c r="K716" s="222" t="s">
        <v>221</v>
      </c>
      <c r="L716" s="224"/>
      <c r="M716" s="226" t="s">
        <v>2218</v>
      </c>
      <c r="N716" s="230" t="s">
        <v>2219</v>
      </c>
      <c r="O716" s="11"/>
    </row>
    <row r="717" spans="2:15" ht="140.25" x14ac:dyDescent="0.25">
      <c r="B717" s="224">
        <v>2024</v>
      </c>
      <c r="C717" s="224" t="s">
        <v>2147</v>
      </c>
      <c r="D717" s="224" t="s">
        <v>816</v>
      </c>
      <c r="E717" s="224" t="s">
        <v>64</v>
      </c>
      <c r="F717" s="224" t="s">
        <v>64</v>
      </c>
      <c r="G717" s="224">
        <v>1274</v>
      </c>
      <c r="H717" s="225">
        <v>45642</v>
      </c>
      <c r="I717" s="225">
        <v>45642</v>
      </c>
      <c r="J717" s="222" t="s">
        <v>817</v>
      </c>
      <c r="K717" s="222" t="s">
        <v>221</v>
      </c>
      <c r="L717" s="224"/>
      <c r="M717" s="226" t="s">
        <v>2220</v>
      </c>
      <c r="N717" s="230" t="s">
        <v>2221</v>
      </c>
      <c r="O717" s="11"/>
    </row>
    <row r="718" spans="2:15" ht="140.25" x14ac:dyDescent="0.25">
      <c r="B718" s="224">
        <v>2024</v>
      </c>
      <c r="C718" s="224" t="s">
        <v>2147</v>
      </c>
      <c r="D718" s="224" t="s">
        <v>816</v>
      </c>
      <c r="E718" s="224" t="s">
        <v>64</v>
      </c>
      <c r="F718" s="224" t="s">
        <v>64</v>
      </c>
      <c r="G718" s="224">
        <v>1273</v>
      </c>
      <c r="H718" s="225">
        <v>45642</v>
      </c>
      <c r="I718" s="225">
        <v>45642</v>
      </c>
      <c r="J718" s="222" t="s">
        <v>817</v>
      </c>
      <c r="K718" s="222" t="s">
        <v>221</v>
      </c>
      <c r="L718" s="224"/>
      <c r="M718" s="226" t="s">
        <v>2222</v>
      </c>
      <c r="N718" s="230" t="s">
        <v>2223</v>
      </c>
      <c r="O718" s="11"/>
    </row>
    <row r="719" spans="2:15" ht="140.25" x14ac:dyDescent="0.25">
      <c r="B719" s="224">
        <v>2024</v>
      </c>
      <c r="C719" s="224" t="s">
        <v>2147</v>
      </c>
      <c r="D719" s="224" t="s">
        <v>816</v>
      </c>
      <c r="E719" s="224" t="s">
        <v>64</v>
      </c>
      <c r="F719" s="224" t="s">
        <v>64</v>
      </c>
      <c r="G719" s="224">
        <v>1272</v>
      </c>
      <c r="H719" s="225">
        <v>45642</v>
      </c>
      <c r="I719" s="225">
        <v>45642</v>
      </c>
      <c r="J719" s="222" t="s">
        <v>817</v>
      </c>
      <c r="K719" s="222" t="s">
        <v>221</v>
      </c>
      <c r="L719" s="224"/>
      <c r="M719" s="226" t="s">
        <v>2224</v>
      </c>
      <c r="N719" s="230" t="s">
        <v>2225</v>
      </c>
      <c r="O719" s="11"/>
    </row>
    <row r="720" spans="2:15" ht="140.25" x14ac:dyDescent="0.25">
      <c r="B720" s="224">
        <v>2024</v>
      </c>
      <c r="C720" s="224" t="s">
        <v>2147</v>
      </c>
      <c r="D720" s="224" t="s">
        <v>816</v>
      </c>
      <c r="E720" s="224" t="s">
        <v>64</v>
      </c>
      <c r="F720" s="224" t="s">
        <v>64</v>
      </c>
      <c r="G720" s="224">
        <v>1277</v>
      </c>
      <c r="H720" s="225">
        <v>45644</v>
      </c>
      <c r="I720" s="225">
        <v>45644</v>
      </c>
      <c r="J720" s="222" t="s">
        <v>817</v>
      </c>
      <c r="K720" s="222" t="s">
        <v>221</v>
      </c>
      <c r="L720" s="224"/>
      <c r="M720" s="226" t="s">
        <v>2226</v>
      </c>
      <c r="N720" s="230" t="s">
        <v>2227</v>
      </c>
      <c r="O720" s="11"/>
    </row>
    <row r="721" spans="2:15" ht="140.25" x14ac:dyDescent="0.25">
      <c r="B721" s="224">
        <v>2024</v>
      </c>
      <c r="C721" s="224" t="s">
        <v>2147</v>
      </c>
      <c r="D721" s="224" t="s">
        <v>816</v>
      </c>
      <c r="E721" s="224" t="s">
        <v>64</v>
      </c>
      <c r="F721" s="224" t="s">
        <v>64</v>
      </c>
      <c r="G721" s="224">
        <v>2099</v>
      </c>
      <c r="H721" s="225">
        <v>45643</v>
      </c>
      <c r="I721" s="225">
        <v>45643</v>
      </c>
      <c r="J721" s="222" t="s">
        <v>817</v>
      </c>
      <c r="K721" s="222" t="s">
        <v>221</v>
      </c>
      <c r="L721" s="224"/>
      <c r="M721" s="226" t="s">
        <v>2228</v>
      </c>
      <c r="N721" s="230" t="s">
        <v>2229</v>
      </c>
      <c r="O721" s="11"/>
    </row>
    <row r="722" spans="2:15" ht="140.25" x14ac:dyDescent="0.25">
      <c r="B722" s="224">
        <v>2024</v>
      </c>
      <c r="C722" s="224" t="s">
        <v>2147</v>
      </c>
      <c r="D722" s="224" t="s">
        <v>816</v>
      </c>
      <c r="E722" s="224" t="s">
        <v>64</v>
      </c>
      <c r="F722" s="224" t="s">
        <v>64</v>
      </c>
      <c r="G722" s="224">
        <v>2122</v>
      </c>
      <c r="H722" s="225">
        <v>45644</v>
      </c>
      <c r="I722" s="225">
        <v>45644</v>
      </c>
      <c r="J722" s="222" t="s">
        <v>817</v>
      </c>
      <c r="K722" s="222" t="s">
        <v>221</v>
      </c>
      <c r="L722" s="224"/>
      <c r="M722" s="226" t="s">
        <v>2230</v>
      </c>
      <c r="N722" s="230" t="s">
        <v>2231</v>
      </c>
      <c r="O722" s="11"/>
    </row>
    <row r="723" spans="2:15" ht="140.25" x14ac:dyDescent="0.25">
      <c r="B723" s="224">
        <v>2024</v>
      </c>
      <c r="C723" s="224" t="s">
        <v>2147</v>
      </c>
      <c r="D723" s="224" t="s">
        <v>816</v>
      </c>
      <c r="E723" s="224" t="s">
        <v>64</v>
      </c>
      <c r="F723" s="224" t="s">
        <v>64</v>
      </c>
      <c r="G723" s="224">
        <v>2098</v>
      </c>
      <c r="H723" s="225">
        <v>45643</v>
      </c>
      <c r="I723" s="225">
        <v>45643</v>
      </c>
      <c r="J723" s="222" t="s">
        <v>817</v>
      </c>
      <c r="K723" s="222" t="s">
        <v>221</v>
      </c>
      <c r="L723" s="224"/>
      <c r="M723" s="226" t="s">
        <v>2232</v>
      </c>
      <c r="N723" s="230" t="s">
        <v>2233</v>
      </c>
      <c r="O723" s="11"/>
    </row>
    <row r="724" spans="2:15" ht="140.25" x14ac:dyDescent="0.25">
      <c r="B724" s="224">
        <v>2024</v>
      </c>
      <c r="C724" s="224" t="s">
        <v>2147</v>
      </c>
      <c r="D724" s="224" t="s">
        <v>816</v>
      </c>
      <c r="E724" s="224" t="s">
        <v>64</v>
      </c>
      <c r="F724" s="224" t="s">
        <v>64</v>
      </c>
      <c r="G724" s="224">
        <v>2148</v>
      </c>
      <c r="H724" s="225">
        <v>45649</v>
      </c>
      <c r="I724" s="225">
        <v>45649</v>
      </c>
      <c r="J724" s="222" t="s">
        <v>817</v>
      </c>
      <c r="K724" s="222" t="s">
        <v>221</v>
      </c>
      <c r="L724" s="224"/>
      <c r="M724" s="226" t="s">
        <v>2234</v>
      </c>
      <c r="N724" s="230" t="s">
        <v>2235</v>
      </c>
      <c r="O724" s="11"/>
    </row>
    <row r="725" spans="2:15" ht="140.25" x14ac:dyDescent="0.25">
      <c r="B725" s="224">
        <v>2024</v>
      </c>
      <c r="C725" s="224" t="s">
        <v>2147</v>
      </c>
      <c r="D725" s="224" t="s">
        <v>816</v>
      </c>
      <c r="E725" s="224" t="s">
        <v>64</v>
      </c>
      <c r="F725" s="224" t="s">
        <v>64</v>
      </c>
      <c r="G725" s="224">
        <v>2149</v>
      </c>
      <c r="H725" s="225">
        <v>45649</v>
      </c>
      <c r="I725" s="225">
        <v>45649</v>
      </c>
      <c r="J725" s="222" t="s">
        <v>817</v>
      </c>
      <c r="K725" s="222" t="s">
        <v>221</v>
      </c>
      <c r="L725" s="224"/>
      <c r="M725" s="226" t="s">
        <v>2236</v>
      </c>
      <c r="N725" s="230" t="s">
        <v>2237</v>
      </c>
      <c r="O725" s="11"/>
    </row>
    <row r="726" spans="2:15" ht="140.25" x14ac:dyDescent="0.25">
      <c r="B726" s="224">
        <v>2024</v>
      </c>
      <c r="C726" s="224" t="s">
        <v>2147</v>
      </c>
      <c r="D726" s="224" t="s">
        <v>816</v>
      </c>
      <c r="E726" s="224" t="s">
        <v>64</v>
      </c>
      <c r="F726" s="224" t="s">
        <v>64</v>
      </c>
      <c r="G726" s="224">
        <v>2106</v>
      </c>
      <c r="H726" s="225">
        <v>45643</v>
      </c>
      <c r="I726" s="225">
        <v>45643</v>
      </c>
      <c r="J726" s="222" t="s">
        <v>817</v>
      </c>
      <c r="K726" s="222" t="s">
        <v>221</v>
      </c>
      <c r="L726" s="224"/>
      <c r="M726" s="226" t="s">
        <v>2238</v>
      </c>
      <c r="N726" s="230" t="s">
        <v>2239</v>
      </c>
      <c r="O726" s="11"/>
    </row>
    <row r="727" spans="2:15" ht="140.25" x14ac:dyDescent="0.25">
      <c r="B727" s="224">
        <v>2024</v>
      </c>
      <c r="C727" s="224" t="s">
        <v>2147</v>
      </c>
      <c r="D727" s="224" t="s">
        <v>816</v>
      </c>
      <c r="E727" s="224" t="s">
        <v>64</v>
      </c>
      <c r="F727" s="224" t="s">
        <v>64</v>
      </c>
      <c r="G727" s="224">
        <v>2103</v>
      </c>
      <c r="H727" s="225">
        <v>45643</v>
      </c>
      <c r="I727" s="225">
        <v>45643</v>
      </c>
      <c r="J727" s="222" t="s">
        <v>817</v>
      </c>
      <c r="K727" s="222" t="s">
        <v>221</v>
      </c>
      <c r="L727" s="224"/>
      <c r="M727" s="226" t="s">
        <v>2240</v>
      </c>
      <c r="N727" s="230" t="s">
        <v>2241</v>
      </c>
      <c r="O727" s="11"/>
    </row>
    <row r="728" spans="2:15" ht="140.25" x14ac:dyDescent="0.25">
      <c r="B728" s="224">
        <v>2024</v>
      </c>
      <c r="C728" s="224" t="s">
        <v>2147</v>
      </c>
      <c r="D728" s="224" t="s">
        <v>816</v>
      </c>
      <c r="E728" s="224" t="s">
        <v>64</v>
      </c>
      <c r="F728" s="224" t="s">
        <v>64</v>
      </c>
      <c r="G728" s="224">
        <v>1029</v>
      </c>
      <c r="H728" s="225">
        <v>45623</v>
      </c>
      <c r="I728" s="225">
        <v>45623</v>
      </c>
      <c r="J728" s="222" t="s">
        <v>817</v>
      </c>
      <c r="K728" s="222" t="s">
        <v>221</v>
      </c>
      <c r="L728" s="224"/>
      <c r="M728" s="226" t="s">
        <v>2242</v>
      </c>
      <c r="N728" s="230" t="s">
        <v>2243</v>
      </c>
      <c r="O728" s="11"/>
    </row>
    <row r="729" spans="2:15" ht="140.25" x14ac:dyDescent="0.25">
      <c r="B729" s="224">
        <v>2024</v>
      </c>
      <c r="C729" s="224" t="s">
        <v>2147</v>
      </c>
      <c r="D729" s="224" t="s">
        <v>816</v>
      </c>
      <c r="E729" s="224" t="s">
        <v>64</v>
      </c>
      <c r="F729" s="224" t="s">
        <v>64</v>
      </c>
      <c r="G729" s="224">
        <v>2981</v>
      </c>
      <c r="H729" s="225">
        <v>45650</v>
      </c>
      <c r="I729" s="225">
        <v>45650</v>
      </c>
      <c r="J729" s="222" t="s">
        <v>817</v>
      </c>
      <c r="K729" s="222" t="s">
        <v>221</v>
      </c>
      <c r="L729" s="224"/>
      <c r="M729" s="226" t="s">
        <v>2244</v>
      </c>
      <c r="N729" s="230" t="s">
        <v>2245</v>
      </c>
      <c r="O729" s="11"/>
    </row>
    <row r="730" spans="2:15" ht="140.25" x14ac:dyDescent="0.25">
      <c r="B730" s="224">
        <v>2024</v>
      </c>
      <c r="C730" s="224" t="s">
        <v>2147</v>
      </c>
      <c r="D730" s="224" t="s">
        <v>816</v>
      </c>
      <c r="E730" s="224" t="s">
        <v>64</v>
      </c>
      <c r="F730" s="224" t="s">
        <v>64</v>
      </c>
      <c r="G730" s="224">
        <v>2967</v>
      </c>
      <c r="H730" s="225">
        <v>45646</v>
      </c>
      <c r="I730" s="225">
        <v>45646</v>
      </c>
      <c r="J730" s="222" t="s">
        <v>817</v>
      </c>
      <c r="K730" s="222" t="s">
        <v>221</v>
      </c>
      <c r="L730" s="224"/>
      <c r="M730" s="226" t="s">
        <v>2246</v>
      </c>
      <c r="N730" s="230" t="s">
        <v>2247</v>
      </c>
      <c r="O730" s="11"/>
    </row>
    <row r="731" spans="2:15" ht="140.25" x14ac:dyDescent="0.25">
      <c r="B731" s="224">
        <v>2024</v>
      </c>
      <c r="C731" s="224" t="s">
        <v>2147</v>
      </c>
      <c r="D731" s="224" t="s">
        <v>816</v>
      </c>
      <c r="E731" s="224" t="s">
        <v>64</v>
      </c>
      <c r="F731" s="224" t="s">
        <v>64</v>
      </c>
      <c r="G731" s="224">
        <v>2932</v>
      </c>
      <c r="H731" s="225">
        <v>45642</v>
      </c>
      <c r="I731" s="225">
        <v>45642</v>
      </c>
      <c r="J731" s="222" t="s">
        <v>817</v>
      </c>
      <c r="K731" s="222" t="s">
        <v>221</v>
      </c>
      <c r="L731" s="224"/>
      <c r="M731" s="226" t="s">
        <v>2248</v>
      </c>
      <c r="N731" s="230" t="s">
        <v>2249</v>
      </c>
      <c r="O731" s="11"/>
    </row>
    <row r="732" spans="2:15" ht="140.25" x14ac:dyDescent="0.25">
      <c r="B732" s="224">
        <v>2024</v>
      </c>
      <c r="C732" s="224" t="s">
        <v>2147</v>
      </c>
      <c r="D732" s="224" t="s">
        <v>816</v>
      </c>
      <c r="E732" s="224" t="s">
        <v>64</v>
      </c>
      <c r="F732" s="224" t="s">
        <v>64</v>
      </c>
      <c r="G732" s="224">
        <v>2124</v>
      </c>
      <c r="H732" s="225">
        <v>45638</v>
      </c>
      <c r="I732" s="225">
        <v>45638</v>
      </c>
      <c r="J732" s="222" t="s">
        <v>817</v>
      </c>
      <c r="K732" s="222" t="s">
        <v>221</v>
      </c>
      <c r="L732" s="224"/>
      <c r="M732" s="226" t="s">
        <v>2250</v>
      </c>
      <c r="N732" s="230" t="s">
        <v>2251</v>
      </c>
      <c r="O732" s="11"/>
    </row>
    <row r="733" spans="2:15" ht="140.25" x14ac:dyDescent="0.25">
      <c r="B733" s="224">
        <v>2024</v>
      </c>
      <c r="C733" s="224" t="s">
        <v>2147</v>
      </c>
      <c r="D733" s="224" t="s">
        <v>816</v>
      </c>
      <c r="E733" s="224" t="s">
        <v>64</v>
      </c>
      <c r="F733" s="224" t="s">
        <v>64</v>
      </c>
      <c r="G733" s="224">
        <v>4265</v>
      </c>
      <c r="H733" s="225">
        <v>45656</v>
      </c>
      <c r="I733" s="225">
        <v>45656</v>
      </c>
      <c r="J733" s="222" t="s">
        <v>817</v>
      </c>
      <c r="K733" s="222" t="s">
        <v>221</v>
      </c>
      <c r="L733" s="224"/>
      <c r="M733" s="226" t="s">
        <v>2252</v>
      </c>
      <c r="N733" s="230" t="s">
        <v>2253</v>
      </c>
      <c r="O733" s="11"/>
    </row>
    <row r="734" spans="2:15" ht="140.25" x14ac:dyDescent="0.25">
      <c r="B734" s="224">
        <v>2024</v>
      </c>
      <c r="C734" s="224" t="s">
        <v>2147</v>
      </c>
      <c r="D734" s="224" t="s">
        <v>816</v>
      </c>
      <c r="E734" s="224" t="s">
        <v>64</v>
      </c>
      <c r="F734" s="224" t="s">
        <v>64</v>
      </c>
      <c r="G734" s="224">
        <v>4083</v>
      </c>
      <c r="H734" s="225">
        <v>45646</v>
      </c>
      <c r="I734" s="225">
        <v>45646</v>
      </c>
      <c r="J734" s="222" t="s">
        <v>817</v>
      </c>
      <c r="K734" s="222" t="s">
        <v>221</v>
      </c>
      <c r="L734" s="224"/>
      <c r="M734" s="226" t="s">
        <v>2254</v>
      </c>
      <c r="N734" s="230" t="s">
        <v>2255</v>
      </c>
      <c r="O734" s="11"/>
    </row>
    <row r="735" spans="2:15" ht="140.25" x14ac:dyDescent="0.25">
      <c r="B735" s="224">
        <v>2024</v>
      </c>
      <c r="C735" s="224" t="s">
        <v>2147</v>
      </c>
      <c r="D735" s="224" t="s">
        <v>816</v>
      </c>
      <c r="E735" s="224" t="s">
        <v>64</v>
      </c>
      <c r="F735" s="224" t="s">
        <v>64</v>
      </c>
      <c r="G735" s="224">
        <v>3997</v>
      </c>
      <c r="H735" s="225">
        <v>45642</v>
      </c>
      <c r="I735" s="225">
        <v>45642</v>
      </c>
      <c r="J735" s="222" t="s">
        <v>817</v>
      </c>
      <c r="K735" s="222" t="s">
        <v>221</v>
      </c>
      <c r="L735" s="224"/>
      <c r="M735" s="226" t="s">
        <v>2256</v>
      </c>
      <c r="N735" s="230" t="s">
        <v>2257</v>
      </c>
      <c r="O735" s="11"/>
    </row>
    <row r="736" spans="2:15" ht="140.25" x14ac:dyDescent="0.25">
      <c r="B736" s="224">
        <v>2024</v>
      </c>
      <c r="C736" s="224" t="s">
        <v>2147</v>
      </c>
      <c r="D736" s="224" t="s">
        <v>816</v>
      </c>
      <c r="E736" s="224" t="s">
        <v>64</v>
      </c>
      <c r="F736" s="224" t="s">
        <v>64</v>
      </c>
      <c r="G736" s="224">
        <v>4160</v>
      </c>
      <c r="H736" s="225">
        <v>45652</v>
      </c>
      <c r="I736" s="225">
        <v>45652</v>
      </c>
      <c r="J736" s="222" t="s">
        <v>817</v>
      </c>
      <c r="K736" s="222" t="s">
        <v>221</v>
      </c>
      <c r="L736" s="224"/>
      <c r="M736" s="226" t="s">
        <v>2258</v>
      </c>
      <c r="N736" s="230" t="s">
        <v>2259</v>
      </c>
      <c r="O736" s="11"/>
    </row>
    <row r="737" spans="2:15" ht="140.25" x14ac:dyDescent="0.25">
      <c r="B737" s="224">
        <v>2024</v>
      </c>
      <c r="C737" s="224" t="s">
        <v>2147</v>
      </c>
      <c r="D737" s="224" t="s">
        <v>816</v>
      </c>
      <c r="E737" s="224" t="s">
        <v>64</v>
      </c>
      <c r="F737" s="224" t="s">
        <v>64</v>
      </c>
      <c r="G737" s="224">
        <v>4277</v>
      </c>
      <c r="H737" s="225">
        <v>45656</v>
      </c>
      <c r="I737" s="225">
        <v>45656</v>
      </c>
      <c r="J737" s="222" t="s">
        <v>817</v>
      </c>
      <c r="K737" s="222" t="s">
        <v>221</v>
      </c>
      <c r="L737" s="224"/>
      <c r="M737" s="226" t="s">
        <v>2260</v>
      </c>
      <c r="N737" s="230" t="s">
        <v>2261</v>
      </c>
      <c r="O737" s="11"/>
    </row>
    <row r="738" spans="2:15" ht="140.25" x14ac:dyDescent="0.25">
      <c r="B738" s="224">
        <v>2024</v>
      </c>
      <c r="C738" s="224" t="s">
        <v>2147</v>
      </c>
      <c r="D738" s="224" t="s">
        <v>816</v>
      </c>
      <c r="E738" s="224" t="s">
        <v>64</v>
      </c>
      <c r="F738" s="224" t="s">
        <v>64</v>
      </c>
      <c r="G738" s="224">
        <v>4000</v>
      </c>
      <c r="H738" s="225">
        <v>45642</v>
      </c>
      <c r="I738" s="225">
        <v>45642</v>
      </c>
      <c r="J738" s="222" t="s">
        <v>817</v>
      </c>
      <c r="K738" s="222" t="s">
        <v>221</v>
      </c>
      <c r="L738" s="224"/>
      <c r="M738" s="226" t="s">
        <v>2262</v>
      </c>
      <c r="N738" s="230" t="s">
        <v>2263</v>
      </c>
      <c r="O738" s="11"/>
    </row>
    <row r="739" spans="2:15" ht="140.25" x14ac:dyDescent="0.25">
      <c r="B739" s="224">
        <v>2024</v>
      </c>
      <c r="C739" s="224" t="s">
        <v>2147</v>
      </c>
      <c r="D739" s="224" t="s">
        <v>816</v>
      </c>
      <c r="E739" s="224" t="s">
        <v>64</v>
      </c>
      <c r="F739" s="224" t="s">
        <v>64</v>
      </c>
      <c r="G739" s="224">
        <v>3996</v>
      </c>
      <c r="H739" s="225">
        <v>45642</v>
      </c>
      <c r="I739" s="225">
        <v>45642</v>
      </c>
      <c r="J739" s="222" t="s">
        <v>817</v>
      </c>
      <c r="K739" s="222" t="s">
        <v>221</v>
      </c>
      <c r="L739" s="224"/>
      <c r="M739" s="226" t="s">
        <v>2264</v>
      </c>
      <c r="N739" s="230" t="s">
        <v>2265</v>
      </c>
      <c r="O739" s="11"/>
    </row>
    <row r="740" spans="2:15" ht="140.25" x14ac:dyDescent="0.25">
      <c r="B740" s="224">
        <v>2024</v>
      </c>
      <c r="C740" s="224" t="s">
        <v>2147</v>
      </c>
      <c r="D740" s="224" t="s">
        <v>816</v>
      </c>
      <c r="E740" s="224" t="s">
        <v>64</v>
      </c>
      <c r="F740" s="224" t="s">
        <v>64</v>
      </c>
      <c r="G740" s="224">
        <v>3995</v>
      </c>
      <c r="H740" s="225" t="s">
        <v>2266</v>
      </c>
      <c r="I740" s="225" t="s">
        <v>2266</v>
      </c>
      <c r="J740" s="222" t="s">
        <v>817</v>
      </c>
      <c r="K740" s="222" t="s">
        <v>221</v>
      </c>
      <c r="L740" s="224"/>
      <c r="M740" s="226" t="s">
        <v>2267</v>
      </c>
      <c r="N740" s="230" t="s">
        <v>2268</v>
      </c>
      <c r="O740" s="11"/>
    </row>
    <row r="741" spans="2:15" ht="140.25" x14ac:dyDescent="0.25">
      <c r="B741" s="224">
        <v>2024</v>
      </c>
      <c r="C741" s="224" t="s">
        <v>2147</v>
      </c>
      <c r="D741" s="224" t="s">
        <v>816</v>
      </c>
      <c r="E741" s="224" t="s">
        <v>64</v>
      </c>
      <c r="F741" s="224" t="s">
        <v>64</v>
      </c>
      <c r="G741" s="224">
        <v>4043</v>
      </c>
      <c r="H741" s="225">
        <v>45645</v>
      </c>
      <c r="I741" s="225">
        <v>45645</v>
      </c>
      <c r="J741" s="222" t="s">
        <v>817</v>
      </c>
      <c r="K741" s="222" t="s">
        <v>221</v>
      </c>
      <c r="L741" s="224"/>
      <c r="M741" s="226" t="s">
        <v>2269</v>
      </c>
      <c r="N741" s="230" t="s">
        <v>2270</v>
      </c>
      <c r="O741" s="11"/>
    </row>
    <row r="742" spans="2:15" ht="140.25" x14ac:dyDescent="0.25">
      <c r="B742" s="224">
        <v>2024</v>
      </c>
      <c r="C742" s="224" t="s">
        <v>2147</v>
      </c>
      <c r="D742" s="224" t="s">
        <v>816</v>
      </c>
      <c r="E742" s="224" t="s">
        <v>64</v>
      </c>
      <c r="F742" s="224" t="s">
        <v>64</v>
      </c>
      <c r="G742" s="224">
        <v>4008</v>
      </c>
      <c r="H742" s="225">
        <v>45644</v>
      </c>
      <c r="I742" s="225">
        <v>45644</v>
      </c>
      <c r="J742" s="222" t="s">
        <v>817</v>
      </c>
      <c r="K742" s="222" t="s">
        <v>221</v>
      </c>
      <c r="L742" s="224"/>
      <c r="M742" s="226" t="s">
        <v>2271</v>
      </c>
      <c r="N742" s="230" t="s">
        <v>2272</v>
      </c>
      <c r="O742" s="11"/>
    </row>
    <row r="743" spans="2:15" ht="140.25" x14ac:dyDescent="0.25">
      <c r="B743" s="224">
        <v>2024</v>
      </c>
      <c r="C743" s="224" t="s">
        <v>2147</v>
      </c>
      <c r="D743" s="224" t="s">
        <v>816</v>
      </c>
      <c r="E743" s="224" t="s">
        <v>64</v>
      </c>
      <c r="F743" s="224" t="s">
        <v>64</v>
      </c>
      <c r="G743" s="224">
        <v>4045</v>
      </c>
      <c r="H743" s="225">
        <v>45645</v>
      </c>
      <c r="I743" s="225">
        <v>45645</v>
      </c>
      <c r="J743" s="222" t="s">
        <v>817</v>
      </c>
      <c r="K743" s="222" t="s">
        <v>221</v>
      </c>
      <c r="L743" s="224"/>
      <c r="M743" s="226" t="s">
        <v>2273</v>
      </c>
      <c r="N743" s="230" t="s">
        <v>2274</v>
      </c>
      <c r="O743" s="11"/>
    </row>
    <row r="744" spans="2:15" ht="140.25" x14ac:dyDescent="0.25">
      <c r="B744" s="224">
        <v>2024</v>
      </c>
      <c r="C744" s="224" t="s">
        <v>2147</v>
      </c>
      <c r="D744" s="224" t="s">
        <v>816</v>
      </c>
      <c r="E744" s="224" t="s">
        <v>64</v>
      </c>
      <c r="F744" s="224" t="s">
        <v>64</v>
      </c>
      <c r="G744" s="224">
        <v>4009</v>
      </c>
      <c r="H744" s="225">
        <v>45644</v>
      </c>
      <c r="I744" s="225">
        <v>45644</v>
      </c>
      <c r="J744" s="222" t="s">
        <v>817</v>
      </c>
      <c r="K744" s="222" t="s">
        <v>221</v>
      </c>
      <c r="L744" s="224"/>
      <c r="M744" s="226" t="s">
        <v>2275</v>
      </c>
      <c r="N744" s="230" t="s">
        <v>2276</v>
      </c>
      <c r="O744" s="11"/>
    </row>
    <row r="745" spans="2:15" ht="140.25" x14ac:dyDescent="0.25">
      <c r="B745" s="224">
        <v>2024</v>
      </c>
      <c r="C745" s="224" t="s">
        <v>2147</v>
      </c>
      <c r="D745" s="224" t="s">
        <v>816</v>
      </c>
      <c r="E745" s="224" t="s">
        <v>64</v>
      </c>
      <c r="F745" s="224" t="s">
        <v>64</v>
      </c>
      <c r="G745" s="224">
        <v>3998</v>
      </c>
      <c r="H745" s="225">
        <v>45642</v>
      </c>
      <c r="I745" s="225">
        <v>45642</v>
      </c>
      <c r="J745" s="222" t="s">
        <v>817</v>
      </c>
      <c r="K745" s="222" t="s">
        <v>221</v>
      </c>
      <c r="L745" s="224"/>
      <c r="M745" s="226" t="s">
        <v>2277</v>
      </c>
      <c r="N745" s="230" t="s">
        <v>2278</v>
      </c>
      <c r="O745" s="11"/>
    </row>
    <row r="746" spans="2:15" ht="140.25" x14ac:dyDescent="0.25">
      <c r="B746" s="224">
        <v>2024</v>
      </c>
      <c r="C746" s="224" t="s">
        <v>2147</v>
      </c>
      <c r="D746" s="224" t="s">
        <v>816</v>
      </c>
      <c r="E746" s="224" t="s">
        <v>64</v>
      </c>
      <c r="F746" s="224" t="s">
        <v>64</v>
      </c>
      <c r="G746" s="224">
        <v>4044</v>
      </c>
      <c r="H746" s="225">
        <v>45645</v>
      </c>
      <c r="I746" s="225">
        <v>45645</v>
      </c>
      <c r="J746" s="222" t="s">
        <v>817</v>
      </c>
      <c r="K746" s="222" t="s">
        <v>221</v>
      </c>
      <c r="L746" s="224"/>
      <c r="M746" s="226" t="s">
        <v>2279</v>
      </c>
      <c r="N746" s="230" t="s">
        <v>2280</v>
      </c>
      <c r="O746" s="11"/>
    </row>
    <row r="747" spans="2:15" ht="140.25" x14ac:dyDescent="0.25">
      <c r="B747" s="224">
        <v>2024</v>
      </c>
      <c r="C747" s="224" t="s">
        <v>2147</v>
      </c>
      <c r="D747" s="224" t="s">
        <v>816</v>
      </c>
      <c r="E747" s="224" t="s">
        <v>64</v>
      </c>
      <c r="F747" s="224" t="s">
        <v>64</v>
      </c>
      <c r="G747" s="224">
        <v>4159</v>
      </c>
      <c r="H747" s="225">
        <v>45652</v>
      </c>
      <c r="I747" s="225">
        <v>45652</v>
      </c>
      <c r="J747" s="222" t="s">
        <v>817</v>
      </c>
      <c r="K747" s="222" t="s">
        <v>221</v>
      </c>
      <c r="L747" s="224"/>
      <c r="M747" s="226" t="s">
        <v>2281</v>
      </c>
      <c r="N747" s="230" t="s">
        <v>2282</v>
      </c>
      <c r="O747" s="11"/>
    </row>
    <row r="748" spans="2:15" ht="140.25" x14ac:dyDescent="0.25">
      <c r="B748" s="224">
        <v>2024</v>
      </c>
      <c r="C748" s="224" t="s">
        <v>2147</v>
      </c>
      <c r="D748" s="224" t="s">
        <v>816</v>
      </c>
      <c r="E748" s="224" t="s">
        <v>64</v>
      </c>
      <c r="F748" s="224" t="s">
        <v>64</v>
      </c>
      <c r="G748" s="224">
        <v>3993</v>
      </c>
      <c r="H748" s="225">
        <v>45642</v>
      </c>
      <c r="I748" s="225">
        <v>45642</v>
      </c>
      <c r="J748" s="222" t="s">
        <v>817</v>
      </c>
      <c r="K748" s="222" t="s">
        <v>221</v>
      </c>
      <c r="L748" s="224"/>
      <c r="M748" s="226" t="s">
        <v>2283</v>
      </c>
      <c r="N748" s="230" t="s">
        <v>2284</v>
      </c>
      <c r="O748" s="11"/>
    </row>
    <row r="749" spans="2:15" ht="140.25" x14ac:dyDescent="0.25">
      <c r="B749" s="224">
        <v>2024</v>
      </c>
      <c r="C749" s="224" t="s">
        <v>2147</v>
      </c>
      <c r="D749" s="224" t="s">
        <v>816</v>
      </c>
      <c r="E749" s="224" t="s">
        <v>64</v>
      </c>
      <c r="F749" s="224" t="s">
        <v>64</v>
      </c>
      <c r="G749" s="224">
        <v>527</v>
      </c>
      <c r="H749" s="225">
        <v>45650</v>
      </c>
      <c r="I749" s="225">
        <v>45650</v>
      </c>
      <c r="J749" s="222" t="s">
        <v>817</v>
      </c>
      <c r="K749" s="222" t="s">
        <v>221</v>
      </c>
      <c r="L749" s="224"/>
      <c r="M749" s="226" t="s">
        <v>2285</v>
      </c>
      <c r="N749" s="230" t="s">
        <v>2286</v>
      </c>
      <c r="O749" s="11"/>
    </row>
    <row r="750" spans="2:15" ht="140.25" x14ac:dyDescent="0.25">
      <c r="B750" s="224">
        <v>2024</v>
      </c>
      <c r="C750" s="224" t="s">
        <v>2147</v>
      </c>
      <c r="D750" s="224" t="s">
        <v>816</v>
      </c>
      <c r="E750" s="224" t="s">
        <v>64</v>
      </c>
      <c r="F750" s="224" t="s">
        <v>64</v>
      </c>
      <c r="G750" s="224">
        <v>537</v>
      </c>
      <c r="H750" s="225">
        <v>45656</v>
      </c>
      <c r="I750" s="225">
        <v>45656</v>
      </c>
      <c r="J750" s="222" t="s">
        <v>817</v>
      </c>
      <c r="K750" s="222" t="s">
        <v>221</v>
      </c>
      <c r="L750" s="224"/>
      <c r="M750" s="226" t="s">
        <v>2287</v>
      </c>
      <c r="N750" s="230" t="s">
        <v>2288</v>
      </c>
      <c r="O750" s="11"/>
    </row>
    <row r="751" spans="2:15" ht="140.25" x14ac:dyDescent="0.25">
      <c r="B751" s="224">
        <v>2024</v>
      </c>
      <c r="C751" s="224" t="s">
        <v>2147</v>
      </c>
      <c r="D751" s="224" t="s">
        <v>816</v>
      </c>
      <c r="E751" s="224" t="s">
        <v>64</v>
      </c>
      <c r="F751" s="224" t="s">
        <v>64</v>
      </c>
      <c r="G751" s="224">
        <v>752</v>
      </c>
      <c r="H751" s="225">
        <v>45628</v>
      </c>
      <c r="I751" s="225">
        <v>45628</v>
      </c>
      <c r="J751" s="222" t="s">
        <v>817</v>
      </c>
      <c r="K751" s="222" t="s">
        <v>221</v>
      </c>
      <c r="L751" s="224"/>
      <c r="M751" s="226" t="s">
        <v>2289</v>
      </c>
      <c r="N751" s="230" t="s">
        <v>2290</v>
      </c>
      <c r="O751" s="11"/>
    </row>
    <row r="752" spans="2:15" ht="140.25" x14ac:dyDescent="0.25">
      <c r="B752" s="224">
        <v>2024</v>
      </c>
      <c r="C752" s="224" t="s">
        <v>2147</v>
      </c>
      <c r="D752" s="224" t="s">
        <v>816</v>
      </c>
      <c r="E752" s="224" t="s">
        <v>64</v>
      </c>
      <c r="F752" s="224" t="s">
        <v>64</v>
      </c>
      <c r="G752" s="224">
        <v>42</v>
      </c>
      <c r="H752" s="225">
        <v>45653</v>
      </c>
      <c r="I752" s="225">
        <v>45653</v>
      </c>
      <c r="J752" s="222" t="s">
        <v>817</v>
      </c>
      <c r="K752" s="222" t="s">
        <v>221</v>
      </c>
      <c r="L752" s="224"/>
      <c r="M752" s="226" t="s">
        <v>2291</v>
      </c>
      <c r="N752" s="230" t="s">
        <v>2292</v>
      </c>
      <c r="O752" s="11"/>
    </row>
    <row r="753" spans="2:15" ht="140.25" x14ac:dyDescent="0.25">
      <c r="B753" s="224">
        <v>2024</v>
      </c>
      <c r="C753" s="224" t="s">
        <v>2147</v>
      </c>
      <c r="D753" s="224" t="s">
        <v>816</v>
      </c>
      <c r="E753" s="224" t="s">
        <v>64</v>
      </c>
      <c r="F753" s="224" t="s">
        <v>64</v>
      </c>
      <c r="G753" s="224">
        <v>815</v>
      </c>
      <c r="H753" s="225">
        <v>45643</v>
      </c>
      <c r="I753" s="225">
        <v>45643</v>
      </c>
      <c r="J753" s="222" t="s">
        <v>817</v>
      </c>
      <c r="K753" s="222" t="s">
        <v>221</v>
      </c>
      <c r="L753" s="224"/>
      <c r="M753" s="226" t="s">
        <v>2293</v>
      </c>
      <c r="N753" s="230" t="s">
        <v>2294</v>
      </c>
      <c r="O753" s="11"/>
    </row>
    <row r="754" spans="2:15" ht="140.25" x14ac:dyDescent="0.25">
      <c r="B754" s="224">
        <v>2024</v>
      </c>
      <c r="C754" s="224" t="s">
        <v>2147</v>
      </c>
      <c r="D754" s="224" t="s">
        <v>816</v>
      </c>
      <c r="E754" s="224" t="s">
        <v>64</v>
      </c>
      <c r="F754" s="224" t="s">
        <v>64</v>
      </c>
      <c r="G754" s="224">
        <v>2135</v>
      </c>
      <c r="H754" s="225">
        <v>45645</v>
      </c>
      <c r="I754" s="225">
        <v>45645</v>
      </c>
      <c r="J754" s="222" t="s">
        <v>817</v>
      </c>
      <c r="K754" s="222" t="s">
        <v>221</v>
      </c>
      <c r="L754" s="224"/>
      <c r="M754" s="226" t="s">
        <v>2295</v>
      </c>
      <c r="N754" s="230" t="s">
        <v>2296</v>
      </c>
      <c r="O754" s="11"/>
    </row>
    <row r="755" spans="2:15" ht="140.25" x14ac:dyDescent="0.25">
      <c r="B755" s="224">
        <v>2024</v>
      </c>
      <c r="C755" s="224" t="s">
        <v>2147</v>
      </c>
      <c r="D755" s="224" t="s">
        <v>816</v>
      </c>
      <c r="E755" s="224" t="s">
        <v>64</v>
      </c>
      <c r="F755" s="224" t="s">
        <v>64</v>
      </c>
      <c r="G755" s="224">
        <v>2970</v>
      </c>
      <c r="H755" s="225">
        <v>45646</v>
      </c>
      <c r="I755" s="225">
        <v>45646</v>
      </c>
      <c r="J755" s="222" t="s">
        <v>817</v>
      </c>
      <c r="K755" s="222" t="s">
        <v>221</v>
      </c>
      <c r="L755" s="224"/>
      <c r="M755" s="226" t="s">
        <v>2297</v>
      </c>
      <c r="N755" s="230" t="s">
        <v>2298</v>
      </c>
      <c r="O755" s="11"/>
    </row>
    <row r="756" spans="2:15" ht="140.25" x14ac:dyDescent="0.25">
      <c r="B756" s="224">
        <v>2024</v>
      </c>
      <c r="C756" s="224" t="s">
        <v>2147</v>
      </c>
      <c r="D756" s="224" t="s">
        <v>816</v>
      </c>
      <c r="E756" s="224" t="s">
        <v>64</v>
      </c>
      <c r="F756" s="224" t="s">
        <v>64</v>
      </c>
      <c r="G756" s="224">
        <v>1450</v>
      </c>
      <c r="H756" s="225">
        <v>45645</v>
      </c>
      <c r="I756" s="225">
        <v>45645</v>
      </c>
      <c r="J756" s="222" t="s">
        <v>817</v>
      </c>
      <c r="K756" s="222" t="s">
        <v>221</v>
      </c>
      <c r="L756" s="224"/>
      <c r="M756" s="226" t="s">
        <v>2299</v>
      </c>
      <c r="N756" s="230" t="s">
        <v>2300</v>
      </c>
      <c r="O756" s="11"/>
    </row>
    <row r="757" spans="2:15" ht="140.25" x14ac:dyDescent="0.25">
      <c r="B757" s="224">
        <v>2024</v>
      </c>
      <c r="C757" s="224" t="s">
        <v>2147</v>
      </c>
      <c r="D757" s="224" t="s">
        <v>816</v>
      </c>
      <c r="E757" s="224" t="s">
        <v>64</v>
      </c>
      <c r="F757" s="224" t="s">
        <v>64</v>
      </c>
      <c r="G757" s="224">
        <v>2248</v>
      </c>
      <c r="H757" s="225">
        <v>45646</v>
      </c>
      <c r="I757" s="225">
        <v>45646</v>
      </c>
      <c r="J757" s="222" t="s">
        <v>817</v>
      </c>
      <c r="K757" s="222" t="s">
        <v>221</v>
      </c>
      <c r="L757" s="224"/>
      <c r="M757" s="226" t="s">
        <v>2301</v>
      </c>
      <c r="N757" s="230" t="s">
        <v>2302</v>
      </c>
      <c r="O757" s="11"/>
    </row>
    <row r="758" spans="2:15" ht="140.25" x14ac:dyDescent="0.25">
      <c r="B758" s="224">
        <v>2024</v>
      </c>
      <c r="C758" s="224" t="s">
        <v>2147</v>
      </c>
      <c r="D758" s="224" t="s">
        <v>816</v>
      </c>
      <c r="E758" s="224" t="s">
        <v>64</v>
      </c>
      <c r="F758" s="224" t="s">
        <v>64</v>
      </c>
      <c r="G758" s="224">
        <v>703</v>
      </c>
      <c r="H758" s="225">
        <v>45635</v>
      </c>
      <c r="I758" s="225">
        <v>45635</v>
      </c>
      <c r="J758" s="222" t="s">
        <v>817</v>
      </c>
      <c r="K758" s="222" t="s">
        <v>221</v>
      </c>
      <c r="L758" s="224"/>
      <c r="M758" s="226" t="s">
        <v>2303</v>
      </c>
      <c r="N758" s="230" t="s">
        <v>2304</v>
      </c>
      <c r="O758" s="11"/>
    </row>
    <row r="759" spans="2:15" ht="140.25" x14ac:dyDescent="0.25">
      <c r="B759" s="224">
        <v>2024</v>
      </c>
      <c r="C759" s="224" t="s">
        <v>2147</v>
      </c>
      <c r="D759" s="224" t="s">
        <v>816</v>
      </c>
      <c r="E759" s="224" t="s">
        <v>64</v>
      </c>
      <c r="F759" s="224" t="s">
        <v>64</v>
      </c>
      <c r="G759" s="224">
        <v>1126</v>
      </c>
      <c r="H759" s="225">
        <v>45644</v>
      </c>
      <c r="I759" s="225">
        <v>45644</v>
      </c>
      <c r="J759" s="222" t="s">
        <v>817</v>
      </c>
      <c r="K759" s="222" t="s">
        <v>221</v>
      </c>
      <c r="L759" s="224"/>
      <c r="M759" s="226" t="s">
        <v>2305</v>
      </c>
      <c r="N759" s="230" t="s">
        <v>2306</v>
      </c>
      <c r="O759" s="11"/>
    </row>
    <row r="760" spans="2:15" ht="140.25" x14ac:dyDescent="0.25">
      <c r="B760" s="224">
        <v>2024</v>
      </c>
      <c r="C760" s="224" t="s">
        <v>2147</v>
      </c>
      <c r="D760" s="224" t="s">
        <v>816</v>
      </c>
      <c r="E760" s="224" t="s">
        <v>64</v>
      </c>
      <c r="F760" s="224" t="s">
        <v>64</v>
      </c>
      <c r="G760" s="224">
        <v>1271</v>
      </c>
      <c r="H760" s="225">
        <v>45642</v>
      </c>
      <c r="I760" s="225">
        <v>45642</v>
      </c>
      <c r="J760" s="222" t="s">
        <v>817</v>
      </c>
      <c r="K760" s="222" t="s">
        <v>221</v>
      </c>
      <c r="L760" s="224"/>
      <c r="M760" s="226" t="s">
        <v>2307</v>
      </c>
      <c r="N760" s="230" t="s">
        <v>2308</v>
      </c>
      <c r="O760" s="11"/>
    </row>
    <row r="761" spans="2:15" ht="89.25" x14ac:dyDescent="0.25">
      <c r="B761" s="224">
        <v>2024</v>
      </c>
      <c r="C761" s="224" t="s">
        <v>2016</v>
      </c>
      <c r="D761" s="224" t="s">
        <v>816</v>
      </c>
      <c r="E761" s="224" t="s">
        <v>64</v>
      </c>
      <c r="F761" s="224" t="s">
        <v>64</v>
      </c>
      <c r="G761" s="224">
        <v>532</v>
      </c>
      <c r="H761" s="225">
        <v>45537</v>
      </c>
      <c r="I761" s="225">
        <v>45537</v>
      </c>
      <c r="J761" s="222" t="s">
        <v>817</v>
      </c>
      <c r="K761" s="222" t="s">
        <v>221</v>
      </c>
      <c r="L761" s="224"/>
      <c r="M761" s="226" t="s">
        <v>2309</v>
      </c>
      <c r="N761" s="230" t="s">
        <v>2310</v>
      </c>
      <c r="O761" s="11"/>
    </row>
    <row r="762" spans="2:15" ht="89.25" x14ac:dyDescent="0.25">
      <c r="B762" s="224">
        <v>2024</v>
      </c>
      <c r="C762" s="224" t="s">
        <v>2016</v>
      </c>
      <c r="D762" s="224" t="s">
        <v>816</v>
      </c>
      <c r="E762" s="224" t="s">
        <v>64</v>
      </c>
      <c r="F762" s="224" t="s">
        <v>64</v>
      </c>
      <c r="G762" s="224">
        <v>3182</v>
      </c>
      <c r="H762" s="225">
        <v>45572</v>
      </c>
      <c r="I762" s="225">
        <v>45572</v>
      </c>
      <c r="J762" s="222" t="s">
        <v>817</v>
      </c>
      <c r="K762" s="222" t="s">
        <v>221</v>
      </c>
      <c r="L762" s="224"/>
      <c r="M762" s="226" t="s">
        <v>2311</v>
      </c>
      <c r="N762" s="230" t="s">
        <v>2312</v>
      </c>
      <c r="O762" s="11"/>
    </row>
    <row r="763" spans="2:15" ht="89.25" x14ac:dyDescent="0.25">
      <c r="B763" s="224">
        <v>2024</v>
      </c>
      <c r="C763" s="224" t="s">
        <v>2147</v>
      </c>
      <c r="D763" s="224" t="s">
        <v>816</v>
      </c>
      <c r="E763" s="224" t="s">
        <v>64</v>
      </c>
      <c r="F763" s="224" t="s">
        <v>64</v>
      </c>
      <c r="G763" s="224">
        <v>3284</v>
      </c>
      <c r="H763" s="225">
        <v>45580</v>
      </c>
      <c r="I763" s="225">
        <v>45580</v>
      </c>
      <c r="J763" s="222" t="s">
        <v>817</v>
      </c>
      <c r="K763" s="222" t="s">
        <v>221</v>
      </c>
      <c r="L763" s="224"/>
      <c r="M763" s="226" t="s">
        <v>2313</v>
      </c>
      <c r="N763" s="230" t="s">
        <v>2314</v>
      </c>
      <c r="O763" s="11"/>
    </row>
    <row r="764" spans="2:15" ht="89.25" x14ac:dyDescent="0.25">
      <c r="B764" s="224">
        <v>2024</v>
      </c>
      <c r="C764" s="224" t="s">
        <v>2100</v>
      </c>
      <c r="D764" s="224" t="s">
        <v>816</v>
      </c>
      <c r="E764" s="224" t="s">
        <v>64</v>
      </c>
      <c r="F764" s="224" t="s">
        <v>64</v>
      </c>
      <c r="G764" s="224">
        <v>35</v>
      </c>
      <c r="H764" s="225">
        <v>45611</v>
      </c>
      <c r="I764" s="225">
        <v>45611</v>
      </c>
      <c r="J764" s="222" t="s">
        <v>817</v>
      </c>
      <c r="K764" s="222" t="s">
        <v>221</v>
      </c>
      <c r="L764" s="224"/>
      <c r="M764" s="226" t="s">
        <v>2315</v>
      </c>
      <c r="N764" s="230" t="s">
        <v>2316</v>
      </c>
      <c r="O764" s="11"/>
    </row>
    <row r="765" spans="2:15" ht="89.25" x14ac:dyDescent="0.25">
      <c r="B765" s="224">
        <v>2024</v>
      </c>
      <c r="C765" s="224" t="s">
        <v>2147</v>
      </c>
      <c r="D765" s="224" t="s">
        <v>816</v>
      </c>
      <c r="E765" s="224" t="s">
        <v>64</v>
      </c>
      <c r="F765" s="224" t="s">
        <v>64</v>
      </c>
      <c r="G765" s="224">
        <v>1351</v>
      </c>
      <c r="H765" s="225">
        <v>45630</v>
      </c>
      <c r="I765" s="225">
        <v>45630</v>
      </c>
      <c r="J765" s="222" t="s">
        <v>817</v>
      </c>
      <c r="K765" s="222" t="s">
        <v>221</v>
      </c>
      <c r="L765" s="224"/>
      <c r="M765" s="226" t="s">
        <v>2317</v>
      </c>
      <c r="N765" s="230" t="s">
        <v>2318</v>
      </c>
      <c r="O765" s="11"/>
    </row>
    <row r="766" spans="2:15" ht="89.25" x14ac:dyDescent="0.25">
      <c r="B766" s="224">
        <v>2024</v>
      </c>
      <c r="C766" s="224" t="s">
        <v>1347</v>
      </c>
      <c r="D766" s="224" t="s">
        <v>816</v>
      </c>
      <c r="E766" s="224" t="s">
        <v>64</v>
      </c>
      <c r="F766" s="224" t="s">
        <v>64</v>
      </c>
      <c r="G766" s="224">
        <v>416</v>
      </c>
      <c r="H766" s="225">
        <v>45378</v>
      </c>
      <c r="I766" s="225">
        <v>45378</v>
      </c>
      <c r="J766" s="222" t="s">
        <v>817</v>
      </c>
      <c r="K766" s="222" t="s">
        <v>221</v>
      </c>
      <c r="L766" s="224"/>
      <c r="M766" s="226" t="s">
        <v>2319</v>
      </c>
      <c r="N766" s="230" t="s">
        <v>2320</v>
      </c>
      <c r="O766" s="11"/>
    </row>
    <row r="767" spans="2:15" ht="89.25" x14ac:dyDescent="0.25">
      <c r="B767" s="224">
        <v>2024</v>
      </c>
      <c r="C767" s="224" t="s">
        <v>2147</v>
      </c>
      <c r="D767" s="224" t="s">
        <v>816</v>
      </c>
      <c r="E767" s="224" t="s">
        <v>64</v>
      </c>
      <c r="F767" s="224" t="s">
        <v>64</v>
      </c>
      <c r="G767" s="224">
        <v>1276</v>
      </c>
      <c r="H767" s="225">
        <v>45644</v>
      </c>
      <c r="I767" s="225">
        <v>45644</v>
      </c>
      <c r="J767" s="222" t="s">
        <v>817</v>
      </c>
      <c r="K767" s="222" t="s">
        <v>221</v>
      </c>
      <c r="L767" s="224"/>
      <c r="M767" s="226" t="s">
        <v>2321</v>
      </c>
      <c r="N767" s="230" t="s">
        <v>2322</v>
      </c>
      <c r="O767" s="11"/>
    </row>
    <row r="768" spans="2:15" ht="76.5" x14ac:dyDescent="0.25">
      <c r="B768" s="224">
        <v>2024</v>
      </c>
      <c r="C768" s="224" t="s">
        <v>2147</v>
      </c>
      <c r="D768" s="224" t="s">
        <v>816</v>
      </c>
      <c r="E768" s="224" t="s">
        <v>64</v>
      </c>
      <c r="F768" s="224" t="s">
        <v>64</v>
      </c>
      <c r="G768" s="224">
        <v>1130</v>
      </c>
      <c r="H768" s="225">
        <v>45649</v>
      </c>
      <c r="I768" s="225">
        <v>45649</v>
      </c>
      <c r="J768" s="222" t="s">
        <v>817</v>
      </c>
      <c r="K768" s="222" t="s">
        <v>221</v>
      </c>
      <c r="L768" s="224"/>
      <c r="M768" s="226" t="s">
        <v>2323</v>
      </c>
      <c r="N768" s="230" t="s">
        <v>2324</v>
      </c>
      <c r="O768" s="11"/>
    </row>
    <row r="769" spans="2:15" ht="76.5" x14ac:dyDescent="0.25">
      <c r="B769" s="224">
        <v>2024</v>
      </c>
      <c r="C769" s="224" t="s">
        <v>2147</v>
      </c>
      <c r="D769" s="224" t="s">
        <v>816</v>
      </c>
      <c r="E769" s="224" t="s">
        <v>64</v>
      </c>
      <c r="F769" s="224" t="s">
        <v>64</v>
      </c>
      <c r="G769" s="224">
        <v>526</v>
      </c>
      <c r="H769" s="225">
        <v>45650</v>
      </c>
      <c r="I769" s="225">
        <v>45650</v>
      </c>
      <c r="J769" s="222" t="s">
        <v>817</v>
      </c>
      <c r="K769" s="222" t="s">
        <v>221</v>
      </c>
      <c r="L769" s="224"/>
      <c r="M769" s="226" t="s">
        <v>2325</v>
      </c>
      <c r="N769" s="230" t="s">
        <v>2326</v>
      </c>
      <c r="O769" s="11"/>
    </row>
    <row r="770" spans="2:15" ht="89.25" x14ac:dyDescent="0.25">
      <c r="B770" s="224">
        <v>2024</v>
      </c>
      <c r="C770" s="224" t="s">
        <v>2147</v>
      </c>
      <c r="D770" s="224" t="s">
        <v>816</v>
      </c>
      <c r="E770" s="224" t="s">
        <v>64</v>
      </c>
      <c r="F770" s="224" t="s">
        <v>64</v>
      </c>
      <c r="G770" s="224">
        <v>4046</v>
      </c>
      <c r="H770" s="225">
        <v>45645</v>
      </c>
      <c r="I770" s="225">
        <v>45645</v>
      </c>
      <c r="J770" s="222" t="s">
        <v>817</v>
      </c>
      <c r="K770" s="222" t="s">
        <v>221</v>
      </c>
      <c r="L770" s="224"/>
      <c r="M770" s="226" t="s">
        <v>2327</v>
      </c>
      <c r="N770" s="230" t="s">
        <v>2328</v>
      </c>
      <c r="O770" s="11"/>
    </row>
    <row r="771" spans="2:15" ht="76.5" x14ac:dyDescent="0.25">
      <c r="B771" s="224">
        <v>2024</v>
      </c>
      <c r="C771" s="224" t="s">
        <v>2147</v>
      </c>
      <c r="D771" s="224" t="s">
        <v>816</v>
      </c>
      <c r="E771" s="224" t="s">
        <v>64</v>
      </c>
      <c r="F771" s="224" t="s">
        <v>64</v>
      </c>
      <c r="G771" s="224">
        <v>772</v>
      </c>
      <c r="H771" s="225">
        <v>45653</v>
      </c>
      <c r="I771" s="225">
        <v>45653</v>
      </c>
      <c r="J771" s="222" t="s">
        <v>817</v>
      </c>
      <c r="K771" s="222" t="s">
        <v>221</v>
      </c>
      <c r="L771" s="224"/>
      <c r="M771" s="226" t="s">
        <v>2329</v>
      </c>
      <c r="N771" s="230" t="s">
        <v>2330</v>
      </c>
      <c r="O771" s="11"/>
    </row>
    <row r="772" spans="2:15" ht="76.5" x14ac:dyDescent="0.25">
      <c r="B772" s="224">
        <v>2024</v>
      </c>
      <c r="C772" s="224" t="s">
        <v>2147</v>
      </c>
      <c r="D772" s="224" t="s">
        <v>816</v>
      </c>
      <c r="E772" s="224" t="s">
        <v>64</v>
      </c>
      <c r="F772" s="224" t="s">
        <v>64</v>
      </c>
      <c r="G772" s="224">
        <v>2097</v>
      </c>
      <c r="H772" s="225">
        <v>45643</v>
      </c>
      <c r="I772" s="225">
        <v>45643</v>
      </c>
      <c r="J772" s="222" t="s">
        <v>817</v>
      </c>
      <c r="K772" s="222" t="s">
        <v>221</v>
      </c>
      <c r="L772" s="224"/>
      <c r="M772" s="226" t="s">
        <v>2331</v>
      </c>
      <c r="N772" s="230" t="s">
        <v>2332</v>
      </c>
      <c r="O772" s="11"/>
    </row>
    <row r="773" spans="2:15" ht="76.5" x14ac:dyDescent="0.25">
      <c r="B773" s="224">
        <v>2024</v>
      </c>
      <c r="C773" s="224" t="s">
        <v>2147</v>
      </c>
      <c r="D773" s="224" t="s">
        <v>816</v>
      </c>
      <c r="E773" s="224" t="s">
        <v>64</v>
      </c>
      <c r="F773" s="224" t="s">
        <v>64</v>
      </c>
      <c r="G773" s="224">
        <v>535</v>
      </c>
      <c r="H773" s="225">
        <v>45656</v>
      </c>
      <c r="I773" s="225">
        <v>45656</v>
      </c>
      <c r="J773" s="222" t="s">
        <v>817</v>
      </c>
      <c r="K773" s="222" t="s">
        <v>221</v>
      </c>
      <c r="L773" s="224"/>
      <c r="M773" s="226" t="s">
        <v>2333</v>
      </c>
      <c r="N773" s="230" t="s">
        <v>2334</v>
      </c>
      <c r="O773" s="11"/>
    </row>
    <row r="774" spans="2:15" ht="76.5" x14ac:dyDescent="0.25">
      <c r="B774" s="224">
        <v>2024</v>
      </c>
      <c r="C774" s="224" t="s">
        <v>2147</v>
      </c>
      <c r="D774" s="224" t="s">
        <v>816</v>
      </c>
      <c r="E774" s="224" t="s">
        <v>64</v>
      </c>
      <c r="F774" s="224" t="s">
        <v>64</v>
      </c>
      <c r="G774" s="224">
        <v>2137</v>
      </c>
      <c r="H774" s="225">
        <v>45645</v>
      </c>
      <c r="I774" s="225">
        <v>45645</v>
      </c>
      <c r="J774" s="222" t="s">
        <v>817</v>
      </c>
      <c r="K774" s="222" t="s">
        <v>221</v>
      </c>
      <c r="L774" s="224"/>
      <c r="M774" s="226" t="s">
        <v>2335</v>
      </c>
      <c r="N774" s="230" t="s">
        <v>2336</v>
      </c>
      <c r="O774" s="11"/>
    </row>
    <row r="775" spans="2:15" ht="89.25" x14ac:dyDescent="0.25">
      <c r="B775" s="224">
        <v>2024</v>
      </c>
      <c r="C775" s="224" t="s">
        <v>2147</v>
      </c>
      <c r="D775" s="224" t="s">
        <v>816</v>
      </c>
      <c r="E775" s="224" t="s">
        <v>64</v>
      </c>
      <c r="F775" s="224" t="s">
        <v>64</v>
      </c>
      <c r="G775" s="224">
        <v>1292</v>
      </c>
      <c r="H775" s="225">
        <v>45649</v>
      </c>
      <c r="I775" s="225">
        <v>45649</v>
      </c>
      <c r="J775" s="222" t="s">
        <v>817</v>
      </c>
      <c r="K775" s="222" t="s">
        <v>221</v>
      </c>
      <c r="L775" s="224"/>
      <c r="M775" s="226" t="s">
        <v>2337</v>
      </c>
      <c r="N775" s="230" t="s">
        <v>2338</v>
      </c>
      <c r="O775" s="11"/>
    </row>
    <row r="776" spans="2:15" ht="76.5" x14ac:dyDescent="0.25">
      <c r="B776" s="224">
        <v>2024</v>
      </c>
      <c r="C776" s="224" t="s">
        <v>2147</v>
      </c>
      <c r="D776" s="224" t="s">
        <v>816</v>
      </c>
      <c r="E776" s="224" t="s">
        <v>64</v>
      </c>
      <c r="F776" s="224" t="s">
        <v>64</v>
      </c>
      <c r="G776" s="224">
        <v>1942</v>
      </c>
      <c r="H776" s="225">
        <v>45642</v>
      </c>
      <c r="I776" s="225">
        <v>45642</v>
      </c>
      <c r="J776" s="222" t="s">
        <v>817</v>
      </c>
      <c r="K776" s="222" t="s">
        <v>221</v>
      </c>
      <c r="L776" s="224"/>
      <c r="M776" s="226" t="s">
        <v>2339</v>
      </c>
      <c r="N776" s="230" t="s">
        <v>2340</v>
      </c>
      <c r="O776" s="11"/>
    </row>
    <row r="777" spans="2:15" ht="76.5" x14ac:dyDescent="0.25">
      <c r="B777" s="224">
        <v>2024</v>
      </c>
      <c r="C777" s="224" t="s">
        <v>2147</v>
      </c>
      <c r="D777" s="224" t="s">
        <v>816</v>
      </c>
      <c r="E777" s="224" t="s">
        <v>64</v>
      </c>
      <c r="F777" s="224" t="s">
        <v>64</v>
      </c>
      <c r="G777" s="224">
        <v>1281</v>
      </c>
      <c r="H777" s="225">
        <v>45644</v>
      </c>
      <c r="I777" s="225">
        <v>45644</v>
      </c>
      <c r="J777" s="222" t="s">
        <v>817</v>
      </c>
      <c r="K777" s="222" t="s">
        <v>221</v>
      </c>
      <c r="L777" s="224"/>
      <c r="M777" s="226" t="s">
        <v>2341</v>
      </c>
      <c r="N777" s="230" t="s">
        <v>2342</v>
      </c>
      <c r="O777" s="11"/>
    </row>
    <row r="778" spans="2:15" ht="89.25" x14ac:dyDescent="0.25">
      <c r="B778" s="224">
        <v>2024</v>
      </c>
      <c r="C778" s="224" t="s">
        <v>2147</v>
      </c>
      <c r="D778" s="224" t="s">
        <v>816</v>
      </c>
      <c r="E778" s="224" t="s">
        <v>64</v>
      </c>
      <c r="F778" s="224" t="s">
        <v>64</v>
      </c>
      <c r="G778" s="224">
        <v>2093</v>
      </c>
      <c r="H778" s="225">
        <v>45642</v>
      </c>
      <c r="I778" s="225">
        <v>45642</v>
      </c>
      <c r="J778" s="222" t="s">
        <v>817</v>
      </c>
      <c r="K778" s="222" t="s">
        <v>221</v>
      </c>
      <c r="L778" s="224"/>
      <c r="M778" s="226" t="s">
        <v>2343</v>
      </c>
      <c r="N778" s="230" t="s">
        <v>2344</v>
      </c>
      <c r="O778" s="11"/>
    </row>
    <row r="779" spans="2:15" ht="76.5" x14ac:dyDescent="0.25">
      <c r="B779" s="224">
        <v>2024</v>
      </c>
      <c r="C779" s="224" t="s">
        <v>2147</v>
      </c>
      <c r="D779" s="224" t="s">
        <v>816</v>
      </c>
      <c r="E779" s="224" t="s">
        <v>64</v>
      </c>
      <c r="F779" s="224" t="s">
        <v>64</v>
      </c>
      <c r="G779" s="224">
        <v>2239</v>
      </c>
      <c r="H779" s="225">
        <v>45646</v>
      </c>
      <c r="I779" s="225">
        <v>45646</v>
      </c>
      <c r="J779" s="222" t="s">
        <v>817</v>
      </c>
      <c r="K779" s="222" t="s">
        <v>221</v>
      </c>
      <c r="L779" s="224"/>
      <c r="M779" s="226" t="s">
        <v>2345</v>
      </c>
      <c r="N779" s="230" t="s">
        <v>2346</v>
      </c>
      <c r="O779" s="11"/>
    </row>
    <row r="780" spans="2:15" ht="76.5" x14ac:dyDescent="0.25">
      <c r="B780" s="224">
        <v>2024</v>
      </c>
      <c r="C780" s="224" t="s">
        <v>2147</v>
      </c>
      <c r="D780" s="224" t="s">
        <v>816</v>
      </c>
      <c r="E780" s="224" t="s">
        <v>64</v>
      </c>
      <c r="F780" s="224" t="s">
        <v>64</v>
      </c>
      <c r="G780" s="224">
        <v>4091</v>
      </c>
      <c r="H780" s="225">
        <v>45646</v>
      </c>
      <c r="I780" s="225">
        <v>45646</v>
      </c>
      <c r="J780" s="222" t="s">
        <v>817</v>
      </c>
      <c r="K780" s="222" t="s">
        <v>221</v>
      </c>
      <c r="L780" s="224"/>
      <c r="M780" s="226" t="s">
        <v>2347</v>
      </c>
      <c r="N780" s="230" t="s">
        <v>2348</v>
      </c>
      <c r="O780" s="11"/>
    </row>
    <row r="781" spans="2:15" ht="89.25" x14ac:dyDescent="0.25">
      <c r="B781" s="224">
        <v>2024</v>
      </c>
      <c r="C781" s="224" t="s">
        <v>2147</v>
      </c>
      <c r="D781" s="224" t="s">
        <v>816</v>
      </c>
      <c r="E781" s="224" t="s">
        <v>64</v>
      </c>
      <c r="F781" s="224" t="s">
        <v>64</v>
      </c>
      <c r="G781" s="224">
        <v>4161</v>
      </c>
      <c r="H781" s="225">
        <v>45652</v>
      </c>
      <c r="I781" s="225">
        <v>45652</v>
      </c>
      <c r="J781" s="222" t="s">
        <v>817</v>
      </c>
      <c r="K781" s="222" t="s">
        <v>221</v>
      </c>
      <c r="L781" s="224"/>
      <c r="M781" s="226" t="s">
        <v>2349</v>
      </c>
      <c r="N781" s="230" t="s">
        <v>2350</v>
      </c>
      <c r="O781" s="11"/>
    </row>
    <row r="782" spans="2:15" ht="76.5" x14ac:dyDescent="0.25">
      <c r="B782" s="224">
        <v>2024</v>
      </c>
      <c r="C782" s="224" t="s">
        <v>2147</v>
      </c>
      <c r="D782" s="224" t="s">
        <v>816</v>
      </c>
      <c r="E782" s="224" t="s">
        <v>64</v>
      </c>
      <c r="F782" s="224" t="s">
        <v>64</v>
      </c>
      <c r="G782" s="224">
        <v>2138</v>
      </c>
      <c r="H782" s="225">
        <v>45645</v>
      </c>
      <c r="I782" s="225">
        <v>45645</v>
      </c>
      <c r="J782" s="222" t="s">
        <v>817</v>
      </c>
      <c r="K782" s="222" t="s">
        <v>221</v>
      </c>
      <c r="L782" s="224"/>
      <c r="M782" s="226" t="s">
        <v>2351</v>
      </c>
      <c r="N782" s="230" t="s">
        <v>2352</v>
      </c>
      <c r="O782" s="11"/>
    </row>
    <row r="783" spans="2:15" ht="89.25" x14ac:dyDescent="0.25">
      <c r="B783" s="224">
        <v>2024</v>
      </c>
      <c r="C783" s="224" t="s">
        <v>2147</v>
      </c>
      <c r="D783" s="224" t="s">
        <v>816</v>
      </c>
      <c r="E783" s="224" t="s">
        <v>64</v>
      </c>
      <c r="F783" s="224" t="s">
        <v>64</v>
      </c>
      <c r="G783" s="224">
        <v>4278</v>
      </c>
      <c r="H783" s="225">
        <v>45656</v>
      </c>
      <c r="I783" s="225">
        <v>45656</v>
      </c>
      <c r="J783" s="222" t="s">
        <v>817</v>
      </c>
      <c r="K783" s="222" t="s">
        <v>221</v>
      </c>
      <c r="L783" s="224"/>
      <c r="M783" s="226" t="s">
        <v>2353</v>
      </c>
      <c r="N783" s="230" t="s">
        <v>2354</v>
      </c>
      <c r="O783" s="11"/>
    </row>
    <row r="784" spans="2:15" ht="89.25" x14ac:dyDescent="0.25">
      <c r="B784" s="224">
        <v>2024</v>
      </c>
      <c r="C784" s="224" t="s">
        <v>2147</v>
      </c>
      <c r="D784" s="224" t="s">
        <v>816</v>
      </c>
      <c r="E784" s="224" t="s">
        <v>64</v>
      </c>
      <c r="F784" s="224" t="s">
        <v>64</v>
      </c>
      <c r="G784" s="224">
        <v>539</v>
      </c>
      <c r="H784" s="225">
        <v>45657</v>
      </c>
      <c r="I784" s="225">
        <v>45657</v>
      </c>
      <c r="J784" s="222" t="s">
        <v>817</v>
      </c>
      <c r="K784" s="222" t="s">
        <v>221</v>
      </c>
      <c r="L784" s="224"/>
      <c r="M784" s="226" t="s">
        <v>2355</v>
      </c>
      <c r="N784" s="230" t="s">
        <v>2356</v>
      </c>
      <c r="O784" s="11"/>
    </row>
    <row r="785" spans="2:15" ht="76.5" x14ac:dyDescent="0.25">
      <c r="B785" s="224">
        <v>2024</v>
      </c>
      <c r="C785" s="224" t="s">
        <v>2147</v>
      </c>
      <c r="D785" s="224" t="s">
        <v>816</v>
      </c>
      <c r="E785" s="224" t="s">
        <v>64</v>
      </c>
      <c r="F785" s="224" t="s">
        <v>64</v>
      </c>
      <c r="G785" s="224">
        <v>4228</v>
      </c>
      <c r="H785" s="225">
        <v>45653</v>
      </c>
      <c r="I785" s="225">
        <v>45653</v>
      </c>
      <c r="J785" s="222" t="s">
        <v>817</v>
      </c>
      <c r="K785" s="222" t="s">
        <v>221</v>
      </c>
      <c r="L785" s="224"/>
      <c r="M785" s="226" t="s">
        <v>2357</v>
      </c>
      <c r="N785" s="230" t="s">
        <v>2358</v>
      </c>
      <c r="O785" s="11"/>
    </row>
    <row r="786" spans="2:15" ht="76.5" x14ac:dyDescent="0.25">
      <c r="B786" s="224">
        <v>2024</v>
      </c>
      <c r="C786" s="224" t="s">
        <v>2147</v>
      </c>
      <c r="D786" s="224" t="s">
        <v>816</v>
      </c>
      <c r="E786" s="224" t="s">
        <v>64</v>
      </c>
      <c r="F786" s="224" t="s">
        <v>64</v>
      </c>
      <c r="G786" s="224">
        <v>4090</v>
      </c>
      <c r="H786" s="225">
        <v>45646</v>
      </c>
      <c r="I786" s="225">
        <v>45646</v>
      </c>
      <c r="J786" s="222" t="s">
        <v>817</v>
      </c>
      <c r="K786" s="222" t="s">
        <v>221</v>
      </c>
      <c r="L786" s="224"/>
      <c r="M786" s="226" t="s">
        <v>2359</v>
      </c>
      <c r="N786" s="230" t="s">
        <v>2360</v>
      </c>
      <c r="O786" s="11"/>
    </row>
    <row r="787" spans="2:15" ht="76.5" x14ac:dyDescent="0.25">
      <c r="B787" s="224">
        <v>2024</v>
      </c>
      <c r="C787" s="224" t="s">
        <v>2147</v>
      </c>
      <c r="D787" s="224" t="s">
        <v>816</v>
      </c>
      <c r="E787" s="224" t="s">
        <v>64</v>
      </c>
      <c r="F787" s="224" t="s">
        <v>64</v>
      </c>
      <c r="G787" s="224">
        <v>2007</v>
      </c>
      <c r="H787" s="225">
        <v>45653</v>
      </c>
      <c r="I787" s="225">
        <v>45653</v>
      </c>
      <c r="J787" s="222" t="s">
        <v>817</v>
      </c>
      <c r="K787" s="222" t="s">
        <v>221</v>
      </c>
      <c r="L787" s="224"/>
      <c r="M787" s="226" t="s">
        <v>2361</v>
      </c>
      <c r="N787" s="230" t="s">
        <v>2362</v>
      </c>
      <c r="O787" s="11"/>
    </row>
    <row r="788" spans="2:15" ht="76.5" x14ac:dyDescent="0.25">
      <c r="B788" s="224">
        <v>2024</v>
      </c>
      <c r="C788" s="224" t="s">
        <v>2147</v>
      </c>
      <c r="D788" s="224" t="s">
        <v>816</v>
      </c>
      <c r="E788" s="224" t="s">
        <v>64</v>
      </c>
      <c r="F788" s="224" t="s">
        <v>64</v>
      </c>
      <c r="G788" s="224">
        <v>4218</v>
      </c>
      <c r="H788" s="225">
        <v>45653</v>
      </c>
      <c r="I788" s="225">
        <v>45653</v>
      </c>
      <c r="J788" s="222" t="s">
        <v>817</v>
      </c>
      <c r="K788" s="222" t="s">
        <v>221</v>
      </c>
      <c r="L788" s="224"/>
      <c r="M788" s="226" t="s">
        <v>2363</v>
      </c>
      <c r="N788" s="230" t="s">
        <v>2364</v>
      </c>
      <c r="O788" s="11"/>
    </row>
    <row r="789" spans="2:15" ht="76.5" x14ac:dyDescent="0.25">
      <c r="B789" s="224">
        <v>2024</v>
      </c>
      <c r="C789" s="224" t="s">
        <v>2147</v>
      </c>
      <c r="D789" s="224" t="s">
        <v>816</v>
      </c>
      <c r="E789" s="224" t="s">
        <v>64</v>
      </c>
      <c r="F789" s="224" t="s">
        <v>64</v>
      </c>
      <c r="G789" s="224">
        <v>2089</v>
      </c>
      <c r="H789" s="225">
        <v>45642</v>
      </c>
      <c r="I789" s="225">
        <v>45642</v>
      </c>
      <c r="J789" s="222" t="s">
        <v>817</v>
      </c>
      <c r="K789" s="222" t="s">
        <v>221</v>
      </c>
      <c r="L789" s="224"/>
      <c r="M789" s="226" t="s">
        <v>2365</v>
      </c>
      <c r="N789" s="230" t="s">
        <v>2366</v>
      </c>
      <c r="O789" s="11"/>
    </row>
    <row r="790" spans="2:15" ht="89.25" x14ac:dyDescent="0.25">
      <c r="B790" s="224">
        <v>2024</v>
      </c>
      <c r="C790" s="224" t="s">
        <v>2147</v>
      </c>
      <c r="D790" s="224" t="s">
        <v>816</v>
      </c>
      <c r="E790" s="224" t="s">
        <v>64</v>
      </c>
      <c r="F790" s="224" t="s">
        <v>64</v>
      </c>
      <c r="G790" s="224">
        <v>1295</v>
      </c>
      <c r="H790" s="225">
        <v>45649</v>
      </c>
      <c r="I790" s="225">
        <v>45649</v>
      </c>
      <c r="J790" s="222" t="s">
        <v>817</v>
      </c>
      <c r="K790" s="222" t="s">
        <v>221</v>
      </c>
      <c r="L790" s="224"/>
      <c r="M790" s="226" t="s">
        <v>2367</v>
      </c>
      <c r="N790" s="230" t="s">
        <v>2368</v>
      </c>
      <c r="O790" s="11"/>
    </row>
    <row r="791" spans="2:15" ht="76.5" x14ac:dyDescent="0.25">
      <c r="B791" s="224">
        <v>2024</v>
      </c>
      <c r="C791" s="224" t="s">
        <v>2147</v>
      </c>
      <c r="D791" s="224" t="s">
        <v>816</v>
      </c>
      <c r="E791" s="224" t="s">
        <v>64</v>
      </c>
      <c r="F791" s="224" t="s">
        <v>64</v>
      </c>
      <c r="G791" s="224">
        <v>4084</v>
      </c>
      <c r="H791" s="225">
        <v>45646</v>
      </c>
      <c r="I791" s="225">
        <v>45646</v>
      </c>
      <c r="J791" s="222" t="s">
        <v>817</v>
      </c>
      <c r="K791" s="222" t="s">
        <v>221</v>
      </c>
      <c r="L791" s="224"/>
      <c r="M791" s="226" t="s">
        <v>2369</v>
      </c>
      <c r="N791" s="230" t="s">
        <v>2370</v>
      </c>
      <c r="O791" s="11"/>
    </row>
    <row r="792" spans="2:15" ht="76.5" x14ac:dyDescent="0.25">
      <c r="B792" s="224">
        <v>2024</v>
      </c>
      <c r="C792" s="224" t="s">
        <v>2147</v>
      </c>
      <c r="D792" s="224" t="s">
        <v>816</v>
      </c>
      <c r="E792" s="224" t="s">
        <v>64</v>
      </c>
      <c r="F792" s="224" t="s">
        <v>64</v>
      </c>
      <c r="G792" s="224">
        <v>2147</v>
      </c>
      <c r="H792" s="225">
        <v>45646</v>
      </c>
      <c r="I792" s="225">
        <v>45646</v>
      </c>
      <c r="J792" s="222" t="s">
        <v>817</v>
      </c>
      <c r="K792" s="222" t="s">
        <v>221</v>
      </c>
      <c r="L792" s="224"/>
      <c r="M792" s="226" t="s">
        <v>2371</v>
      </c>
      <c r="N792" s="230" t="s">
        <v>2372</v>
      </c>
      <c r="O792" s="11"/>
    </row>
    <row r="793" spans="2:15" ht="76.5" x14ac:dyDescent="0.25">
      <c r="B793" s="224">
        <v>2024</v>
      </c>
      <c r="C793" s="224" t="s">
        <v>2147</v>
      </c>
      <c r="D793" s="224" t="s">
        <v>816</v>
      </c>
      <c r="E793" s="224" t="s">
        <v>64</v>
      </c>
      <c r="F793" s="224" t="s">
        <v>64</v>
      </c>
      <c r="G793" s="224">
        <v>4104</v>
      </c>
      <c r="H793" s="225">
        <v>45649</v>
      </c>
      <c r="I793" s="225">
        <v>45649</v>
      </c>
      <c r="J793" s="222" t="s">
        <v>817</v>
      </c>
      <c r="K793" s="222" t="s">
        <v>221</v>
      </c>
      <c r="L793" s="224"/>
      <c r="M793" s="226" t="s">
        <v>2373</v>
      </c>
      <c r="N793" s="230" t="s">
        <v>2374</v>
      </c>
      <c r="O793" s="11"/>
    </row>
    <row r="794" spans="2:15" ht="89.25" x14ac:dyDescent="0.25">
      <c r="B794" s="224">
        <v>2024</v>
      </c>
      <c r="C794" s="224" t="s">
        <v>2147</v>
      </c>
      <c r="D794" s="224" t="s">
        <v>816</v>
      </c>
      <c r="E794" s="224" t="s">
        <v>64</v>
      </c>
      <c r="F794" s="224" t="s">
        <v>64</v>
      </c>
      <c r="G794" s="224">
        <v>4150</v>
      </c>
      <c r="H794" s="225">
        <v>45650</v>
      </c>
      <c r="I794" s="225">
        <v>45650</v>
      </c>
      <c r="J794" s="222" t="s">
        <v>817</v>
      </c>
      <c r="K794" s="222" t="s">
        <v>221</v>
      </c>
      <c r="L794" s="224"/>
      <c r="M794" s="226" t="s">
        <v>2375</v>
      </c>
      <c r="N794" s="230" t="s">
        <v>2376</v>
      </c>
      <c r="O794" s="11"/>
    </row>
    <row r="795" spans="2:15" ht="89.25" x14ac:dyDescent="0.25">
      <c r="B795" s="224">
        <v>2024</v>
      </c>
      <c r="C795" s="224" t="s">
        <v>2147</v>
      </c>
      <c r="D795" s="224" t="s">
        <v>816</v>
      </c>
      <c r="E795" s="224" t="s">
        <v>64</v>
      </c>
      <c r="F795" s="224" t="s">
        <v>64</v>
      </c>
      <c r="G795" s="224">
        <v>2982</v>
      </c>
      <c r="H795" s="225">
        <v>45650</v>
      </c>
      <c r="I795" s="225">
        <v>45650</v>
      </c>
      <c r="J795" s="222" t="s">
        <v>817</v>
      </c>
      <c r="K795" s="222" t="s">
        <v>221</v>
      </c>
      <c r="L795" s="224"/>
      <c r="M795" s="226" t="s">
        <v>2377</v>
      </c>
      <c r="N795" s="230" t="s">
        <v>2378</v>
      </c>
      <c r="O795" s="11"/>
    </row>
    <row r="796" spans="2:15" ht="89.25" x14ac:dyDescent="0.25">
      <c r="B796" s="224">
        <v>2024</v>
      </c>
      <c r="C796" s="224" t="s">
        <v>2147</v>
      </c>
      <c r="D796" s="224" t="s">
        <v>816</v>
      </c>
      <c r="E796" s="224" t="s">
        <v>64</v>
      </c>
      <c r="F796" s="224" t="s">
        <v>64</v>
      </c>
      <c r="G796" s="224">
        <v>4264</v>
      </c>
      <c r="H796" s="225">
        <v>45656</v>
      </c>
      <c r="I796" s="225">
        <v>45656</v>
      </c>
      <c r="J796" s="222" t="s">
        <v>817</v>
      </c>
      <c r="K796" s="222" t="s">
        <v>221</v>
      </c>
      <c r="L796" s="224"/>
      <c r="M796" s="226" t="s">
        <v>2379</v>
      </c>
      <c r="N796" s="230" t="s">
        <v>2380</v>
      </c>
      <c r="O796" s="11"/>
    </row>
    <row r="797" spans="2:15" ht="76.5" x14ac:dyDescent="0.25">
      <c r="B797" s="224">
        <v>2024</v>
      </c>
      <c r="C797" s="224" t="s">
        <v>2147</v>
      </c>
      <c r="D797" s="224" t="s">
        <v>816</v>
      </c>
      <c r="E797" s="224" t="s">
        <v>64</v>
      </c>
      <c r="F797" s="224" t="s">
        <v>64</v>
      </c>
      <c r="G797" s="224">
        <v>4047</v>
      </c>
      <c r="H797" s="225">
        <v>45645</v>
      </c>
      <c r="I797" s="225">
        <v>45645</v>
      </c>
      <c r="J797" s="222" t="s">
        <v>817</v>
      </c>
      <c r="K797" s="222" t="s">
        <v>221</v>
      </c>
      <c r="L797" s="224"/>
      <c r="M797" s="226" t="s">
        <v>2381</v>
      </c>
      <c r="N797" s="230" t="s">
        <v>2382</v>
      </c>
      <c r="O797" s="11"/>
    </row>
    <row r="798" spans="2:15" ht="89.25" x14ac:dyDescent="0.25">
      <c r="B798" s="224">
        <v>2024</v>
      </c>
      <c r="C798" s="224" t="s">
        <v>2147</v>
      </c>
      <c r="D798" s="224" t="s">
        <v>816</v>
      </c>
      <c r="E798" s="224" t="s">
        <v>64</v>
      </c>
      <c r="F798" s="224" t="s">
        <v>64</v>
      </c>
      <c r="G798" s="224">
        <v>4011</v>
      </c>
      <c r="H798" s="225">
        <v>45644</v>
      </c>
      <c r="I798" s="225">
        <v>45644</v>
      </c>
      <c r="J798" s="222" t="s">
        <v>817</v>
      </c>
      <c r="K798" s="222" t="s">
        <v>221</v>
      </c>
      <c r="L798" s="224"/>
      <c r="M798" s="226" t="s">
        <v>2383</v>
      </c>
      <c r="N798" s="230" t="s">
        <v>2384</v>
      </c>
      <c r="O798" s="11"/>
    </row>
    <row r="799" spans="2:15" ht="76.5" x14ac:dyDescent="0.25">
      <c r="B799" s="224">
        <v>2024</v>
      </c>
      <c r="C799" s="224" t="s">
        <v>2147</v>
      </c>
      <c r="D799" s="224" t="s">
        <v>816</v>
      </c>
      <c r="E799" s="224" t="s">
        <v>64</v>
      </c>
      <c r="F799" s="224" t="s">
        <v>64</v>
      </c>
      <c r="G799" s="224">
        <v>4149</v>
      </c>
      <c r="H799" s="225">
        <v>45649</v>
      </c>
      <c r="I799" s="225">
        <v>45649</v>
      </c>
      <c r="J799" s="222" t="s">
        <v>817</v>
      </c>
      <c r="K799" s="222" t="s">
        <v>221</v>
      </c>
      <c r="L799" s="224"/>
      <c r="M799" s="226" t="s">
        <v>2385</v>
      </c>
      <c r="N799" s="230" t="s">
        <v>2386</v>
      </c>
      <c r="O799" s="11"/>
    </row>
    <row r="800" spans="2:15" ht="76.5" x14ac:dyDescent="0.25">
      <c r="B800" s="224">
        <v>2024</v>
      </c>
      <c r="C800" s="224" t="s">
        <v>2147</v>
      </c>
      <c r="D800" s="224" t="s">
        <v>816</v>
      </c>
      <c r="E800" s="224" t="s">
        <v>64</v>
      </c>
      <c r="F800" s="224" t="s">
        <v>64</v>
      </c>
      <c r="G800" s="224">
        <v>4217</v>
      </c>
      <c r="H800" s="225">
        <v>45653</v>
      </c>
      <c r="I800" s="225">
        <v>45653</v>
      </c>
      <c r="J800" s="222" t="s">
        <v>817</v>
      </c>
      <c r="K800" s="222" t="s">
        <v>221</v>
      </c>
      <c r="L800" s="224"/>
      <c r="M800" s="226" t="s">
        <v>2387</v>
      </c>
      <c r="N800" s="230" t="s">
        <v>2388</v>
      </c>
      <c r="O800" s="11"/>
    </row>
    <row r="801" spans="2:15" ht="89.25" x14ac:dyDescent="0.25">
      <c r="B801" s="224">
        <v>2024</v>
      </c>
      <c r="C801" s="224" t="s">
        <v>2147</v>
      </c>
      <c r="D801" s="224" t="s">
        <v>816</v>
      </c>
      <c r="E801" s="224" t="s">
        <v>64</v>
      </c>
      <c r="F801" s="224" t="s">
        <v>64</v>
      </c>
      <c r="G801" s="224">
        <v>4219</v>
      </c>
      <c r="H801" s="225">
        <v>45653</v>
      </c>
      <c r="I801" s="225">
        <v>45653</v>
      </c>
      <c r="J801" s="222" t="s">
        <v>817</v>
      </c>
      <c r="K801" s="222" t="s">
        <v>221</v>
      </c>
      <c r="L801" s="224"/>
      <c r="M801" s="226" t="s">
        <v>2389</v>
      </c>
      <c r="N801" s="230" t="s">
        <v>2390</v>
      </c>
      <c r="O801" s="11"/>
    </row>
    <row r="802" spans="2:15" ht="89.25" x14ac:dyDescent="0.25">
      <c r="B802" s="224">
        <v>2024</v>
      </c>
      <c r="C802" s="224" t="s">
        <v>2147</v>
      </c>
      <c r="D802" s="224" t="s">
        <v>816</v>
      </c>
      <c r="E802" s="224" t="s">
        <v>64</v>
      </c>
      <c r="F802" s="224" t="s">
        <v>64</v>
      </c>
      <c r="G802" s="224">
        <v>2933</v>
      </c>
      <c r="H802" s="225">
        <v>45642</v>
      </c>
      <c r="I802" s="225">
        <v>45642</v>
      </c>
      <c r="J802" s="222" t="s">
        <v>817</v>
      </c>
      <c r="K802" s="222" t="s">
        <v>221</v>
      </c>
      <c r="L802" s="224"/>
      <c r="M802" s="226" t="s">
        <v>2391</v>
      </c>
      <c r="N802" s="230" t="s">
        <v>2392</v>
      </c>
      <c r="O802" s="11"/>
    </row>
    <row r="803" spans="2:15" ht="89.25" x14ac:dyDescent="0.25">
      <c r="B803" s="224">
        <v>2024</v>
      </c>
      <c r="C803" s="224" t="s">
        <v>2147</v>
      </c>
      <c r="D803" s="224" t="s">
        <v>816</v>
      </c>
      <c r="E803" s="224" t="s">
        <v>64</v>
      </c>
      <c r="F803" s="224" t="s">
        <v>64</v>
      </c>
      <c r="G803" s="224">
        <v>1291</v>
      </c>
      <c r="H803" s="225">
        <v>45649</v>
      </c>
      <c r="I803" s="225">
        <v>45649</v>
      </c>
      <c r="J803" s="222" t="s">
        <v>817</v>
      </c>
      <c r="K803" s="222" t="s">
        <v>221</v>
      </c>
      <c r="L803" s="224"/>
      <c r="M803" s="226" t="s">
        <v>2393</v>
      </c>
      <c r="N803" s="230" t="s">
        <v>2394</v>
      </c>
      <c r="O803" s="11"/>
    </row>
    <row r="804" spans="2:15" ht="89.25" x14ac:dyDescent="0.25">
      <c r="B804" s="224">
        <v>2024</v>
      </c>
      <c r="C804" s="224" t="s">
        <v>2147</v>
      </c>
      <c r="D804" s="224" t="s">
        <v>816</v>
      </c>
      <c r="E804" s="224" t="s">
        <v>64</v>
      </c>
      <c r="F804" s="224" t="s">
        <v>64</v>
      </c>
      <c r="G804" s="224">
        <v>1293</v>
      </c>
      <c r="H804" s="225">
        <v>45649</v>
      </c>
      <c r="I804" s="225">
        <v>45649</v>
      </c>
      <c r="J804" s="222" t="s">
        <v>817</v>
      </c>
      <c r="K804" s="222" t="s">
        <v>221</v>
      </c>
      <c r="L804" s="224"/>
      <c r="M804" s="226" t="s">
        <v>2395</v>
      </c>
      <c r="N804" s="230" t="s">
        <v>2396</v>
      </c>
      <c r="O804" s="11"/>
    </row>
    <row r="805" spans="2:15" ht="76.5" x14ac:dyDescent="0.25">
      <c r="B805" s="224">
        <v>2024</v>
      </c>
      <c r="C805" s="224" t="s">
        <v>2147</v>
      </c>
      <c r="D805" s="224" t="s">
        <v>816</v>
      </c>
      <c r="E805" s="224" t="s">
        <v>64</v>
      </c>
      <c r="F805" s="224" t="s">
        <v>64</v>
      </c>
      <c r="G805" s="224">
        <v>2142</v>
      </c>
      <c r="H805" s="225">
        <v>45646</v>
      </c>
      <c r="I805" s="225">
        <v>45646</v>
      </c>
      <c r="J805" s="222" t="s">
        <v>817</v>
      </c>
      <c r="K805" s="222" t="s">
        <v>221</v>
      </c>
      <c r="L805" s="224"/>
      <c r="M805" s="226" t="s">
        <v>2397</v>
      </c>
      <c r="N805" s="230" t="s">
        <v>2398</v>
      </c>
      <c r="O805" s="11"/>
    </row>
    <row r="806" spans="2:15" ht="76.5" x14ac:dyDescent="0.25">
      <c r="B806" s="224">
        <v>2024</v>
      </c>
      <c r="C806" s="224" t="s">
        <v>2147</v>
      </c>
      <c r="D806" s="224" t="s">
        <v>816</v>
      </c>
      <c r="E806" s="224" t="s">
        <v>64</v>
      </c>
      <c r="F806" s="224" t="s">
        <v>64</v>
      </c>
      <c r="G806" s="224">
        <v>1982</v>
      </c>
      <c r="H806" s="225">
        <v>45645</v>
      </c>
      <c r="I806" s="225">
        <v>45645</v>
      </c>
      <c r="J806" s="222" t="s">
        <v>817</v>
      </c>
      <c r="K806" s="222" t="s">
        <v>221</v>
      </c>
      <c r="L806" s="224"/>
      <c r="M806" s="226" t="s">
        <v>2399</v>
      </c>
      <c r="N806" s="230" t="s">
        <v>2400</v>
      </c>
      <c r="O806" s="11"/>
    </row>
    <row r="807" spans="2:15" ht="76.5" x14ac:dyDescent="0.25">
      <c r="B807" s="224">
        <v>2024</v>
      </c>
      <c r="C807" s="224" t="s">
        <v>2147</v>
      </c>
      <c r="D807" s="224" t="s">
        <v>816</v>
      </c>
      <c r="E807" s="224" t="s">
        <v>64</v>
      </c>
      <c r="F807" s="224" t="s">
        <v>64</v>
      </c>
      <c r="G807" s="224">
        <v>780</v>
      </c>
      <c r="H807" s="225">
        <v>45632</v>
      </c>
      <c r="I807" s="225">
        <v>45632</v>
      </c>
      <c r="J807" s="222" t="s">
        <v>817</v>
      </c>
      <c r="K807" s="222" t="s">
        <v>221</v>
      </c>
      <c r="L807" s="224"/>
      <c r="M807" s="226" t="s">
        <v>2401</v>
      </c>
      <c r="N807" s="230" t="s">
        <v>2402</v>
      </c>
      <c r="O807" s="11"/>
    </row>
    <row r="808" spans="2:15" ht="89.25" x14ac:dyDescent="0.25">
      <c r="B808" s="224">
        <v>2024</v>
      </c>
      <c r="C808" s="224" t="s">
        <v>2147</v>
      </c>
      <c r="D808" s="224" t="s">
        <v>816</v>
      </c>
      <c r="E808" s="224" t="s">
        <v>64</v>
      </c>
      <c r="F808" s="224" t="s">
        <v>64</v>
      </c>
      <c r="G808" s="224">
        <v>816</v>
      </c>
      <c r="H808" s="225">
        <v>45643</v>
      </c>
      <c r="I808" s="225">
        <v>45643</v>
      </c>
      <c r="J808" s="222" t="s">
        <v>817</v>
      </c>
      <c r="K808" s="222" t="s">
        <v>221</v>
      </c>
      <c r="L808" s="224"/>
      <c r="M808" s="226" t="s">
        <v>2403</v>
      </c>
      <c r="N808" s="230" t="s">
        <v>2404</v>
      </c>
      <c r="O808" s="11"/>
    </row>
    <row r="809" spans="2:15" ht="76.5" x14ac:dyDescent="0.25">
      <c r="B809" s="224">
        <v>2024</v>
      </c>
      <c r="C809" s="224" t="s">
        <v>2147</v>
      </c>
      <c r="D809" s="224" t="s">
        <v>816</v>
      </c>
      <c r="E809" s="224" t="s">
        <v>64</v>
      </c>
      <c r="F809" s="224" t="s">
        <v>64</v>
      </c>
      <c r="G809" s="224">
        <v>2136</v>
      </c>
      <c r="H809" s="225">
        <v>45645</v>
      </c>
      <c r="I809" s="225">
        <v>45645</v>
      </c>
      <c r="J809" s="222" t="s">
        <v>817</v>
      </c>
      <c r="K809" s="222" t="s">
        <v>221</v>
      </c>
      <c r="L809" s="224"/>
      <c r="M809" s="226" t="s">
        <v>2405</v>
      </c>
      <c r="N809" s="230" t="s">
        <v>2406</v>
      </c>
      <c r="O809" s="11"/>
    </row>
    <row r="810" spans="2:15" ht="89.25" x14ac:dyDescent="0.25">
      <c r="B810" s="224">
        <v>2024</v>
      </c>
      <c r="C810" s="224" t="s">
        <v>2147</v>
      </c>
      <c r="D810" s="224" t="s">
        <v>816</v>
      </c>
      <c r="E810" s="224" t="s">
        <v>64</v>
      </c>
      <c r="F810" s="224" t="s">
        <v>64</v>
      </c>
      <c r="G810" s="224">
        <v>843</v>
      </c>
      <c r="H810" s="225">
        <v>45653</v>
      </c>
      <c r="I810" s="225">
        <v>45653</v>
      </c>
      <c r="J810" s="222" t="s">
        <v>817</v>
      </c>
      <c r="K810" s="222" t="s">
        <v>221</v>
      </c>
      <c r="L810" s="224"/>
      <c r="M810" s="226" t="s">
        <v>2407</v>
      </c>
      <c r="N810" s="230" t="s">
        <v>2408</v>
      </c>
      <c r="O810" s="11"/>
    </row>
    <row r="811" spans="2:15" ht="76.5" x14ac:dyDescent="0.25">
      <c r="B811" s="224">
        <v>2024</v>
      </c>
      <c r="C811" s="224" t="s">
        <v>2147</v>
      </c>
      <c r="D811" s="224" t="s">
        <v>816</v>
      </c>
      <c r="E811" s="224" t="s">
        <v>64</v>
      </c>
      <c r="F811" s="224" t="s">
        <v>64</v>
      </c>
      <c r="G811" s="224">
        <v>4012</v>
      </c>
      <c r="H811" s="225">
        <v>45644</v>
      </c>
      <c r="I811" s="225">
        <v>45644</v>
      </c>
      <c r="J811" s="222" t="s">
        <v>817</v>
      </c>
      <c r="K811" s="222" t="s">
        <v>221</v>
      </c>
      <c r="L811" s="224"/>
      <c r="M811" s="226" t="s">
        <v>2409</v>
      </c>
      <c r="N811" s="230" t="s">
        <v>2410</v>
      </c>
      <c r="O811" s="11"/>
    </row>
    <row r="812" spans="2:15" ht="114.75" x14ac:dyDescent="0.25">
      <c r="B812" s="224">
        <v>2024</v>
      </c>
      <c r="C812" s="224" t="s">
        <v>2147</v>
      </c>
      <c r="D812" s="224" t="s">
        <v>816</v>
      </c>
      <c r="E812" s="224" t="s">
        <v>64</v>
      </c>
      <c r="F812" s="224" t="s">
        <v>64</v>
      </c>
      <c r="G812" s="224">
        <v>1017</v>
      </c>
      <c r="H812" s="225">
        <v>45656</v>
      </c>
      <c r="I812" s="225">
        <v>45656</v>
      </c>
      <c r="J812" s="222" t="s">
        <v>817</v>
      </c>
      <c r="K812" s="222" t="s">
        <v>221</v>
      </c>
      <c r="L812" s="224"/>
      <c r="M812" s="226" t="s">
        <v>2411</v>
      </c>
      <c r="N812" s="230" t="s">
        <v>2412</v>
      </c>
      <c r="O812" s="11"/>
    </row>
    <row r="813" spans="2:15" ht="114.75" x14ac:dyDescent="0.25">
      <c r="B813" s="224">
        <v>2024</v>
      </c>
      <c r="C813" s="224" t="s">
        <v>2147</v>
      </c>
      <c r="D813" s="224" t="s">
        <v>816</v>
      </c>
      <c r="E813" s="224" t="s">
        <v>64</v>
      </c>
      <c r="F813" s="224" t="s">
        <v>64</v>
      </c>
      <c r="G813" s="224">
        <v>536</v>
      </c>
      <c r="H813" s="225">
        <v>45656</v>
      </c>
      <c r="I813" s="225">
        <v>45656</v>
      </c>
      <c r="J813" s="222" t="s">
        <v>817</v>
      </c>
      <c r="K813" s="222" t="s">
        <v>221</v>
      </c>
      <c r="L813" s="224"/>
      <c r="M813" s="226" t="s">
        <v>2413</v>
      </c>
      <c r="N813" s="230" t="s">
        <v>2414</v>
      </c>
      <c r="O813" s="11"/>
    </row>
    <row r="814" spans="2:15" ht="114.75" x14ac:dyDescent="0.25">
      <c r="B814" s="224">
        <v>2024</v>
      </c>
      <c r="C814" s="224" t="s">
        <v>2147</v>
      </c>
      <c r="D814" s="224" t="s">
        <v>816</v>
      </c>
      <c r="E814" s="224" t="s">
        <v>64</v>
      </c>
      <c r="F814" s="224" t="s">
        <v>64</v>
      </c>
      <c r="G814" s="224">
        <v>533</v>
      </c>
      <c r="H814" s="225">
        <v>45656</v>
      </c>
      <c r="I814" s="225">
        <v>45656</v>
      </c>
      <c r="J814" s="222" t="s">
        <v>817</v>
      </c>
      <c r="K814" s="222" t="s">
        <v>221</v>
      </c>
      <c r="L814" s="224"/>
      <c r="M814" s="226" t="s">
        <v>2415</v>
      </c>
      <c r="N814" s="230" t="s">
        <v>2416</v>
      </c>
      <c r="O814" s="11"/>
    </row>
    <row r="815" spans="2:15" ht="127.5" x14ac:dyDescent="0.25">
      <c r="B815" s="224">
        <v>2024</v>
      </c>
      <c r="C815" s="224" t="s">
        <v>2147</v>
      </c>
      <c r="D815" s="224" t="s">
        <v>816</v>
      </c>
      <c r="E815" s="224" t="s">
        <v>64</v>
      </c>
      <c r="F815" s="224" t="s">
        <v>64</v>
      </c>
      <c r="G815" s="224">
        <v>1149</v>
      </c>
      <c r="H815" s="225">
        <v>45656</v>
      </c>
      <c r="I815" s="225">
        <v>45656</v>
      </c>
      <c r="J815" s="222" t="s">
        <v>817</v>
      </c>
      <c r="K815" s="222" t="s">
        <v>221</v>
      </c>
      <c r="L815" s="224"/>
      <c r="M815" s="226" t="s">
        <v>2417</v>
      </c>
      <c r="N815" s="230" t="s">
        <v>2418</v>
      </c>
      <c r="O815" s="11"/>
    </row>
    <row r="816" spans="2:15" ht="102" x14ac:dyDescent="0.25">
      <c r="B816" s="224">
        <v>2024</v>
      </c>
      <c r="C816" s="224" t="s">
        <v>2147</v>
      </c>
      <c r="D816" s="224" t="s">
        <v>816</v>
      </c>
      <c r="E816" s="224" t="s">
        <v>64</v>
      </c>
      <c r="F816" s="224" t="s">
        <v>64</v>
      </c>
      <c r="G816" s="224">
        <v>2015</v>
      </c>
      <c r="H816" s="225">
        <v>45656</v>
      </c>
      <c r="I816" s="225">
        <v>45656</v>
      </c>
      <c r="J816" s="222" t="s">
        <v>817</v>
      </c>
      <c r="K816" s="222" t="s">
        <v>221</v>
      </c>
      <c r="L816" s="224"/>
      <c r="M816" s="226" t="s">
        <v>2419</v>
      </c>
      <c r="N816" s="230" t="s">
        <v>2420</v>
      </c>
      <c r="O816" s="11"/>
    </row>
    <row r="817" spans="2:15" ht="102" x14ac:dyDescent="0.25">
      <c r="B817" s="224">
        <v>2024</v>
      </c>
      <c r="C817" s="224" t="s">
        <v>2147</v>
      </c>
      <c r="D817" s="224" t="s">
        <v>816</v>
      </c>
      <c r="E817" s="224" t="s">
        <v>64</v>
      </c>
      <c r="F817" s="224" t="s">
        <v>64</v>
      </c>
      <c r="G817" s="224">
        <v>1984</v>
      </c>
      <c r="H817" s="225">
        <v>45646</v>
      </c>
      <c r="I817" s="225">
        <v>45646</v>
      </c>
      <c r="J817" s="222" t="s">
        <v>817</v>
      </c>
      <c r="K817" s="222" t="s">
        <v>221</v>
      </c>
      <c r="L817" s="224"/>
      <c r="M817" s="226" t="s">
        <v>2421</v>
      </c>
      <c r="N817" s="230" t="s">
        <v>2422</v>
      </c>
      <c r="O817" s="11"/>
    </row>
    <row r="818" spans="2:15" ht="127.5" x14ac:dyDescent="0.25">
      <c r="B818" s="224">
        <v>2024</v>
      </c>
      <c r="C818" s="224" t="s">
        <v>2147</v>
      </c>
      <c r="D818" s="224" t="s">
        <v>816</v>
      </c>
      <c r="E818" s="224" t="s">
        <v>64</v>
      </c>
      <c r="F818" s="224" t="s">
        <v>64</v>
      </c>
      <c r="G818" s="224">
        <v>834</v>
      </c>
      <c r="H818" s="225">
        <v>45650</v>
      </c>
      <c r="I818" s="225">
        <v>45650</v>
      </c>
      <c r="J818" s="222" t="s">
        <v>817</v>
      </c>
      <c r="K818" s="222" t="s">
        <v>221</v>
      </c>
      <c r="L818" s="224"/>
      <c r="M818" s="226" t="s">
        <v>2423</v>
      </c>
      <c r="N818" s="230" t="s">
        <v>2424</v>
      </c>
      <c r="O818" s="11"/>
    </row>
    <row r="819" spans="2:15" ht="114.75" x14ac:dyDescent="0.25">
      <c r="B819" s="224">
        <v>2024</v>
      </c>
      <c r="C819" s="224" t="s">
        <v>2147</v>
      </c>
      <c r="D819" s="224" t="s">
        <v>816</v>
      </c>
      <c r="E819" s="224" t="s">
        <v>64</v>
      </c>
      <c r="F819" s="224" t="s">
        <v>64</v>
      </c>
      <c r="G819" s="224">
        <v>833</v>
      </c>
      <c r="H819" s="225">
        <v>45650</v>
      </c>
      <c r="I819" s="225">
        <v>45650</v>
      </c>
      <c r="J819" s="222" t="s">
        <v>817</v>
      </c>
      <c r="K819" s="222" t="s">
        <v>221</v>
      </c>
      <c r="L819" s="224"/>
      <c r="M819" s="226" t="s">
        <v>2425</v>
      </c>
      <c r="N819" s="230" t="s">
        <v>2426</v>
      </c>
      <c r="O819" s="11"/>
    </row>
    <row r="820" spans="2:15" ht="102" x14ac:dyDescent="0.25">
      <c r="B820" s="224">
        <v>2024</v>
      </c>
      <c r="C820" s="224" t="s">
        <v>2147</v>
      </c>
      <c r="D820" s="224" t="s">
        <v>816</v>
      </c>
      <c r="E820" s="224" t="s">
        <v>64</v>
      </c>
      <c r="F820" s="224" t="s">
        <v>64</v>
      </c>
      <c r="G820" s="224">
        <v>835</v>
      </c>
      <c r="H820" s="225">
        <v>45656</v>
      </c>
      <c r="I820" s="225">
        <v>45656</v>
      </c>
      <c r="J820" s="222" t="s">
        <v>817</v>
      </c>
      <c r="K820" s="222" t="s">
        <v>221</v>
      </c>
      <c r="L820" s="224"/>
      <c r="M820" s="226" t="s">
        <v>2427</v>
      </c>
      <c r="N820" s="230" t="s">
        <v>2428</v>
      </c>
      <c r="O820" s="11"/>
    </row>
    <row r="821" spans="2:15" ht="102" x14ac:dyDescent="0.25">
      <c r="B821" s="224">
        <v>2024</v>
      </c>
      <c r="C821" s="224" t="s">
        <v>2147</v>
      </c>
      <c r="D821" s="224" t="s">
        <v>816</v>
      </c>
      <c r="E821" s="224" t="s">
        <v>64</v>
      </c>
      <c r="F821" s="224" t="s">
        <v>64</v>
      </c>
      <c r="G821" s="224">
        <v>817</v>
      </c>
      <c r="H821" s="225">
        <v>45643</v>
      </c>
      <c r="I821" s="225">
        <v>45643</v>
      </c>
      <c r="J821" s="222" t="s">
        <v>817</v>
      </c>
      <c r="K821" s="222" t="s">
        <v>221</v>
      </c>
      <c r="L821" s="224"/>
      <c r="M821" s="226" t="s">
        <v>2429</v>
      </c>
      <c r="N821" s="230" t="s">
        <v>2430</v>
      </c>
      <c r="O821" s="11"/>
    </row>
    <row r="822" spans="2:15" ht="114.75" x14ac:dyDescent="0.25">
      <c r="B822" s="224">
        <v>2024</v>
      </c>
      <c r="C822" s="224" t="s">
        <v>2147</v>
      </c>
      <c r="D822" s="224" t="s">
        <v>816</v>
      </c>
      <c r="E822" s="224" t="s">
        <v>64</v>
      </c>
      <c r="F822" s="224" t="s">
        <v>64</v>
      </c>
      <c r="G822" s="224">
        <v>836</v>
      </c>
      <c r="H822" s="225">
        <v>45652</v>
      </c>
      <c r="I822" s="225">
        <v>45652</v>
      </c>
      <c r="J822" s="222" t="s">
        <v>817</v>
      </c>
      <c r="K822" s="222" t="s">
        <v>221</v>
      </c>
      <c r="L822" s="224"/>
      <c r="M822" s="226" t="s">
        <v>2431</v>
      </c>
      <c r="N822" s="230" t="s">
        <v>2432</v>
      </c>
      <c r="O822" s="11"/>
    </row>
    <row r="823" spans="2:15" ht="127.5" x14ac:dyDescent="0.25">
      <c r="B823" s="224">
        <v>2024</v>
      </c>
      <c r="C823" s="224" t="s">
        <v>2147</v>
      </c>
      <c r="D823" s="224" t="s">
        <v>816</v>
      </c>
      <c r="E823" s="224" t="s">
        <v>64</v>
      </c>
      <c r="F823" s="224" t="s">
        <v>64</v>
      </c>
      <c r="G823" s="224">
        <v>836</v>
      </c>
      <c r="H823" s="225">
        <v>45642</v>
      </c>
      <c r="I823" s="225">
        <v>45642</v>
      </c>
      <c r="J823" s="222" t="s">
        <v>817</v>
      </c>
      <c r="K823" s="222" t="s">
        <v>221</v>
      </c>
      <c r="L823" s="224"/>
      <c r="M823" s="226" t="s">
        <v>2433</v>
      </c>
      <c r="N823" s="230" t="s">
        <v>2434</v>
      </c>
      <c r="O823" s="11"/>
    </row>
    <row r="824" spans="2:15" ht="102" x14ac:dyDescent="0.25">
      <c r="B824" s="224">
        <v>2024</v>
      </c>
      <c r="C824" s="224" t="s">
        <v>2147</v>
      </c>
      <c r="D824" s="224" t="s">
        <v>816</v>
      </c>
      <c r="E824" s="224" t="s">
        <v>64</v>
      </c>
      <c r="F824" s="224" t="s">
        <v>64</v>
      </c>
      <c r="G824" s="224">
        <v>1144</v>
      </c>
      <c r="H824" s="225">
        <v>45649</v>
      </c>
      <c r="I824" s="225">
        <v>45649</v>
      </c>
      <c r="J824" s="222" t="s">
        <v>817</v>
      </c>
      <c r="K824" s="222" t="s">
        <v>221</v>
      </c>
      <c r="L824" s="224"/>
      <c r="M824" s="226" t="s">
        <v>2435</v>
      </c>
      <c r="N824" s="230" t="s">
        <v>2436</v>
      </c>
      <c r="O824" s="11"/>
    </row>
    <row r="825" spans="2:15" ht="102" x14ac:dyDescent="0.25">
      <c r="B825" s="224">
        <v>2024</v>
      </c>
      <c r="C825" s="224" t="s">
        <v>2147</v>
      </c>
      <c r="D825" s="224" t="s">
        <v>816</v>
      </c>
      <c r="E825" s="224" t="s">
        <v>64</v>
      </c>
      <c r="F825" s="224" t="s">
        <v>64</v>
      </c>
      <c r="G825" s="224">
        <v>1144</v>
      </c>
      <c r="H825" s="225">
        <v>45649</v>
      </c>
      <c r="I825" s="225">
        <v>45649</v>
      </c>
      <c r="J825" s="222" t="s">
        <v>817</v>
      </c>
      <c r="K825" s="222" t="s">
        <v>221</v>
      </c>
      <c r="L825" s="224"/>
      <c r="M825" s="226" t="s">
        <v>2435</v>
      </c>
      <c r="N825" s="230" t="s">
        <v>2436</v>
      </c>
      <c r="O825" s="11"/>
    </row>
    <row r="826" spans="2:15" ht="114.75" x14ac:dyDescent="0.25">
      <c r="B826" s="224">
        <v>2024</v>
      </c>
      <c r="C826" s="224" t="s">
        <v>2147</v>
      </c>
      <c r="D826" s="224" t="s">
        <v>816</v>
      </c>
      <c r="E826" s="224" t="s">
        <v>64</v>
      </c>
      <c r="F826" s="224" t="s">
        <v>64</v>
      </c>
      <c r="G826" s="224">
        <v>1132</v>
      </c>
      <c r="H826" s="225">
        <v>45645</v>
      </c>
      <c r="I826" s="225">
        <v>45645</v>
      </c>
      <c r="J826" s="222" t="s">
        <v>817</v>
      </c>
      <c r="K826" s="222" t="s">
        <v>221</v>
      </c>
      <c r="L826" s="224"/>
      <c r="M826" s="226" t="s">
        <v>2437</v>
      </c>
      <c r="N826" s="230" t="s">
        <v>2438</v>
      </c>
      <c r="O826" s="11"/>
    </row>
    <row r="827" spans="2:15" ht="114.75" x14ac:dyDescent="0.25">
      <c r="B827" s="224">
        <v>2024</v>
      </c>
      <c r="C827" s="224" t="s">
        <v>2147</v>
      </c>
      <c r="D827" s="224" t="s">
        <v>816</v>
      </c>
      <c r="E827" s="224" t="s">
        <v>64</v>
      </c>
      <c r="F827" s="224" t="s">
        <v>64</v>
      </c>
      <c r="G827" s="224">
        <v>1132</v>
      </c>
      <c r="H827" s="225">
        <v>45645</v>
      </c>
      <c r="I827" s="225">
        <v>45645</v>
      </c>
      <c r="J827" s="222" t="s">
        <v>817</v>
      </c>
      <c r="K827" s="222" t="s">
        <v>221</v>
      </c>
      <c r="L827" s="224"/>
      <c r="M827" s="226" t="s">
        <v>2439</v>
      </c>
      <c r="N827" s="230" t="s">
        <v>2438</v>
      </c>
      <c r="O827" s="11"/>
    </row>
    <row r="828" spans="2:15" ht="114.75" x14ac:dyDescent="0.25">
      <c r="B828" s="224">
        <v>2024</v>
      </c>
      <c r="C828" s="224" t="s">
        <v>2147</v>
      </c>
      <c r="D828" s="224" t="s">
        <v>816</v>
      </c>
      <c r="E828" s="224" t="s">
        <v>64</v>
      </c>
      <c r="F828" s="224" t="s">
        <v>64</v>
      </c>
      <c r="G828" s="224">
        <v>2281</v>
      </c>
      <c r="H828" s="225">
        <v>45656</v>
      </c>
      <c r="I828" s="225">
        <v>45656</v>
      </c>
      <c r="J828" s="222" t="s">
        <v>817</v>
      </c>
      <c r="K828" s="222" t="s">
        <v>221</v>
      </c>
      <c r="L828" s="224"/>
      <c r="M828" s="226" t="s">
        <v>2440</v>
      </c>
      <c r="N828" s="230" t="s">
        <v>2441</v>
      </c>
      <c r="O828" s="11"/>
    </row>
    <row r="829" spans="2:15" ht="114.75" x14ac:dyDescent="0.25">
      <c r="B829" s="224">
        <v>2024</v>
      </c>
      <c r="C829" s="224" t="s">
        <v>2147</v>
      </c>
      <c r="D829" s="224" t="s">
        <v>816</v>
      </c>
      <c r="E829" s="224" t="s">
        <v>64</v>
      </c>
      <c r="F829" s="224" t="s">
        <v>64</v>
      </c>
      <c r="G829" s="224">
        <v>2281</v>
      </c>
      <c r="H829" s="225">
        <v>45656</v>
      </c>
      <c r="I829" s="225">
        <v>45656</v>
      </c>
      <c r="J829" s="222" t="s">
        <v>817</v>
      </c>
      <c r="K829" s="222" t="s">
        <v>221</v>
      </c>
      <c r="L829" s="224"/>
      <c r="M829" s="226" t="s">
        <v>2440</v>
      </c>
      <c r="N829" s="230" t="s">
        <v>2441</v>
      </c>
      <c r="O829" s="11"/>
    </row>
    <row r="830" spans="2:15" ht="127.5" x14ac:dyDescent="0.25">
      <c r="B830" s="224">
        <v>2024</v>
      </c>
      <c r="C830" s="224" t="s">
        <v>2147</v>
      </c>
      <c r="D830" s="224" t="s">
        <v>816</v>
      </c>
      <c r="E830" s="224" t="s">
        <v>64</v>
      </c>
      <c r="F830" s="224" t="s">
        <v>64</v>
      </c>
      <c r="G830" s="224">
        <v>2283</v>
      </c>
      <c r="H830" s="225">
        <v>45656</v>
      </c>
      <c r="I830" s="225">
        <v>45656</v>
      </c>
      <c r="J830" s="222" t="s">
        <v>817</v>
      </c>
      <c r="K830" s="222" t="s">
        <v>221</v>
      </c>
      <c r="L830" s="224"/>
      <c r="M830" s="226" t="s">
        <v>2442</v>
      </c>
      <c r="N830" s="230" t="s">
        <v>2443</v>
      </c>
      <c r="O830" s="11"/>
    </row>
    <row r="831" spans="2:15" ht="114.75" x14ac:dyDescent="0.25">
      <c r="B831" s="224">
        <v>2024</v>
      </c>
      <c r="C831" s="224" t="s">
        <v>2147</v>
      </c>
      <c r="D831" s="224" t="s">
        <v>816</v>
      </c>
      <c r="E831" s="224" t="s">
        <v>64</v>
      </c>
      <c r="F831" s="224" t="s">
        <v>64</v>
      </c>
      <c r="G831" s="224">
        <v>1288</v>
      </c>
      <c r="H831" s="225">
        <v>45646</v>
      </c>
      <c r="I831" s="225">
        <v>45646</v>
      </c>
      <c r="J831" s="222" t="s">
        <v>817</v>
      </c>
      <c r="K831" s="222" t="s">
        <v>221</v>
      </c>
      <c r="L831" s="224"/>
      <c r="M831" s="226" t="s">
        <v>2444</v>
      </c>
      <c r="N831" s="230" t="s">
        <v>2445</v>
      </c>
      <c r="O831" s="11"/>
    </row>
    <row r="832" spans="2:15" ht="114.75" x14ac:dyDescent="0.25">
      <c r="B832" s="224">
        <v>2024</v>
      </c>
      <c r="C832" s="224" t="s">
        <v>2147</v>
      </c>
      <c r="D832" s="224" t="s">
        <v>816</v>
      </c>
      <c r="E832" s="224" t="s">
        <v>64</v>
      </c>
      <c r="F832" s="224" t="s">
        <v>64</v>
      </c>
      <c r="G832" s="224">
        <v>1290</v>
      </c>
      <c r="H832" s="225">
        <v>45646</v>
      </c>
      <c r="I832" s="225">
        <v>45646</v>
      </c>
      <c r="J832" s="222" t="s">
        <v>817</v>
      </c>
      <c r="K832" s="222" t="s">
        <v>221</v>
      </c>
      <c r="L832" s="224"/>
      <c r="M832" s="226" t="s">
        <v>2446</v>
      </c>
      <c r="N832" s="230" t="s">
        <v>2447</v>
      </c>
      <c r="O832" s="11"/>
    </row>
    <row r="833" spans="2:15" ht="114.75" x14ac:dyDescent="0.25">
      <c r="B833" s="224">
        <v>2024</v>
      </c>
      <c r="C833" s="224" t="s">
        <v>2147</v>
      </c>
      <c r="D833" s="224" t="s">
        <v>816</v>
      </c>
      <c r="E833" s="224" t="s">
        <v>64</v>
      </c>
      <c r="F833" s="224" t="s">
        <v>64</v>
      </c>
      <c r="G833" s="224">
        <v>1289</v>
      </c>
      <c r="H833" s="225">
        <v>45585</v>
      </c>
      <c r="I833" s="225">
        <v>45585</v>
      </c>
      <c r="J833" s="222" t="s">
        <v>817</v>
      </c>
      <c r="K833" s="222" t="s">
        <v>221</v>
      </c>
      <c r="L833" s="224"/>
      <c r="M833" s="226" t="s">
        <v>2448</v>
      </c>
      <c r="N833" s="230" t="s">
        <v>2449</v>
      </c>
      <c r="O833" s="11"/>
    </row>
    <row r="834" spans="2:15" ht="114.75" x14ac:dyDescent="0.25">
      <c r="B834" s="224">
        <v>2024</v>
      </c>
      <c r="C834" s="224" t="s">
        <v>2147</v>
      </c>
      <c r="D834" s="224" t="s">
        <v>816</v>
      </c>
      <c r="E834" s="224" t="s">
        <v>64</v>
      </c>
      <c r="F834" s="224" t="s">
        <v>64</v>
      </c>
      <c r="G834" s="224">
        <v>761</v>
      </c>
      <c r="H834" s="225">
        <v>45649</v>
      </c>
      <c r="I834" s="225">
        <v>45649</v>
      </c>
      <c r="J834" s="222" t="s">
        <v>817</v>
      </c>
      <c r="K834" s="222" t="s">
        <v>221</v>
      </c>
      <c r="L834" s="224"/>
      <c r="M834" s="226" t="s">
        <v>2450</v>
      </c>
      <c r="N834" s="230" t="s">
        <v>2451</v>
      </c>
      <c r="O834" s="11"/>
    </row>
    <row r="835" spans="2:15" ht="114.75" x14ac:dyDescent="0.25">
      <c r="B835" s="224">
        <v>2024</v>
      </c>
      <c r="C835" s="224" t="s">
        <v>2147</v>
      </c>
      <c r="D835" s="224" t="s">
        <v>816</v>
      </c>
      <c r="E835" s="224" t="s">
        <v>64</v>
      </c>
      <c r="F835" s="224" t="s">
        <v>64</v>
      </c>
      <c r="G835" s="224">
        <v>761</v>
      </c>
      <c r="H835" s="225">
        <v>45649</v>
      </c>
      <c r="I835" s="225">
        <v>45649</v>
      </c>
      <c r="J835" s="222" t="s">
        <v>817</v>
      </c>
      <c r="K835" s="222" t="s">
        <v>221</v>
      </c>
      <c r="L835" s="224"/>
      <c r="M835" s="226" t="s">
        <v>2450</v>
      </c>
      <c r="N835" s="230" t="s">
        <v>2451</v>
      </c>
      <c r="O835" s="11"/>
    </row>
    <row r="836" spans="2:15" ht="114.75" x14ac:dyDescent="0.25">
      <c r="B836" s="224">
        <v>2024</v>
      </c>
      <c r="C836" s="224" t="s">
        <v>2147</v>
      </c>
      <c r="D836" s="224" t="s">
        <v>816</v>
      </c>
      <c r="E836" s="224" t="s">
        <v>64</v>
      </c>
      <c r="F836" s="224" t="s">
        <v>64</v>
      </c>
      <c r="G836" s="224">
        <v>2158</v>
      </c>
      <c r="H836" s="225">
        <v>45656</v>
      </c>
      <c r="I836" s="225">
        <v>45656</v>
      </c>
      <c r="J836" s="222" t="s">
        <v>817</v>
      </c>
      <c r="K836" s="222" t="s">
        <v>221</v>
      </c>
      <c r="L836" s="224"/>
      <c r="M836" s="226" t="s">
        <v>2452</v>
      </c>
      <c r="N836" s="230" t="s">
        <v>2453</v>
      </c>
      <c r="O836" s="11"/>
    </row>
    <row r="837" spans="2:15" ht="114.75" x14ac:dyDescent="0.25">
      <c r="B837" s="224">
        <v>2024</v>
      </c>
      <c r="C837" s="224" t="s">
        <v>2147</v>
      </c>
      <c r="D837" s="224" t="s">
        <v>816</v>
      </c>
      <c r="E837" s="224" t="s">
        <v>64</v>
      </c>
      <c r="F837" s="224" t="s">
        <v>64</v>
      </c>
      <c r="G837" s="224">
        <v>1302</v>
      </c>
      <c r="H837" s="225">
        <v>45653</v>
      </c>
      <c r="I837" s="225">
        <v>45653</v>
      </c>
      <c r="J837" s="222" t="s">
        <v>817</v>
      </c>
      <c r="K837" s="222" t="s">
        <v>221</v>
      </c>
      <c r="L837" s="224"/>
      <c r="M837" s="226" t="s">
        <v>2454</v>
      </c>
      <c r="N837" s="230" t="s">
        <v>2455</v>
      </c>
      <c r="O837" s="11"/>
    </row>
    <row r="838" spans="2:15" ht="114.75" x14ac:dyDescent="0.25">
      <c r="B838" s="224">
        <v>2024</v>
      </c>
      <c r="C838" s="224" t="s">
        <v>2147</v>
      </c>
      <c r="D838" s="224" t="s">
        <v>816</v>
      </c>
      <c r="E838" s="224" t="s">
        <v>64</v>
      </c>
      <c r="F838" s="224" t="s">
        <v>64</v>
      </c>
      <c r="G838" s="224">
        <v>2969</v>
      </c>
      <c r="H838" s="225">
        <v>45646</v>
      </c>
      <c r="I838" s="225">
        <v>45646</v>
      </c>
      <c r="J838" s="222" t="s">
        <v>817</v>
      </c>
      <c r="K838" s="222" t="s">
        <v>221</v>
      </c>
      <c r="L838" s="224"/>
      <c r="M838" s="226" t="s">
        <v>2456</v>
      </c>
      <c r="N838" s="230" t="s">
        <v>2457</v>
      </c>
      <c r="O838" s="11"/>
    </row>
    <row r="839" spans="2:15" ht="114.75" x14ac:dyDescent="0.25">
      <c r="B839" s="224">
        <v>2024</v>
      </c>
      <c r="C839" s="224" t="s">
        <v>2147</v>
      </c>
      <c r="D839" s="224" t="s">
        <v>816</v>
      </c>
      <c r="E839" s="224" t="s">
        <v>64</v>
      </c>
      <c r="F839" s="224" t="s">
        <v>64</v>
      </c>
      <c r="G839" s="224">
        <v>2968</v>
      </c>
      <c r="H839" s="225">
        <v>45646</v>
      </c>
      <c r="I839" s="225">
        <v>45646</v>
      </c>
      <c r="J839" s="222" t="s">
        <v>817</v>
      </c>
      <c r="K839" s="222" t="s">
        <v>221</v>
      </c>
      <c r="L839" s="224"/>
      <c r="M839" s="226" t="s">
        <v>2458</v>
      </c>
      <c r="N839" s="230" t="s">
        <v>2459</v>
      </c>
      <c r="O839" s="11"/>
    </row>
    <row r="840" spans="2:15" ht="114.75" x14ac:dyDescent="0.25">
      <c r="B840" s="224">
        <v>2024</v>
      </c>
      <c r="C840" s="224" t="s">
        <v>2147</v>
      </c>
      <c r="D840" s="224" t="s">
        <v>816</v>
      </c>
      <c r="E840" s="224" t="s">
        <v>64</v>
      </c>
      <c r="F840" s="224" t="s">
        <v>64</v>
      </c>
      <c r="G840" s="224">
        <v>1444</v>
      </c>
      <c r="H840" s="225">
        <v>45650</v>
      </c>
      <c r="I840" s="225">
        <v>45650</v>
      </c>
      <c r="J840" s="222" t="s">
        <v>817</v>
      </c>
      <c r="K840" s="222" t="s">
        <v>221</v>
      </c>
      <c r="L840" s="224"/>
      <c r="M840" s="226" t="s">
        <v>2460</v>
      </c>
      <c r="N840" s="230" t="s">
        <v>2461</v>
      </c>
      <c r="O840" s="11"/>
    </row>
    <row r="841" spans="2:15" ht="127.5" x14ac:dyDescent="0.25">
      <c r="B841" s="224">
        <v>2024</v>
      </c>
      <c r="C841" s="224" t="s">
        <v>2147</v>
      </c>
      <c r="D841" s="224" t="s">
        <v>816</v>
      </c>
      <c r="E841" s="224" t="s">
        <v>64</v>
      </c>
      <c r="F841" s="224" t="s">
        <v>64</v>
      </c>
      <c r="G841" s="224">
        <v>1365</v>
      </c>
      <c r="H841" s="225">
        <v>45632</v>
      </c>
      <c r="I841" s="225">
        <v>45632</v>
      </c>
      <c r="J841" s="222" t="s">
        <v>817</v>
      </c>
      <c r="K841" s="222" t="s">
        <v>221</v>
      </c>
      <c r="L841" s="224"/>
      <c r="M841" s="226" t="s">
        <v>2462</v>
      </c>
      <c r="N841" s="230" t="s">
        <v>2463</v>
      </c>
      <c r="O841" s="11"/>
    </row>
    <row r="842" spans="2:15" ht="127.5" x14ac:dyDescent="0.25">
      <c r="B842" s="224">
        <v>2024</v>
      </c>
      <c r="C842" s="224" t="s">
        <v>2147</v>
      </c>
      <c r="D842" s="224" t="s">
        <v>816</v>
      </c>
      <c r="E842" s="224" t="s">
        <v>64</v>
      </c>
      <c r="F842" s="224" t="s">
        <v>64</v>
      </c>
      <c r="G842" s="224">
        <v>4263</v>
      </c>
      <c r="H842" s="225">
        <v>45656</v>
      </c>
      <c r="I842" s="225">
        <v>45656</v>
      </c>
      <c r="J842" s="222" t="s">
        <v>817</v>
      </c>
      <c r="K842" s="222" t="s">
        <v>221</v>
      </c>
      <c r="L842" s="224"/>
      <c r="M842" s="226" t="s">
        <v>2464</v>
      </c>
      <c r="N842" s="230" t="s">
        <v>2465</v>
      </c>
      <c r="O842" s="11"/>
    </row>
    <row r="843" spans="2:15" ht="114.75" x14ac:dyDescent="0.25">
      <c r="B843" s="224">
        <v>2024</v>
      </c>
      <c r="C843" s="224" t="s">
        <v>2147</v>
      </c>
      <c r="D843" s="224" t="s">
        <v>816</v>
      </c>
      <c r="E843" s="224" t="s">
        <v>64</v>
      </c>
      <c r="F843" s="224" t="s">
        <v>64</v>
      </c>
      <c r="G843" s="224">
        <v>4230</v>
      </c>
      <c r="H843" s="225">
        <v>45653</v>
      </c>
      <c r="I843" s="225">
        <v>45653</v>
      </c>
      <c r="J843" s="222" t="s">
        <v>817</v>
      </c>
      <c r="K843" s="222" t="s">
        <v>221</v>
      </c>
      <c r="L843" s="224"/>
      <c r="M843" s="226" t="s">
        <v>2466</v>
      </c>
      <c r="N843" s="230" t="s">
        <v>2467</v>
      </c>
      <c r="O843" s="11"/>
    </row>
    <row r="844" spans="2:15" ht="102" x14ac:dyDescent="0.25">
      <c r="B844" s="224">
        <v>2024</v>
      </c>
      <c r="C844" s="224" t="s">
        <v>2147</v>
      </c>
      <c r="D844" s="224" t="s">
        <v>816</v>
      </c>
      <c r="E844" s="224" t="s">
        <v>64</v>
      </c>
      <c r="F844" s="224" t="s">
        <v>64</v>
      </c>
      <c r="G844" s="224">
        <v>4262</v>
      </c>
      <c r="H844" s="225">
        <v>45656</v>
      </c>
      <c r="I844" s="225">
        <v>45656</v>
      </c>
      <c r="J844" s="222" t="s">
        <v>817</v>
      </c>
      <c r="K844" s="222" t="s">
        <v>221</v>
      </c>
      <c r="L844" s="224"/>
      <c r="M844" s="226" t="s">
        <v>2468</v>
      </c>
      <c r="N844" s="230" t="s">
        <v>2469</v>
      </c>
      <c r="O844" s="11"/>
    </row>
    <row r="845" spans="2:15" ht="114.75" x14ac:dyDescent="0.25">
      <c r="B845" s="224">
        <v>2024</v>
      </c>
      <c r="C845" s="224" t="s">
        <v>2147</v>
      </c>
      <c r="D845" s="224" t="s">
        <v>816</v>
      </c>
      <c r="E845" s="224" t="s">
        <v>64</v>
      </c>
      <c r="F845" s="224" t="s">
        <v>64</v>
      </c>
      <c r="G845" s="224">
        <v>4221</v>
      </c>
      <c r="H845" s="225">
        <v>45653</v>
      </c>
      <c r="I845" s="225">
        <v>45653</v>
      </c>
      <c r="J845" s="222" t="s">
        <v>817</v>
      </c>
      <c r="K845" s="222" t="s">
        <v>221</v>
      </c>
      <c r="L845" s="224"/>
      <c r="M845" s="226" t="s">
        <v>2470</v>
      </c>
      <c r="N845" s="230" t="s">
        <v>2471</v>
      </c>
      <c r="O845" s="11"/>
    </row>
    <row r="846" spans="2:15" ht="114.75" x14ac:dyDescent="0.25">
      <c r="B846" s="224">
        <v>2024</v>
      </c>
      <c r="C846" s="224" t="s">
        <v>2147</v>
      </c>
      <c r="D846" s="224" t="s">
        <v>816</v>
      </c>
      <c r="E846" s="224" t="s">
        <v>64</v>
      </c>
      <c r="F846" s="224" t="s">
        <v>64</v>
      </c>
      <c r="G846" s="224">
        <v>4221</v>
      </c>
      <c r="H846" s="225">
        <v>45653</v>
      </c>
      <c r="I846" s="225">
        <v>45653</v>
      </c>
      <c r="J846" s="222" t="s">
        <v>817</v>
      </c>
      <c r="K846" s="222" t="s">
        <v>221</v>
      </c>
      <c r="L846" s="224"/>
      <c r="M846" s="226" t="s">
        <v>2470</v>
      </c>
      <c r="N846" s="230" t="s">
        <v>2471</v>
      </c>
      <c r="O846" s="11"/>
    </row>
    <row r="847" spans="2:15" ht="102" x14ac:dyDescent="0.25">
      <c r="B847" s="224">
        <v>2024</v>
      </c>
      <c r="C847" s="224" t="s">
        <v>2147</v>
      </c>
      <c r="D847" s="224" t="s">
        <v>816</v>
      </c>
      <c r="E847" s="224" t="s">
        <v>64</v>
      </c>
      <c r="F847" s="224" t="s">
        <v>64</v>
      </c>
      <c r="G847" s="224">
        <v>4158</v>
      </c>
      <c r="H847" s="225">
        <v>45652</v>
      </c>
      <c r="I847" s="225">
        <v>45652</v>
      </c>
      <c r="J847" s="222" t="s">
        <v>817</v>
      </c>
      <c r="K847" s="222" t="s">
        <v>221</v>
      </c>
      <c r="L847" s="224"/>
      <c r="M847" s="226" t="s">
        <v>2472</v>
      </c>
      <c r="N847" s="230" t="s">
        <v>2473</v>
      </c>
      <c r="O847" s="11"/>
    </row>
    <row r="848" spans="2:15" ht="102" x14ac:dyDescent="0.25">
      <c r="B848" s="224">
        <v>2024</v>
      </c>
      <c r="C848" s="224" t="s">
        <v>2147</v>
      </c>
      <c r="D848" s="224" t="s">
        <v>816</v>
      </c>
      <c r="E848" s="224" t="s">
        <v>64</v>
      </c>
      <c r="F848" s="224" t="s">
        <v>64</v>
      </c>
      <c r="G848" s="224">
        <v>4223</v>
      </c>
      <c r="H848" s="225">
        <v>45653</v>
      </c>
      <c r="I848" s="225">
        <v>45653</v>
      </c>
      <c r="J848" s="222" t="s">
        <v>817</v>
      </c>
      <c r="K848" s="222" t="s">
        <v>221</v>
      </c>
      <c r="L848" s="224"/>
      <c r="M848" s="226" t="s">
        <v>2474</v>
      </c>
      <c r="N848" s="230" t="s">
        <v>2475</v>
      </c>
      <c r="O848" s="11"/>
    </row>
    <row r="849" spans="2:15" ht="102" x14ac:dyDescent="0.25">
      <c r="B849" s="224">
        <v>2024</v>
      </c>
      <c r="C849" s="224" t="s">
        <v>2147</v>
      </c>
      <c r="D849" s="224" t="s">
        <v>816</v>
      </c>
      <c r="E849" s="224" t="s">
        <v>64</v>
      </c>
      <c r="F849" s="224" t="s">
        <v>64</v>
      </c>
      <c r="G849" s="224">
        <v>4222</v>
      </c>
      <c r="H849" s="225">
        <v>45653</v>
      </c>
      <c r="I849" s="225">
        <v>45653</v>
      </c>
      <c r="J849" s="222" t="s">
        <v>817</v>
      </c>
      <c r="K849" s="222" t="s">
        <v>221</v>
      </c>
      <c r="L849" s="224"/>
      <c r="M849" s="226" t="s">
        <v>2476</v>
      </c>
      <c r="N849" s="230" t="s">
        <v>2477</v>
      </c>
      <c r="O849" s="11"/>
    </row>
    <row r="850" spans="2:15" ht="102" x14ac:dyDescent="0.25">
      <c r="B850" s="224">
        <v>2024</v>
      </c>
      <c r="C850" s="224" t="s">
        <v>2147</v>
      </c>
      <c r="D850" s="224" t="s">
        <v>816</v>
      </c>
      <c r="E850" s="224" t="s">
        <v>64</v>
      </c>
      <c r="F850" s="224" t="s">
        <v>64</v>
      </c>
      <c r="G850" s="224">
        <v>4226</v>
      </c>
      <c r="H850" s="225">
        <v>45653</v>
      </c>
      <c r="I850" s="225">
        <v>45653</v>
      </c>
      <c r="J850" s="222" t="s">
        <v>817</v>
      </c>
      <c r="K850" s="222" t="s">
        <v>221</v>
      </c>
      <c r="L850" s="224"/>
      <c r="M850" s="226" t="s">
        <v>2478</v>
      </c>
      <c r="N850" s="230" t="s">
        <v>2479</v>
      </c>
      <c r="O850" s="11"/>
    </row>
    <row r="851" spans="2:15" ht="102" x14ac:dyDescent="0.25">
      <c r="B851" s="224">
        <v>2024</v>
      </c>
      <c r="C851" s="224" t="s">
        <v>2147</v>
      </c>
      <c r="D851" s="224" t="s">
        <v>816</v>
      </c>
      <c r="E851" s="224" t="s">
        <v>64</v>
      </c>
      <c r="F851" s="224" t="s">
        <v>64</v>
      </c>
      <c r="G851" s="224">
        <v>4220</v>
      </c>
      <c r="H851" s="225">
        <v>45653</v>
      </c>
      <c r="I851" s="225">
        <v>45653</v>
      </c>
      <c r="J851" s="222" t="s">
        <v>817</v>
      </c>
      <c r="K851" s="222" t="s">
        <v>221</v>
      </c>
      <c r="L851" s="224"/>
      <c r="M851" s="226" t="s">
        <v>2480</v>
      </c>
      <c r="N851" s="230" t="s">
        <v>2481</v>
      </c>
      <c r="O851" s="11"/>
    </row>
    <row r="852" spans="2:15" ht="102" x14ac:dyDescent="0.25">
      <c r="B852" s="224">
        <v>2024</v>
      </c>
      <c r="C852" s="224" t="s">
        <v>2147</v>
      </c>
      <c r="D852" s="224" t="s">
        <v>816</v>
      </c>
      <c r="E852" s="224" t="s">
        <v>64</v>
      </c>
      <c r="F852" s="224" t="s">
        <v>64</v>
      </c>
      <c r="G852" s="224">
        <v>4220</v>
      </c>
      <c r="H852" s="225">
        <v>45653</v>
      </c>
      <c r="I852" s="225">
        <v>45653</v>
      </c>
      <c r="J852" s="222" t="s">
        <v>817</v>
      </c>
      <c r="K852" s="222" t="s">
        <v>221</v>
      </c>
      <c r="L852" s="224"/>
      <c r="M852" s="226" t="s">
        <v>2480</v>
      </c>
      <c r="N852" s="230" t="s">
        <v>2481</v>
      </c>
      <c r="O852" s="11"/>
    </row>
    <row r="853" spans="2:15" ht="114.75" x14ac:dyDescent="0.25">
      <c r="B853" s="224">
        <v>2024</v>
      </c>
      <c r="C853" s="224" t="s">
        <v>2147</v>
      </c>
      <c r="D853" s="224" t="s">
        <v>816</v>
      </c>
      <c r="E853" s="224" t="s">
        <v>64</v>
      </c>
      <c r="F853" s="224" t="s">
        <v>64</v>
      </c>
      <c r="G853" s="224">
        <v>1017</v>
      </c>
      <c r="H853" s="225">
        <v>45656</v>
      </c>
      <c r="I853" s="225">
        <v>45656</v>
      </c>
      <c r="J853" s="222" t="s">
        <v>817</v>
      </c>
      <c r="K853" s="222" t="s">
        <v>221</v>
      </c>
      <c r="L853" s="224"/>
      <c r="M853" s="226" t="s">
        <v>2482</v>
      </c>
      <c r="N853" s="230" t="s">
        <v>2412</v>
      </c>
      <c r="O853" s="11"/>
    </row>
    <row r="854" spans="2:15" ht="114.75" x14ac:dyDescent="0.25">
      <c r="B854" s="224">
        <v>2024</v>
      </c>
      <c r="C854" s="224" t="s">
        <v>2147</v>
      </c>
      <c r="D854" s="224" t="s">
        <v>816</v>
      </c>
      <c r="E854" s="224" t="s">
        <v>64</v>
      </c>
      <c r="F854" s="224" t="s">
        <v>64</v>
      </c>
      <c r="G854" s="224">
        <v>536</v>
      </c>
      <c r="H854" s="225">
        <v>45656</v>
      </c>
      <c r="I854" s="225">
        <v>45656</v>
      </c>
      <c r="J854" s="222" t="s">
        <v>817</v>
      </c>
      <c r="K854" s="222" t="s">
        <v>221</v>
      </c>
      <c r="L854" s="224"/>
      <c r="M854" s="226" t="s">
        <v>2483</v>
      </c>
      <c r="N854" s="230" t="s">
        <v>2414</v>
      </c>
      <c r="O854" s="11"/>
    </row>
    <row r="855" spans="2:15" ht="114.75" x14ac:dyDescent="0.25">
      <c r="B855" s="224">
        <v>2024</v>
      </c>
      <c r="C855" s="224" t="s">
        <v>2147</v>
      </c>
      <c r="D855" s="224" t="s">
        <v>816</v>
      </c>
      <c r="E855" s="224" t="s">
        <v>64</v>
      </c>
      <c r="F855" s="224" t="s">
        <v>64</v>
      </c>
      <c r="G855" s="224">
        <v>1998</v>
      </c>
      <c r="H855" s="225">
        <v>45650</v>
      </c>
      <c r="I855" s="225">
        <v>45650</v>
      </c>
      <c r="J855" s="222" t="s">
        <v>817</v>
      </c>
      <c r="K855" s="222" t="s">
        <v>221</v>
      </c>
      <c r="L855" s="224"/>
      <c r="M855" s="226" t="s">
        <v>2484</v>
      </c>
      <c r="N855" s="230" t="s">
        <v>2485</v>
      </c>
      <c r="O855" s="11"/>
    </row>
    <row r="856" spans="2:15" ht="114.75" x14ac:dyDescent="0.25">
      <c r="B856" s="224">
        <v>2024</v>
      </c>
      <c r="C856" s="224" t="s">
        <v>2147</v>
      </c>
      <c r="D856" s="224" t="s">
        <v>816</v>
      </c>
      <c r="E856" s="224" t="s">
        <v>64</v>
      </c>
      <c r="F856" s="224" t="s">
        <v>64</v>
      </c>
      <c r="G856" s="224">
        <v>2282</v>
      </c>
      <c r="H856" s="225">
        <v>45656</v>
      </c>
      <c r="I856" s="225">
        <v>45656</v>
      </c>
      <c r="J856" s="222" t="s">
        <v>817</v>
      </c>
      <c r="K856" s="222" t="s">
        <v>221</v>
      </c>
      <c r="L856" s="224"/>
      <c r="M856" s="226" t="s">
        <v>2486</v>
      </c>
      <c r="N856" s="230" t="s">
        <v>2487</v>
      </c>
      <c r="O856" s="11"/>
    </row>
    <row r="857" spans="2:15" ht="114.75" x14ac:dyDescent="0.25">
      <c r="B857" s="224">
        <v>2024</v>
      </c>
      <c r="C857" s="224" t="s">
        <v>2147</v>
      </c>
      <c r="D857" s="224" t="s">
        <v>816</v>
      </c>
      <c r="E857" s="224" t="s">
        <v>64</v>
      </c>
      <c r="F857" s="224" t="s">
        <v>64</v>
      </c>
      <c r="G857" s="224">
        <v>1288</v>
      </c>
      <c r="H857" s="225">
        <v>45646</v>
      </c>
      <c r="I857" s="225">
        <v>45646</v>
      </c>
      <c r="J857" s="222" t="s">
        <v>817</v>
      </c>
      <c r="K857" s="222" t="s">
        <v>221</v>
      </c>
      <c r="L857" s="224"/>
      <c r="M857" s="226" t="s">
        <v>2444</v>
      </c>
      <c r="N857" s="230" t="s">
        <v>2445</v>
      </c>
      <c r="O857" s="11"/>
    </row>
    <row r="858" spans="2:15" ht="114.75" x14ac:dyDescent="0.25">
      <c r="B858" s="224">
        <v>2024</v>
      </c>
      <c r="C858" s="224" t="s">
        <v>2147</v>
      </c>
      <c r="D858" s="224" t="s">
        <v>816</v>
      </c>
      <c r="E858" s="224" t="s">
        <v>64</v>
      </c>
      <c r="F858" s="224" t="s">
        <v>64</v>
      </c>
      <c r="G858" s="224">
        <v>2968</v>
      </c>
      <c r="H858" s="225">
        <v>45646</v>
      </c>
      <c r="I858" s="225">
        <v>45646</v>
      </c>
      <c r="J858" s="222" t="s">
        <v>817</v>
      </c>
      <c r="K858" s="222" t="s">
        <v>221</v>
      </c>
      <c r="L858" s="224"/>
      <c r="M858" s="226" t="s">
        <v>2458</v>
      </c>
      <c r="N858" s="230" t="s">
        <v>2459</v>
      </c>
      <c r="O858" s="11"/>
    </row>
    <row r="859" spans="2:15" ht="114.75" x14ac:dyDescent="0.25">
      <c r="B859" s="224">
        <v>2024</v>
      </c>
      <c r="C859" s="224" t="s">
        <v>2147</v>
      </c>
      <c r="D859" s="224" t="s">
        <v>816</v>
      </c>
      <c r="E859" s="224" t="s">
        <v>64</v>
      </c>
      <c r="F859" s="224" t="s">
        <v>64</v>
      </c>
      <c r="G859" s="224">
        <v>4231</v>
      </c>
      <c r="H859" s="225">
        <v>45653</v>
      </c>
      <c r="I859" s="225">
        <v>45653</v>
      </c>
      <c r="J859" s="222" t="s">
        <v>817</v>
      </c>
      <c r="K859" s="222" t="s">
        <v>221</v>
      </c>
      <c r="L859" s="224"/>
      <c r="M859" s="226" t="s">
        <v>2488</v>
      </c>
      <c r="N859" s="230" t="s">
        <v>2489</v>
      </c>
      <c r="O859" s="11"/>
    </row>
    <row r="860" spans="2:15" ht="127.5" x14ac:dyDescent="0.25">
      <c r="B860" s="224">
        <v>2024</v>
      </c>
      <c r="C860" s="224" t="s">
        <v>2147</v>
      </c>
      <c r="D860" s="224" t="s">
        <v>816</v>
      </c>
      <c r="E860" s="224" t="s">
        <v>64</v>
      </c>
      <c r="F860" s="224" t="s">
        <v>64</v>
      </c>
      <c r="G860" s="224">
        <v>1149</v>
      </c>
      <c r="H860" s="225">
        <v>45656</v>
      </c>
      <c r="I860" s="225">
        <v>45656</v>
      </c>
      <c r="J860" s="222" t="s">
        <v>817</v>
      </c>
      <c r="K860" s="222" t="s">
        <v>221</v>
      </c>
      <c r="L860" s="224"/>
      <c r="M860" s="226" t="s">
        <v>2417</v>
      </c>
      <c r="N860" s="230" t="s">
        <v>2418</v>
      </c>
      <c r="O860" s="11"/>
    </row>
    <row r="861" spans="2:15" ht="114.75" x14ac:dyDescent="0.25">
      <c r="B861" s="224">
        <v>2024</v>
      </c>
      <c r="C861" s="224" t="s">
        <v>2147</v>
      </c>
      <c r="D861" s="224" t="s">
        <v>816</v>
      </c>
      <c r="E861" s="224" t="s">
        <v>64</v>
      </c>
      <c r="F861" s="224" t="s">
        <v>64</v>
      </c>
      <c r="G861" s="224">
        <v>2009</v>
      </c>
      <c r="H861" s="225">
        <v>45653</v>
      </c>
      <c r="I861" s="225">
        <v>45653</v>
      </c>
      <c r="J861" s="222" t="s">
        <v>817</v>
      </c>
      <c r="K861" s="222" t="s">
        <v>221</v>
      </c>
      <c r="L861" s="224"/>
      <c r="M861" s="226" t="s">
        <v>2490</v>
      </c>
      <c r="N861" s="230" t="s">
        <v>2491</v>
      </c>
      <c r="O861" s="11"/>
    </row>
    <row r="862" spans="2:15" ht="127.5" x14ac:dyDescent="0.25">
      <c r="B862" s="224">
        <v>2024</v>
      </c>
      <c r="C862" s="224" t="s">
        <v>2147</v>
      </c>
      <c r="D862" s="224" t="s">
        <v>816</v>
      </c>
      <c r="E862" s="224" t="s">
        <v>64</v>
      </c>
      <c r="F862" s="224" t="s">
        <v>64</v>
      </c>
      <c r="G862" s="224">
        <v>2016</v>
      </c>
      <c r="H862" s="225">
        <v>45656</v>
      </c>
      <c r="I862" s="225">
        <v>45656</v>
      </c>
      <c r="J862" s="222" t="s">
        <v>817</v>
      </c>
      <c r="K862" s="222" t="s">
        <v>221</v>
      </c>
      <c r="L862" s="224"/>
      <c r="M862" s="226" t="s">
        <v>2492</v>
      </c>
      <c r="N862" s="230" t="s">
        <v>2493</v>
      </c>
      <c r="O862" s="11"/>
    </row>
    <row r="863" spans="2:15" ht="114.75" x14ac:dyDescent="0.25">
      <c r="B863" s="224">
        <v>2024</v>
      </c>
      <c r="C863" s="224" t="s">
        <v>2147</v>
      </c>
      <c r="D863" s="224" t="s">
        <v>816</v>
      </c>
      <c r="E863" s="224" t="s">
        <v>64</v>
      </c>
      <c r="F863" s="224" t="s">
        <v>64</v>
      </c>
      <c r="G863" s="224">
        <v>2008</v>
      </c>
      <c r="H863" s="225" t="s">
        <v>2494</v>
      </c>
      <c r="I863" s="225" t="s">
        <v>2494</v>
      </c>
      <c r="J863" s="222" t="s">
        <v>817</v>
      </c>
      <c r="K863" s="222" t="s">
        <v>221</v>
      </c>
      <c r="L863" s="224"/>
      <c r="M863" s="226" t="s">
        <v>2495</v>
      </c>
      <c r="N863" s="230" t="s">
        <v>2496</v>
      </c>
      <c r="O863" s="11"/>
    </row>
    <row r="864" spans="2:15" ht="114.75" x14ac:dyDescent="0.25">
      <c r="B864" s="224">
        <v>2024</v>
      </c>
      <c r="C864" s="224" t="s">
        <v>2147</v>
      </c>
      <c r="D864" s="224" t="s">
        <v>816</v>
      </c>
      <c r="E864" s="224" t="s">
        <v>64</v>
      </c>
      <c r="F864" s="224" t="s">
        <v>64</v>
      </c>
      <c r="G864" s="224">
        <v>2293</v>
      </c>
      <c r="H864" s="225">
        <v>45657</v>
      </c>
      <c r="I864" s="225">
        <v>45657</v>
      </c>
      <c r="J864" s="222" t="s">
        <v>817</v>
      </c>
      <c r="K864" s="222" t="s">
        <v>221</v>
      </c>
      <c r="L864" s="224"/>
      <c r="M864" s="226" t="s">
        <v>2497</v>
      </c>
      <c r="N864" s="230" t="s">
        <v>2498</v>
      </c>
      <c r="O864" s="11"/>
    </row>
    <row r="865" spans="2:15" ht="127.5" x14ac:dyDescent="0.25">
      <c r="B865" s="224">
        <v>2024</v>
      </c>
      <c r="C865" s="224" t="s">
        <v>2147</v>
      </c>
      <c r="D865" s="224" t="s">
        <v>816</v>
      </c>
      <c r="E865" s="224" t="s">
        <v>64</v>
      </c>
      <c r="F865" s="224" t="s">
        <v>64</v>
      </c>
      <c r="G865" s="224">
        <v>2157</v>
      </c>
      <c r="H865" s="225">
        <v>45656</v>
      </c>
      <c r="I865" s="225">
        <v>45656</v>
      </c>
      <c r="J865" s="222" t="s">
        <v>817</v>
      </c>
      <c r="K865" s="222" t="s">
        <v>221</v>
      </c>
      <c r="L865" s="224"/>
      <c r="M865" s="226" t="s">
        <v>2499</v>
      </c>
      <c r="N865" s="230" t="s">
        <v>2500</v>
      </c>
      <c r="O865" s="11"/>
    </row>
    <row r="866" spans="2:15" ht="114.75" x14ac:dyDescent="0.25">
      <c r="B866" s="224">
        <v>2024</v>
      </c>
      <c r="C866" s="224" t="s">
        <v>2147</v>
      </c>
      <c r="D866" s="224" t="s">
        <v>816</v>
      </c>
      <c r="E866" s="224" t="s">
        <v>64</v>
      </c>
      <c r="F866" s="224" t="s">
        <v>64</v>
      </c>
      <c r="G866" s="224">
        <v>4227</v>
      </c>
      <c r="H866" s="225">
        <v>45653</v>
      </c>
      <c r="I866" s="225">
        <v>45653</v>
      </c>
      <c r="J866" s="222" t="s">
        <v>817</v>
      </c>
      <c r="K866" s="222" t="s">
        <v>221</v>
      </c>
      <c r="L866" s="224"/>
      <c r="M866" s="226" t="s">
        <v>2497</v>
      </c>
      <c r="N866" s="230" t="s">
        <v>2501</v>
      </c>
      <c r="O866" s="11"/>
    </row>
    <row r="867" spans="2:15" ht="127.5" x14ac:dyDescent="0.25">
      <c r="B867" s="224">
        <v>2024</v>
      </c>
      <c r="C867" s="224" t="s">
        <v>2147</v>
      </c>
      <c r="D867" s="224" t="s">
        <v>816</v>
      </c>
      <c r="E867" s="224" t="s">
        <v>64</v>
      </c>
      <c r="F867" s="224" t="s">
        <v>64</v>
      </c>
      <c r="G867" s="224">
        <v>4229</v>
      </c>
      <c r="H867" s="225">
        <v>45642</v>
      </c>
      <c r="I867" s="225">
        <v>45642</v>
      </c>
      <c r="J867" s="222" t="s">
        <v>817</v>
      </c>
      <c r="K867" s="222" t="s">
        <v>221</v>
      </c>
      <c r="L867" s="224"/>
      <c r="M867" s="226" t="s">
        <v>2502</v>
      </c>
      <c r="N867" s="230" t="s">
        <v>2503</v>
      </c>
      <c r="O867" s="11"/>
    </row>
    <row r="868" spans="2:15" ht="114.75" x14ac:dyDescent="0.25">
      <c r="B868" s="224">
        <v>2024</v>
      </c>
      <c r="C868" s="224" t="s">
        <v>2147</v>
      </c>
      <c r="D868" s="224" t="s">
        <v>816</v>
      </c>
      <c r="E868" s="224" t="s">
        <v>64</v>
      </c>
      <c r="F868" s="224" t="s">
        <v>64</v>
      </c>
      <c r="G868" s="224">
        <v>761</v>
      </c>
      <c r="H868" s="225">
        <v>45649</v>
      </c>
      <c r="I868" s="225">
        <v>45649</v>
      </c>
      <c r="J868" s="222" t="s">
        <v>817</v>
      </c>
      <c r="K868" s="222" t="s">
        <v>221</v>
      </c>
      <c r="L868" s="224"/>
      <c r="M868" s="226" t="s">
        <v>2450</v>
      </c>
      <c r="N868" s="230" t="s">
        <v>2451</v>
      </c>
      <c r="O868" s="11"/>
    </row>
    <row r="869" spans="2:15" ht="114.75" x14ac:dyDescent="0.25">
      <c r="B869" s="224">
        <v>2024</v>
      </c>
      <c r="C869" s="224" t="s">
        <v>2147</v>
      </c>
      <c r="D869" s="224" t="s">
        <v>816</v>
      </c>
      <c r="E869" s="224" t="s">
        <v>64</v>
      </c>
      <c r="F869" s="224" t="s">
        <v>64</v>
      </c>
      <c r="G869" s="224">
        <v>2158</v>
      </c>
      <c r="H869" s="225">
        <v>45656</v>
      </c>
      <c r="I869" s="225">
        <v>45656</v>
      </c>
      <c r="J869" s="222" t="s">
        <v>817</v>
      </c>
      <c r="K869" s="222" t="s">
        <v>221</v>
      </c>
      <c r="L869" s="224"/>
      <c r="M869" s="226" t="s">
        <v>2504</v>
      </c>
      <c r="N869" s="230" t="s">
        <v>2453</v>
      </c>
      <c r="O869" s="11"/>
    </row>
    <row r="870" spans="2:15" ht="114.75" x14ac:dyDescent="0.25">
      <c r="B870" s="224">
        <v>2024</v>
      </c>
      <c r="C870" s="224" t="s">
        <v>2147</v>
      </c>
      <c r="D870" s="224" t="s">
        <v>816</v>
      </c>
      <c r="E870" s="224" t="s">
        <v>64</v>
      </c>
      <c r="F870" s="224" t="s">
        <v>64</v>
      </c>
      <c r="G870" s="224">
        <v>2009</v>
      </c>
      <c r="H870" s="225">
        <v>45653</v>
      </c>
      <c r="I870" s="225">
        <v>45653</v>
      </c>
      <c r="J870" s="222" t="s">
        <v>817</v>
      </c>
      <c r="K870" s="222" t="s">
        <v>221</v>
      </c>
      <c r="L870" s="224"/>
      <c r="M870" s="226" t="s">
        <v>2490</v>
      </c>
      <c r="N870" s="230" t="s">
        <v>2491</v>
      </c>
      <c r="O870" s="11"/>
    </row>
    <row r="871" spans="2:15" ht="89.25" x14ac:dyDescent="0.25">
      <c r="B871" s="224">
        <v>2024</v>
      </c>
      <c r="C871" s="224" t="s">
        <v>1947</v>
      </c>
      <c r="D871" s="224" t="s">
        <v>816</v>
      </c>
      <c r="E871" s="224" t="s">
        <v>2103</v>
      </c>
      <c r="F871" s="224" t="s">
        <v>2103</v>
      </c>
      <c r="G871" s="224">
        <v>14</v>
      </c>
      <c r="H871" s="225">
        <v>45485</v>
      </c>
      <c r="I871" s="225">
        <v>45485</v>
      </c>
      <c r="J871" s="222" t="s">
        <v>817</v>
      </c>
      <c r="K871" s="222" t="s">
        <v>221</v>
      </c>
      <c r="L871" s="224"/>
      <c r="M871" s="226" t="s">
        <v>2505</v>
      </c>
      <c r="N871" s="230" t="s">
        <v>2506</v>
      </c>
      <c r="O871" s="11"/>
    </row>
    <row r="872" spans="2:15" ht="114.75" x14ac:dyDescent="0.25">
      <c r="B872" s="224">
        <v>2024</v>
      </c>
      <c r="C872" s="224" t="s">
        <v>1786</v>
      </c>
      <c r="D872" s="224" t="s">
        <v>816</v>
      </c>
      <c r="E872" s="224" t="s">
        <v>64</v>
      </c>
      <c r="F872" s="224" t="s">
        <v>64</v>
      </c>
      <c r="G872" s="224">
        <v>1598</v>
      </c>
      <c r="H872" s="225">
        <v>45441</v>
      </c>
      <c r="I872" s="225">
        <v>45441</v>
      </c>
      <c r="J872" s="222" t="s">
        <v>817</v>
      </c>
      <c r="K872" s="222" t="s">
        <v>221</v>
      </c>
      <c r="L872" s="224"/>
      <c r="M872" s="226" t="s">
        <v>2507</v>
      </c>
      <c r="N872" s="230" t="s">
        <v>2508</v>
      </c>
      <c r="O872" s="11"/>
    </row>
    <row r="873" spans="2:15" ht="114.75" x14ac:dyDescent="0.25">
      <c r="B873" s="224">
        <v>2024</v>
      </c>
      <c r="C873" s="224" t="s">
        <v>1891</v>
      </c>
      <c r="D873" s="224" t="s">
        <v>816</v>
      </c>
      <c r="E873" s="224" t="s">
        <v>64</v>
      </c>
      <c r="F873" s="224" t="s">
        <v>64</v>
      </c>
      <c r="G873" s="224">
        <v>786</v>
      </c>
      <c r="H873" s="225">
        <v>45447</v>
      </c>
      <c r="I873" s="225">
        <v>45447</v>
      </c>
      <c r="J873" s="222" t="s">
        <v>817</v>
      </c>
      <c r="K873" s="222" t="s">
        <v>221</v>
      </c>
      <c r="L873" s="224"/>
      <c r="M873" s="226" t="s">
        <v>2509</v>
      </c>
      <c r="N873" s="230" t="s">
        <v>2510</v>
      </c>
      <c r="O873" s="11"/>
    </row>
    <row r="874" spans="2:15" ht="165.75" x14ac:dyDescent="0.25">
      <c r="B874" s="224">
        <v>2024</v>
      </c>
      <c r="C874" s="224" t="s">
        <v>2147</v>
      </c>
      <c r="D874" s="224" t="s">
        <v>816</v>
      </c>
      <c r="E874" s="224" t="s">
        <v>64</v>
      </c>
      <c r="F874" s="224" t="s">
        <v>64</v>
      </c>
      <c r="G874" s="224">
        <v>2143</v>
      </c>
      <c r="H874" s="225">
        <v>45646</v>
      </c>
      <c r="I874" s="225">
        <v>45646</v>
      </c>
      <c r="J874" s="222" t="s">
        <v>817</v>
      </c>
      <c r="K874" s="222" t="s">
        <v>221</v>
      </c>
      <c r="L874" s="224"/>
      <c r="M874" s="226" t="s">
        <v>2511</v>
      </c>
      <c r="N874" s="230" t="s">
        <v>2512</v>
      </c>
      <c r="O874" s="11"/>
    </row>
    <row r="875" spans="2:15" ht="165.75" x14ac:dyDescent="0.25">
      <c r="B875" s="224">
        <v>2024</v>
      </c>
      <c r="C875" s="224" t="s">
        <v>2147</v>
      </c>
      <c r="D875" s="224" t="s">
        <v>816</v>
      </c>
      <c r="E875" s="224" t="s">
        <v>64</v>
      </c>
      <c r="F875" s="224" t="s">
        <v>64</v>
      </c>
      <c r="G875" s="224">
        <v>4214</v>
      </c>
      <c r="H875" s="225">
        <v>45653</v>
      </c>
      <c r="I875" s="225">
        <v>45653</v>
      </c>
      <c r="J875" s="222" t="s">
        <v>817</v>
      </c>
      <c r="K875" s="222" t="s">
        <v>221</v>
      </c>
      <c r="L875" s="224"/>
      <c r="M875" s="226" t="s">
        <v>2513</v>
      </c>
      <c r="N875" s="230" t="s">
        <v>2514</v>
      </c>
      <c r="O875" s="11"/>
    </row>
    <row r="876" spans="2:15" ht="165.75" x14ac:dyDescent="0.25">
      <c r="B876" s="224">
        <v>2024</v>
      </c>
      <c r="C876" s="224" t="s">
        <v>2147</v>
      </c>
      <c r="D876" s="224" t="s">
        <v>816</v>
      </c>
      <c r="E876" s="224" t="s">
        <v>64</v>
      </c>
      <c r="F876" s="224" t="s">
        <v>64</v>
      </c>
      <c r="G876" s="224">
        <v>823</v>
      </c>
      <c r="H876" s="225">
        <v>45645</v>
      </c>
      <c r="I876" s="225">
        <v>45645</v>
      </c>
      <c r="J876" s="222" t="s">
        <v>817</v>
      </c>
      <c r="K876" s="222" t="s">
        <v>221</v>
      </c>
      <c r="L876" s="224"/>
      <c r="M876" s="226" t="s">
        <v>2515</v>
      </c>
      <c r="N876" s="230" t="s">
        <v>2516</v>
      </c>
      <c r="O876" s="11"/>
    </row>
    <row r="877" spans="2:15" ht="178.5" x14ac:dyDescent="0.25">
      <c r="B877" s="224">
        <v>2024</v>
      </c>
      <c r="C877" s="224" t="s">
        <v>1947</v>
      </c>
      <c r="D877" s="224" t="s">
        <v>816</v>
      </c>
      <c r="E877" s="224" t="s">
        <v>2103</v>
      </c>
      <c r="F877" s="224" t="s">
        <v>2103</v>
      </c>
      <c r="G877" s="224">
        <v>15</v>
      </c>
      <c r="H877" s="225">
        <v>45485</v>
      </c>
      <c r="I877" s="225">
        <v>45485</v>
      </c>
      <c r="J877" s="222" t="s">
        <v>817</v>
      </c>
      <c r="K877" s="222" t="s">
        <v>221</v>
      </c>
      <c r="L877" s="224"/>
      <c r="M877" s="226" t="s">
        <v>2517</v>
      </c>
      <c r="N877" s="230" t="s">
        <v>2518</v>
      </c>
      <c r="O877" s="11"/>
    </row>
    <row r="878" spans="2:15" ht="165.75" x14ac:dyDescent="0.25">
      <c r="B878" s="224">
        <v>2024</v>
      </c>
      <c r="C878" s="224" t="s">
        <v>992</v>
      </c>
      <c r="D878" s="224" t="s">
        <v>816</v>
      </c>
      <c r="E878" s="224" t="s">
        <v>64</v>
      </c>
      <c r="F878" s="224" t="s">
        <v>64</v>
      </c>
      <c r="G878" s="224">
        <v>21</v>
      </c>
      <c r="H878" s="225">
        <v>45537</v>
      </c>
      <c r="I878" s="225">
        <v>45537</v>
      </c>
      <c r="J878" s="222" t="s">
        <v>817</v>
      </c>
      <c r="K878" s="222" t="s">
        <v>221</v>
      </c>
      <c r="L878" s="224"/>
      <c r="M878" s="226" t="s">
        <v>2519</v>
      </c>
      <c r="N878" s="230" t="s">
        <v>2520</v>
      </c>
      <c r="O878" s="11"/>
    </row>
    <row r="879" spans="2:15" ht="165.75" x14ac:dyDescent="0.25">
      <c r="B879" s="224">
        <v>2024</v>
      </c>
      <c r="C879" s="224" t="s">
        <v>2016</v>
      </c>
      <c r="D879" s="224" t="s">
        <v>816</v>
      </c>
      <c r="E879" s="224" t="s">
        <v>64</v>
      </c>
      <c r="F879" s="224" t="s">
        <v>64</v>
      </c>
      <c r="G879" s="224">
        <v>25</v>
      </c>
      <c r="H879" s="225">
        <v>45572</v>
      </c>
      <c r="I879" s="225">
        <v>45572</v>
      </c>
      <c r="J879" s="222" t="s">
        <v>817</v>
      </c>
      <c r="K879" s="222" t="s">
        <v>221</v>
      </c>
      <c r="L879" s="224"/>
      <c r="M879" s="226" t="s">
        <v>2521</v>
      </c>
      <c r="N879" s="230" t="s">
        <v>2522</v>
      </c>
      <c r="O879" s="11"/>
    </row>
  </sheetData>
  <mergeCells count="7">
    <mergeCell ref="B2:N2"/>
    <mergeCell ref="B11:O11"/>
    <mergeCell ref="B6:F6"/>
    <mergeCell ref="B7:F7"/>
    <mergeCell ref="B8:F8"/>
    <mergeCell ref="B3:O3"/>
    <mergeCell ref="B4:O4"/>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A2221-3645-47F8-833E-413768402181}">
  <dimension ref="B1:M42"/>
  <sheetViews>
    <sheetView showGridLines="0" workbookViewId="0">
      <selection activeCell="B4" sqref="B4:I4"/>
    </sheetView>
  </sheetViews>
  <sheetFormatPr baseColWidth="10" defaultColWidth="11.42578125" defaultRowHeight="15" outlineLevelRow="1" x14ac:dyDescent="0.25"/>
  <cols>
    <col min="1" max="1" width="3.7109375" customWidth="1"/>
    <col min="2" max="3" width="17.7109375" customWidth="1"/>
    <col min="4" max="4" width="53" customWidth="1"/>
    <col min="5" max="5" width="15.7109375" customWidth="1"/>
    <col min="6" max="6" width="80.42578125" customWidth="1"/>
    <col min="7" max="7" width="14.5703125" customWidth="1"/>
    <col min="8" max="8" width="15" customWidth="1"/>
    <col min="9" max="9" width="13.5703125" bestFit="1" customWidth="1"/>
    <col min="10" max="10" width="15.28515625" customWidth="1"/>
    <col min="11" max="11" width="13.42578125" customWidth="1"/>
    <col min="12" max="12" width="13.5703125" customWidth="1"/>
    <col min="13" max="13" width="17.28515625" customWidth="1"/>
    <col min="14" max="14" width="13.42578125" bestFit="1" customWidth="1"/>
    <col min="15" max="15" width="14.140625" bestFit="1" customWidth="1"/>
  </cols>
  <sheetData>
    <row r="1" spans="2:13" s="87" customFormat="1" x14ac:dyDescent="0.25"/>
    <row r="2" spans="2:13" ht="20.25" x14ac:dyDescent="0.25">
      <c r="B2" s="258" t="s">
        <v>189</v>
      </c>
      <c r="C2" s="258"/>
      <c r="D2" s="258"/>
      <c r="E2" s="258"/>
      <c r="F2" s="258"/>
      <c r="G2" s="258"/>
      <c r="H2" s="258"/>
      <c r="I2" s="258"/>
      <c r="J2" s="2"/>
      <c r="K2" s="2"/>
      <c r="L2" s="2"/>
      <c r="M2" s="2"/>
    </row>
    <row r="3" spans="2:13" ht="59.25" customHeight="1" x14ac:dyDescent="0.25">
      <c r="B3" s="268" t="s">
        <v>634</v>
      </c>
      <c r="C3" s="268"/>
      <c r="D3" s="268"/>
      <c r="E3" s="268"/>
      <c r="F3" s="268"/>
      <c r="G3" s="268"/>
      <c r="H3" s="268"/>
      <c r="I3" s="268"/>
      <c r="J3" s="63"/>
      <c r="K3" s="63"/>
      <c r="L3" s="63"/>
      <c r="M3" s="63"/>
    </row>
    <row r="4" spans="2:13" ht="20.25" x14ac:dyDescent="0.25">
      <c r="B4" s="258" t="s">
        <v>668</v>
      </c>
      <c r="C4" s="258"/>
      <c r="D4" s="258"/>
      <c r="E4" s="258"/>
      <c r="F4" s="258"/>
      <c r="G4" s="258"/>
      <c r="H4" s="258"/>
      <c r="I4" s="258"/>
      <c r="J4" s="2"/>
      <c r="K4" s="2"/>
      <c r="L4" s="2"/>
      <c r="M4" s="2"/>
    </row>
    <row r="5" spans="2:13" ht="20.25" x14ac:dyDescent="0.25">
      <c r="B5" s="2"/>
      <c r="C5" s="2"/>
      <c r="D5" s="2"/>
      <c r="E5" s="2"/>
      <c r="F5" s="2"/>
      <c r="G5" s="2"/>
      <c r="H5" s="2"/>
      <c r="I5" s="2"/>
      <c r="J5" s="2"/>
      <c r="K5" s="2"/>
      <c r="L5" s="2"/>
      <c r="M5" s="2"/>
    </row>
    <row r="6" spans="2:13" ht="15.75" x14ac:dyDescent="0.25">
      <c r="B6" s="135" t="s">
        <v>32</v>
      </c>
      <c r="C6" s="135"/>
      <c r="D6" s="135"/>
      <c r="E6" s="3"/>
      <c r="F6" s="3"/>
      <c r="G6" s="3"/>
      <c r="H6" s="135" t="s">
        <v>1</v>
      </c>
      <c r="I6" s="136">
        <v>21</v>
      </c>
      <c r="J6" s="3"/>
      <c r="K6" s="3"/>
    </row>
    <row r="7" spans="2:13" x14ac:dyDescent="0.25">
      <c r="B7" s="269" t="s">
        <v>2</v>
      </c>
      <c r="C7" s="270"/>
      <c r="D7" s="271"/>
      <c r="E7" s="3"/>
      <c r="F7" s="3"/>
      <c r="G7" s="3"/>
      <c r="H7" s="4" t="s">
        <v>3</v>
      </c>
      <c r="I7" s="5">
        <v>10</v>
      </c>
      <c r="J7" s="3"/>
      <c r="K7" s="3"/>
    </row>
    <row r="8" spans="2:13" x14ac:dyDescent="0.25">
      <c r="B8" s="269" t="s">
        <v>2</v>
      </c>
      <c r="C8" s="270"/>
      <c r="D8" s="271"/>
      <c r="E8" s="3"/>
      <c r="F8" s="3"/>
      <c r="G8" s="3"/>
      <c r="H8" s="4" t="s">
        <v>4</v>
      </c>
      <c r="I8" s="46" t="s">
        <v>657</v>
      </c>
      <c r="J8" s="3"/>
      <c r="K8" s="3"/>
    </row>
    <row r="9" spans="2:13" x14ac:dyDescent="0.25">
      <c r="B9" s="3"/>
      <c r="C9" s="3"/>
      <c r="D9" s="3"/>
      <c r="E9" s="3"/>
      <c r="F9" s="3"/>
      <c r="G9" s="3"/>
      <c r="H9" s="47" t="s">
        <v>181</v>
      </c>
      <c r="I9" s="3"/>
      <c r="J9" s="3"/>
      <c r="K9" s="3"/>
      <c r="L9" s="3"/>
      <c r="M9" s="3"/>
    </row>
    <row r="10" spans="2:13" x14ac:dyDescent="0.25">
      <c r="B10" s="3"/>
      <c r="C10" s="3"/>
      <c r="D10" s="3"/>
      <c r="E10" s="3"/>
      <c r="F10" s="3"/>
      <c r="G10" s="3"/>
      <c r="H10" s="3"/>
      <c r="I10" s="3"/>
      <c r="J10" s="3"/>
      <c r="K10" s="3"/>
      <c r="L10" s="3"/>
    </row>
    <row r="11" spans="2:13" x14ac:dyDescent="0.25">
      <c r="B11" s="272" t="s">
        <v>149</v>
      </c>
      <c r="C11" s="272"/>
      <c r="D11" s="272"/>
      <c r="E11" s="267" t="s">
        <v>182</v>
      </c>
      <c r="F11" s="273" t="s">
        <v>521</v>
      </c>
      <c r="G11" s="273" t="s">
        <v>528</v>
      </c>
    </row>
    <row r="12" spans="2:13" ht="24" x14ac:dyDescent="0.25">
      <c r="B12" s="130" t="s">
        <v>174</v>
      </c>
      <c r="C12" s="130" t="s">
        <v>175</v>
      </c>
      <c r="D12" s="130" t="s">
        <v>183</v>
      </c>
      <c r="E12" s="267"/>
      <c r="F12" s="274"/>
      <c r="G12" s="274"/>
    </row>
    <row r="13" spans="2:13" ht="60" hidden="1" outlineLevel="1" x14ac:dyDescent="0.25">
      <c r="B13" s="9">
        <v>2403006</v>
      </c>
      <c r="C13" s="219" t="s">
        <v>633</v>
      </c>
      <c r="D13" s="217" t="s">
        <v>514</v>
      </c>
      <c r="E13" s="48" t="s">
        <v>333</v>
      </c>
      <c r="F13" s="203" t="s">
        <v>520</v>
      </c>
      <c r="G13" s="48">
        <v>103768000</v>
      </c>
    </row>
    <row r="14" spans="2:13" ht="48" hidden="1" customHeight="1" outlineLevel="1" x14ac:dyDescent="0.25">
      <c r="B14" s="9">
        <v>2207001</v>
      </c>
      <c r="C14" s="220" t="s">
        <v>632</v>
      </c>
      <c r="D14" s="217" t="s">
        <v>517</v>
      </c>
      <c r="E14" s="48" t="s">
        <v>333</v>
      </c>
      <c r="F14" s="203" t="s">
        <v>522</v>
      </c>
      <c r="G14" s="48">
        <v>119940398</v>
      </c>
    </row>
    <row r="15" spans="2:13" collapsed="1" x14ac:dyDescent="0.25">
      <c r="B15" s="214" t="s">
        <v>177</v>
      </c>
      <c r="C15" s="214"/>
      <c r="D15" s="218"/>
      <c r="E15" s="134"/>
      <c r="F15" s="134"/>
      <c r="G15" s="134">
        <f>SUM(G13:G14)</f>
        <v>223708398</v>
      </c>
    </row>
    <row r="16" spans="2:13" ht="72" hidden="1" outlineLevel="1" x14ac:dyDescent="0.25">
      <c r="B16" s="9">
        <v>2403004</v>
      </c>
      <c r="C16" s="219" t="s">
        <v>633</v>
      </c>
      <c r="D16" s="217" t="s">
        <v>515</v>
      </c>
      <c r="E16" s="48" t="s">
        <v>333</v>
      </c>
      <c r="F16" s="203" t="s">
        <v>526</v>
      </c>
      <c r="G16" s="48">
        <v>81200000</v>
      </c>
    </row>
    <row r="17" spans="2:7" ht="48.75" hidden="1" customHeight="1" outlineLevel="1" x14ac:dyDescent="0.25">
      <c r="B17" s="9">
        <v>2403006</v>
      </c>
      <c r="C17" s="219" t="s">
        <v>633</v>
      </c>
      <c r="D17" s="217" t="s">
        <v>516</v>
      </c>
      <c r="E17" s="48" t="s">
        <v>333</v>
      </c>
      <c r="F17" s="202" t="s">
        <v>525</v>
      </c>
      <c r="G17" s="48">
        <v>48000000</v>
      </c>
    </row>
    <row r="18" spans="2:7" ht="90" hidden="1" outlineLevel="1" x14ac:dyDescent="0.25">
      <c r="B18" s="9">
        <v>2403006</v>
      </c>
      <c r="C18" s="219" t="s">
        <v>633</v>
      </c>
      <c r="D18" s="217" t="s">
        <v>518</v>
      </c>
      <c r="E18" s="48" t="s">
        <v>333</v>
      </c>
      <c r="F18" s="221" t="s">
        <v>524</v>
      </c>
      <c r="G18" s="48">
        <v>23490600</v>
      </c>
    </row>
    <row r="19" spans="2:7" ht="48.75" hidden="1" customHeight="1" outlineLevel="1" x14ac:dyDescent="0.25">
      <c r="B19" s="9">
        <v>2207002</v>
      </c>
      <c r="C19" s="220" t="s">
        <v>632</v>
      </c>
      <c r="D19" s="217" t="s">
        <v>519</v>
      </c>
      <c r="E19" s="48" t="s">
        <v>333</v>
      </c>
      <c r="F19" s="202" t="s">
        <v>523</v>
      </c>
      <c r="G19" s="48">
        <v>24886300</v>
      </c>
    </row>
    <row r="20" spans="2:7" collapsed="1" x14ac:dyDescent="0.25">
      <c r="B20" s="133" t="s">
        <v>178</v>
      </c>
      <c r="C20" s="133"/>
      <c r="D20" s="133"/>
      <c r="E20" s="134"/>
      <c r="F20" s="134"/>
      <c r="G20" s="134">
        <f>SUM(G16:G19)</f>
        <v>177576900</v>
      </c>
    </row>
    <row r="21" spans="2:7" ht="90" hidden="1" outlineLevel="1" x14ac:dyDescent="0.25">
      <c r="B21" s="9">
        <v>2207002</v>
      </c>
      <c r="C21" s="220" t="s">
        <v>632</v>
      </c>
      <c r="D21" s="217" t="s">
        <v>658</v>
      </c>
      <c r="E21" s="48" t="s">
        <v>333</v>
      </c>
      <c r="F21" s="221" t="s">
        <v>659</v>
      </c>
      <c r="G21" s="48">
        <v>24886300</v>
      </c>
    </row>
    <row r="22" spans="2:7" hidden="1" outlineLevel="1" x14ac:dyDescent="0.25">
      <c r="B22" s="9"/>
      <c r="C22" s="219"/>
      <c r="D22" s="217"/>
      <c r="E22" s="48"/>
      <c r="F22" s="48"/>
      <c r="G22" s="48"/>
    </row>
    <row r="23" spans="2:7" hidden="1" outlineLevel="1" x14ac:dyDescent="0.25">
      <c r="B23" s="9"/>
      <c r="C23" s="219"/>
      <c r="D23" s="217"/>
      <c r="E23" s="48"/>
      <c r="F23" s="48"/>
      <c r="G23" s="48"/>
    </row>
    <row r="24" spans="2:7" hidden="1" outlineLevel="1" x14ac:dyDescent="0.25">
      <c r="B24" s="9"/>
      <c r="C24" s="220"/>
      <c r="D24" s="217"/>
      <c r="E24" s="48"/>
      <c r="F24" s="48"/>
      <c r="G24" s="48"/>
    </row>
    <row r="25" spans="2:7" hidden="1" outlineLevel="1" x14ac:dyDescent="0.25">
      <c r="B25" s="9"/>
      <c r="C25" s="219"/>
      <c r="D25" s="217"/>
      <c r="E25" s="48"/>
      <c r="F25" s="48"/>
      <c r="G25" s="48"/>
    </row>
    <row r="26" spans="2:7" hidden="1" outlineLevel="1" x14ac:dyDescent="0.25">
      <c r="B26" s="9"/>
      <c r="C26" s="219"/>
      <c r="D26" s="217"/>
      <c r="E26" s="48"/>
      <c r="F26" s="48"/>
      <c r="G26" s="48"/>
    </row>
    <row r="27" spans="2:7" hidden="1" outlineLevel="1" x14ac:dyDescent="0.25">
      <c r="B27" s="9"/>
      <c r="C27" s="219"/>
      <c r="D27" s="217"/>
      <c r="E27" s="48"/>
      <c r="F27" s="48"/>
      <c r="G27" s="48"/>
    </row>
    <row r="28" spans="2:7" hidden="1" outlineLevel="1" x14ac:dyDescent="0.25">
      <c r="B28" s="9"/>
      <c r="C28" s="220"/>
      <c r="D28" s="217"/>
      <c r="E28" s="48"/>
      <c r="F28" s="48"/>
      <c r="G28" s="48"/>
    </row>
    <row r="29" spans="2:7" hidden="1" outlineLevel="1" x14ac:dyDescent="0.25">
      <c r="B29" s="9"/>
      <c r="C29" s="219"/>
      <c r="D29" s="217"/>
      <c r="E29" s="48"/>
      <c r="F29" s="48"/>
      <c r="G29" s="48"/>
    </row>
    <row r="30" spans="2:7" hidden="1" outlineLevel="1" x14ac:dyDescent="0.25">
      <c r="B30" s="9"/>
      <c r="C30" s="219"/>
      <c r="D30" s="217"/>
      <c r="E30" s="48"/>
      <c r="F30" s="48"/>
      <c r="G30" s="48"/>
    </row>
    <row r="31" spans="2:7" hidden="1" outlineLevel="1" x14ac:dyDescent="0.25">
      <c r="B31" s="9"/>
      <c r="C31" s="219"/>
      <c r="D31" s="217"/>
      <c r="E31" s="48"/>
      <c r="F31" s="48"/>
      <c r="G31" s="48"/>
    </row>
    <row r="32" spans="2:7" hidden="1" outlineLevel="1" x14ac:dyDescent="0.25">
      <c r="B32" s="9"/>
      <c r="C32" s="220"/>
      <c r="D32" s="217"/>
      <c r="E32" s="48"/>
      <c r="F32" s="48"/>
      <c r="G32" s="48"/>
    </row>
    <row r="33" spans="2:12" collapsed="1" x14ac:dyDescent="0.25">
      <c r="B33" s="133" t="s">
        <v>179</v>
      </c>
      <c r="C33" s="133"/>
      <c r="D33" s="133"/>
      <c r="E33" s="134"/>
      <c r="F33" s="134"/>
      <c r="G33" s="134">
        <f>SUM(G21:G32)</f>
        <v>24886300</v>
      </c>
    </row>
    <row r="34" spans="2:12" ht="90" outlineLevel="1" x14ac:dyDescent="0.25">
      <c r="B34" s="9">
        <v>2403006</v>
      </c>
      <c r="C34" s="220" t="s">
        <v>633</v>
      </c>
      <c r="D34" s="217" t="s">
        <v>806</v>
      </c>
      <c r="E34" s="48" t="s">
        <v>333</v>
      </c>
      <c r="F34" s="221" t="s">
        <v>807</v>
      </c>
      <c r="G34" s="48">
        <v>4792707</v>
      </c>
    </row>
    <row r="35" spans="2:12" ht="90" outlineLevel="1" x14ac:dyDescent="0.25">
      <c r="B35" s="9">
        <v>2403006</v>
      </c>
      <c r="C35" s="220" t="s">
        <v>633</v>
      </c>
      <c r="D35" s="217" t="s">
        <v>808</v>
      </c>
      <c r="E35" s="48" t="s">
        <v>333</v>
      </c>
      <c r="F35" s="221" t="s">
        <v>809</v>
      </c>
      <c r="G35" s="48">
        <v>60095000</v>
      </c>
    </row>
    <row r="36" spans="2:12" ht="90" outlineLevel="1" x14ac:dyDescent="0.25">
      <c r="B36" s="9">
        <v>2907001</v>
      </c>
      <c r="C36" s="220" t="s">
        <v>632</v>
      </c>
      <c r="D36" s="217" t="s">
        <v>810</v>
      </c>
      <c r="E36" s="48" t="s">
        <v>333</v>
      </c>
      <c r="F36" s="221" t="s">
        <v>811</v>
      </c>
      <c r="G36" s="48">
        <v>21392116</v>
      </c>
    </row>
    <row r="37" spans="2:12" ht="90" outlineLevel="1" x14ac:dyDescent="0.25">
      <c r="B37" s="9">
        <v>2403006</v>
      </c>
      <c r="C37" s="220" t="s">
        <v>633</v>
      </c>
      <c r="D37" s="217" t="s">
        <v>812</v>
      </c>
      <c r="E37" s="48" t="s">
        <v>333</v>
      </c>
      <c r="F37" s="221" t="s">
        <v>813</v>
      </c>
      <c r="G37" s="48">
        <v>81326802</v>
      </c>
    </row>
    <row r="38" spans="2:12" x14ac:dyDescent="0.25">
      <c r="B38" s="133" t="s">
        <v>180</v>
      </c>
      <c r="C38" s="133"/>
      <c r="D38" s="133"/>
      <c r="E38" s="134"/>
      <c r="F38" s="134"/>
      <c r="G38" s="134">
        <f>SUM(G34:G37)</f>
        <v>167606625</v>
      </c>
    </row>
    <row r="39" spans="2:12" x14ac:dyDescent="0.25">
      <c r="B39" s="403" t="s">
        <v>527</v>
      </c>
      <c r="C39" s="404"/>
      <c r="D39" s="81"/>
      <c r="E39" s="86"/>
      <c r="F39" s="86"/>
      <c r="G39" s="86">
        <f>+G15+G20+G33+G38</f>
        <v>593778223</v>
      </c>
    </row>
    <row r="42" spans="2:12" x14ac:dyDescent="0.25">
      <c r="I42" s="60"/>
      <c r="J42" s="60"/>
      <c r="K42" s="60"/>
      <c r="L42" s="60"/>
    </row>
  </sheetData>
  <mergeCells count="10">
    <mergeCell ref="B39:C39"/>
    <mergeCell ref="B2:I2"/>
    <mergeCell ref="B4:I4"/>
    <mergeCell ref="B7:D7"/>
    <mergeCell ref="B8:D8"/>
    <mergeCell ref="B11:D11"/>
    <mergeCell ref="E11:E12"/>
    <mergeCell ref="F11:F12"/>
    <mergeCell ref="G11:G12"/>
    <mergeCell ref="B3:I3"/>
  </mergeCells>
  <conditionalFormatting sqref="C14">
    <cfRule type="expression" dxfId="13" priority="12">
      <formula>LEN($E31)=2</formula>
    </cfRule>
  </conditionalFormatting>
  <conditionalFormatting sqref="C16">
    <cfRule type="expression" dxfId="12" priority="11">
      <formula>LEN(#REF!)=2</formula>
    </cfRule>
  </conditionalFormatting>
  <conditionalFormatting sqref="C17">
    <cfRule type="expression" dxfId="11" priority="10">
      <formula>LEN(#REF!)=2</formula>
    </cfRule>
  </conditionalFormatting>
  <conditionalFormatting sqref="C18">
    <cfRule type="expression" dxfId="10" priority="9">
      <formula>LEN(#REF!)=2</formula>
    </cfRule>
  </conditionalFormatting>
  <conditionalFormatting sqref="C21">
    <cfRule type="expression" dxfId="9" priority="52">
      <formula>LEN(#REF!)=2</formula>
    </cfRule>
  </conditionalFormatting>
  <conditionalFormatting sqref="C22 C26 C30">
    <cfRule type="expression" dxfId="8" priority="5">
      <formula>LEN(#REF!)=2</formula>
    </cfRule>
  </conditionalFormatting>
  <conditionalFormatting sqref="C23 C27 C31">
    <cfRule type="expression" dxfId="7" priority="4">
      <formula>LEN(#REF!)=2</formula>
    </cfRule>
  </conditionalFormatting>
  <conditionalFormatting sqref="C25 C29">
    <cfRule type="expression" dxfId="6" priority="6">
      <formula>LEN(#REF!)=2</formula>
    </cfRule>
  </conditionalFormatting>
  <conditionalFormatting sqref="C13:D13 D14">
    <cfRule type="expression" dxfId="5" priority="51">
      <formula>LEN(#REF!)=2</formula>
    </cfRule>
  </conditionalFormatting>
  <conditionalFormatting sqref="C24:D24 D26:D27 C28:D28 D30:D31 C32:D32 C34:C37">
    <cfRule type="expression" dxfId="4" priority="1">
      <formula>LEN($E40)=2</formula>
    </cfRule>
  </conditionalFormatting>
  <conditionalFormatting sqref="D16">
    <cfRule type="expression" dxfId="3" priority="50">
      <formula>LEN($E32)=2</formula>
    </cfRule>
  </conditionalFormatting>
  <conditionalFormatting sqref="D17:D18 C19:D19">
    <cfRule type="expression" dxfId="2" priority="23">
      <formula>LEN($E34)=2</formula>
    </cfRule>
  </conditionalFormatting>
  <conditionalFormatting sqref="D21:D23">
    <cfRule type="expression" dxfId="1" priority="7">
      <formula>LEN($E37)=2</formula>
    </cfRule>
  </conditionalFormatting>
  <conditionalFormatting sqref="D25 D29 D34:D37">
    <cfRule type="expression" dxfId="0" priority="2">
      <formula>LEN($E40)=2</formula>
    </cfRule>
  </conditionalFormatting>
  <dataValidations count="1">
    <dataValidation type="list" allowBlank="1" showInputMessage="1" showErrorMessage="1" sqref="E13:E14 E16:E19 E21" xr:uid="{E7DC0C42-218F-49EA-934E-BAEBC5CDF401}">
      <formula1>"Compra Ágil,Convenio Marco,Licitación Pública,Trato Directo"</formula1>
    </dataValidation>
  </dataValidations>
  <hyperlinks>
    <hyperlink ref="F13" r:id="rId1" display="https://www.mercadopublico.cl/Procurement/Modules/Attachment/ViewAttachment.aspx?enc=fKb7I3vUVIXfDT8aIODRwJYS5XZChGQK%2b3tnYExqM6pLAvewxa2hVSDgmok%2ba5j0H53DZwdgr9sLq7hVW%2bdno2GvLP0V2a5oT690KKqDVSbYki7ZBV0R8xpJjyEd8qKIuAQFlL17eflh2zqBqe%2bom2lYjtHUKVwrQch2OWBYWugXnowQj1Di6wLobwodNd6NrKKAKIFvfalx3ha7glg4BXnuCMkT0qsJICS%2fK57gPp1w6TKQLJT2evjesBhVkQF%2ftKntgoYuQuJuhOnWt462VWXfFZ5yKZoTUCuJBButz1AvG65cVsefEJUmdZxs9d4d" xr:uid="{A305ED0C-A5E3-4413-AFED-A9BF02022CFA}"/>
    <hyperlink ref="F14" r:id="rId2" display="https://www.mercadopublico.cl/Procurement/Modules/Attachment/ViewAttachment.aspx?enc=qTa%2fKNVPEWUkBYh7rLy1saPe2%2fidaAdfsdi%2fTv2iVbbhNT0iMUGU4y2LNlZb5piQSEihqP%2frohxs%2fzQW9jcLrHvV50tmd4a6Yzoo1yP6T1fgHuokDl5b%2bo2j1ljdEMIH4LDj1G2S8px8OKM9tJvfzdW8tPsALce60xehj0SmhwUTzSgHQkTxA%2fBlsJPtD9l1DKZ0dAKOYfOYhIlHuvLaqK%2ffry%2bMrqoxUw2aM%2fMMzZQSPatv68TCfRmBaHfqLsIhvL6hmmkcNexb1VlPOuZ%2fbZwW6ciNns7%2b2txEjDFILKxGyF%2fbt0Pkhu4KuGmN0VvJ" xr:uid="{72166F6E-DB46-4494-B9EF-9DFD0EF63510}"/>
    <hyperlink ref="F19" r:id="rId3" display="https://www.mercadopublico.cl/Procurement/Modules/Attachment/ViewAttachment.aspx?enc=XKeio0qGcdpLmUXcm9I6J7FFPxxMulj3bo2Z%2fU2GiH46dIFE0s1HE4R1S4JPCNfv459e1oJqQ0hnChT0qfGhzmd1Fs%2fpeLro8p06fF3SObS4TmHunbJwEmC4XYM1c2clCxeg5jaDF3zoDl%2fswX6yQavL1h%2b16eLQqbNkPqps%2fj0SL63WUmWSzaQ%2bhAR6cGhB2ZX8mcqzS66eB0s26Hv7jcQncHbjBNgPykwdhB5OMfWk62psWq8o8FSxKdrXGLPsRZqp1gopV2d7Y1WcUQy5qm2cNOn0SGL6r7uTd3In64iBHK4aK0Jb70mBN0s%2fuzVq" xr:uid="{D6CBBBAF-9D82-46FE-BEEA-09DA0A0A108E}"/>
    <hyperlink ref="F18" r:id="rId4" display="https://www.mercadopublico.cl/Procurement/Modules/Attachment/ViewAttachment.aspx?enc=qSHdxj4t5njpE%2b91d7NIbi2BULCjdHcB5mcSNf09mZsrjCZQnwu6qqop%2fRjIw%2bZbsuJHYeYuMb7MSngL2%2f5gbn%2bjcVGhOT6q7L8kTc766icpmMDG3FbTWjP2Ix0bi5f4hcvH8ZINVI4GLuKq3f4DMqQjs9boh7bVgW2gQXuuZpDK9Kw%2bn8ofi%2bZOOeN3LsJeAYWDHziv2I0T5IIaiBw5Q%2fLILdzjbQi2F%2bBpC68TBzlTLZLq2dHlMg4zAraHRodeZccyvB1jSzkXqWd2%2byO4oF504e0XQm7fZ5ZAMjmR4kcrHamz24NIjXuMBZXDwVMr" xr:uid="{5FA2AED6-CCD6-4A1A-A4D9-B43D3B975373}"/>
    <hyperlink ref="F21" r:id="rId5" display="https://www.mercadopublico.cl/Procurement/Modules/Attachment/ViewAttachment.aspx?enc=BKjAvUZwGvs0b5zfWwrrqJZgdMt1LSD50q1DPJIR%2b2%2bAlJkS2kLMbTixItbKQOUfcbQI9E4gHZ1EDmOQb0zREPg2t1ZZDc%2fWcHr85hnBhlHx6dIB5Fy3EgEuz6qJ%2bhAH%2b%2fKmkZ2JDV2F39q2CKiviknGsnQS07XHwQKa39efw0dWtxiWloodxETCeeTbwi8raCzmMbJ%2bZNxeX8pjSJHQ6pR0vhmv%2bynoAP%2bW85TbTrrgELiAWxMbEpZv%2bOjCwn%2bN4VF6ylvrWpgp4%2fFSqIxaZtL2MI1GAI0pw9ySAOYW4dHpMiKdGfZfbzCJBAIu7Ym6" xr:uid="{618E1E30-D903-4CD0-A5E0-F3BED9D641F9}"/>
  </hyperlinks>
  <pageMargins left="0.7" right="0.7" top="0.75" bottom="0.75" header="0.3" footer="0.3"/>
  <pageSetup orientation="portrait"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B3612-8939-4912-8475-C969B2847C1D}">
  <dimension ref="B1:M17"/>
  <sheetViews>
    <sheetView showGridLines="0" workbookViewId="0">
      <selection activeCell="F25" sqref="F25"/>
    </sheetView>
  </sheetViews>
  <sheetFormatPr baseColWidth="10" defaultColWidth="11.42578125" defaultRowHeight="15" x14ac:dyDescent="0.25"/>
  <cols>
    <col min="1" max="1" width="3.7109375" customWidth="1"/>
    <col min="2" max="3" width="17.7109375" customWidth="1"/>
    <col min="4" max="4" width="51.42578125" bestFit="1" customWidth="1"/>
    <col min="5" max="5" width="15.7109375" customWidth="1"/>
    <col min="6" max="6" width="15.42578125" customWidth="1"/>
    <col min="7" max="7" width="14.5703125" customWidth="1"/>
    <col min="8" max="8" width="15" customWidth="1"/>
    <col min="9" max="9" width="13.5703125" bestFit="1" customWidth="1"/>
    <col min="10" max="10" width="15.28515625" customWidth="1"/>
    <col min="11" max="11" width="13.42578125" customWidth="1"/>
    <col min="12" max="12" width="13.5703125" customWidth="1"/>
    <col min="13" max="13" width="17.28515625" customWidth="1"/>
    <col min="14" max="14" width="13.42578125" bestFit="1" customWidth="1"/>
    <col min="15" max="15" width="14.140625" bestFit="1" customWidth="1"/>
  </cols>
  <sheetData>
    <row r="1" spans="2:13" s="87" customFormat="1" x14ac:dyDescent="0.25"/>
    <row r="2" spans="2:13" ht="20.25" x14ac:dyDescent="0.25">
      <c r="B2" s="258" t="s">
        <v>189</v>
      </c>
      <c r="C2" s="258"/>
      <c r="D2" s="258"/>
      <c r="E2" s="258"/>
      <c r="F2" s="258"/>
      <c r="G2" s="258"/>
      <c r="H2" s="258"/>
      <c r="I2" s="258"/>
      <c r="J2" s="2"/>
      <c r="K2" s="2"/>
      <c r="L2" s="2"/>
      <c r="M2" s="2"/>
    </row>
    <row r="3" spans="2:13" ht="95.25" customHeight="1" x14ac:dyDescent="0.25">
      <c r="B3" s="268" t="s">
        <v>319</v>
      </c>
      <c r="C3" s="268"/>
      <c r="D3" s="268"/>
      <c r="E3" s="268"/>
      <c r="F3" s="268"/>
      <c r="G3" s="268"/>
      <c r="H3" s="268"/>
      <c r="I3" s="268"/>
      <c r="J3" s="63"/>
      <c r="K3" s="63"/>
      <c r="L3" s="63"/>
      <c r="M3" s="63"/>
    </row>
    <row r="4" spans="2:13" ht="20.25" x14ac:dyDescent="0.25">
      <c r="B4" s="258" t="s">
        <v>668</v>
      </c>
      <c r="C4" s="258"/>
      <c r="D4" s="258"/>
      <c r="E4" s="258"/>
      <c r="F4" s="258"/>
      <c r="G4" s="258"/>
      <c r="H4" s="258"/>
      <c r="I4" s="258"/>
      <c r="J4" s="2"/>
      <c r="K4" s="2"/>
      <c r="L4" s="2"/>
      <c r="M4" s="2"/>
    </row>
    <row r="5" spans="2:13" ht="20.25" x14ac:dyDescent="0.25">
      <c r="B5" s="2"/>
      <c r="C5" s="2"/>
      <c r="D5" s="2"/>
      <c r="E5" s="2"/>
      <c r="F5" s="2"/>
      <c r="G5" s="2"/>
      <c r="H5" s="2"/>
      <c r="I5" s="2"/>
      <c r="J5" s="2"/>
      <c r="K5" s="2"/>
      <c r="L5" s="2"/>
      <c r="M5" s="2"/>
    </row>
    <row r="6" spans="2:13" ht="15.75" x14ac:dyDescent="0.25">
      <c r="B6" s="135" t="s">
        <v>32</v>
      </c>
      <c r="C6" s="135"/>
      <c r="D6" s="135"/>
      <c r="E6" s="3"/>
      <c r="F6" s="3"/>
      <c r="G6" s="3"/>
      <c r="H6" s="135" t="s">
        <v>1</v>
      </c>
      <c r="I6" s="136">
        <v>21</v>
      </c>
      <c r="J6" s="3"/>
      <c r="K6" s="3"/>
    </row>
    <row r="7" spans="2:13" x14ac:dyDescent="0.25">
      <c r="B7" s="269" t="s">
        <v>2</v>
      </c>
      <c r="C7" s="270"/>
      <c r="D7" s="271"/>
      <c r="E7" s="3"/>
      <c r="F7" s="3"/>
      <c r="G7" s="3"/>
      <c r="H7" s="4" t="s">
        <v>3</v>
      </c>
      <c r="I7" s="5">
        <v>10</v>
      </c>
      <c r="J7" s="3"/>
      <c r="K7" s="3"/>
    </row>
    <row r="8" spans="2:13" x14ac:dyDescent="0.25">
      <c r="B8" s="269" t="s">
        <v>2</v>
      </c>
      <c r="C8" s="270"/>
      <c r="D8" s="271"/>
      <c r="E8" s="3"/>
      <c r="F8" s="3"/>
      <c r="G8" s="3"/>
      <c r="H8" s="4" t="s">
        <v>4</v>
      </c>
      <c r="I8" s="46" t="s">
        <v>5</v>
      </c>
      <c r="J8" s="3"/>
      <c r="K8" s="3"/>
    </row>
    <row r="9" spans="2:13" x14ac:dyDescent="0.25">
      <c r="B9" s="3"/>
      <c r="C9" s="3"/>
      <c r="D9" s="3"/>
      <c r="E9" s="3"/>
      <c r="F9" s="3"/>
      <c r="G9" s="3"/>
      <c r="H9" s="47" t="s">
        <v>181</v>
      </c>
      <c r="I9" s="3"/>
      <c r="J9" s="3"/>
      <c r="K9" s="3"/>
      <c r="L9" s="3"/>
      <c r="M9" s="3"/>
    </row>
    <row r="10" spans="2:13" x14ac:dyDescent="0.25">
      <c r="B10" s="3"/>
      <c r="C10" s="3"/>
      <c r="D10" s="3"/>
      <c r="E10" s="3"/>
      <c r="F10" s="3"/>
      <c r="G10" s="3"/>
      <c r="H10" s="3"/>
      <c r="I10" s="3"/>
      <c r="J10" s="3"/>
      <c r="K10" s="3"/>
      <c r="L10" s="3"/>
    </row>
    <row r="11" spans="2:13" ht="22.5" customHeight="1" x14ac:dyDescent="0.25">
      <c r="B11" s="272" t="s">
        <v>149</v>
      </c>
      <c r="C11" s="272"/>
      <c r="D11" s="272"/>
      <c r="E11" s="267" t="s">
        <v>54</v>
      </c>
      <c r="F11" s="273" t="s">
        <v>184</v>
      </c>
      <c r="G11" s="273" t="s">
        <v>185</v>
      </c>
      <c r="H11" s="273" t="s">
        <v>186</v>
      </c>
      <c r="I11" s="267" t="s">
        <v>187</v>
      </c>
    </row>
    <row r="12" spans="2:13" ht="36" customHeight="1" x14ac:dyDescent="0.25">
      <c r="B12" s="130" t="s">
        <v>174</v>
      </c>
      <c r="C12" s="130" t="s">
        <v>175</v>
      </c>
      <c r="D12" s="130" t="s">
        <v>176</v>
      </c>
      <c r="E12" s="267"/>
      <c r="F12" s="274"/>
      <c r="G12" s="274"/>
      <c r="H12" s="274"/>
      <c r="I12" s="267"/>
    </row>
    <row r="13" spans="2:13" ht="15" customHeight="1" x14ac:dyDescent="0.25">
      <c r="B13" s="262" t="s">
        <v>674</v>
      </c>
      <c r="C13" s="263"/>
      <c r="D13" s="264"/>
      <c r="E13" s="48"/>
      <c r="F13" s="48"/>
      <c r="G13" s="48"/>
      <c r="H13" s="49"/>
      <c r="I13" s="50">
        <f t="shared" ref="I13" si="0">SUM(F13:H13)</f>
        <v>0</v>
      </c>
    </row>
    <row r="17" spans="9:12" x14ac:dyDescent="0.25">
      <c r="I17" s="60"/>
      <c r="J17" s="60"/>
      <c r="K17" s="60"/>
      <c r="L17" s="60"/>
    </row>
  </sheetData>
  <mergeCells count="12">
    <mergeCell ref="I11:I12"/>
    <mergeCell ref="B13:D13"/>
    <mergeCell ref="B2:I2"/>
    <mergeCell ref="B3:I3"/>
    <mergeCell ref="B4:I4"/>
    <mergeCell ref="B7:D7"/>
    <mergeCell ref="B8:D8"/>
    <mergeCell ref="B11:D11"/>
    <mergeCell ref="E11:E12"/>
    <mergeCell ref="F11:F12"/>
    <mergeCell ref="G11:G12"/>
    <mergeCell ref="H11:H12"/>
  </mergeCells>
  <conditionalFormatting sqref="B13:C13">
    <cfRule type="expression" dxfId="17" priority="1">
      <formula>LEN($E15)=2</formula>
    </cfRule>
  </conditionalFormatting>
  <dataValidations count="1">
    <dataValidation type="list" allowBlank="1" showInputMessage="1" showErrorMessage="1" sqref="E13" xr:uid="{3DE71F6D-536A-4E05-9694-BB400F1DCD1A}">
      <formula1>"Compra Ágil,Convenio Marco,Licitación Pública,Trato Directo"</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O45"/>
  <sheetViews>
    <sheetView showGridLines="0" topLeftCell="C1" workbookViewId="0">
      <selection activeCell="B44" sqref="B44:D44"/>
    </sheetView>
  </sheetViews>
  <sheetFormatPr baseColWidth="10" defaultColWidth="11.42578125" defaultRowHeight="15" outlineLevelRow="1" x14ac:dyDescent="0.25"/>
  <cols>
    <col min="1" max="1" width="3.85546875" customWidth="1"/>
    <col min="2" max="2" width="16.7109375" style="3" customWidth="1"/>
    <col min="3" max="3" width="34" style="3" customWidth="1"/>
    <col min="4" max="4" width="11.5703125" style="3"/>
    <col min="5" max="5" width="15.28515625" style="3" customWidth="1"/>
    <col min="6" max="6" width="14.140625" style="3" bestFit="1" customWidth="1"/>
    <col min="7" max="7" width="11.5703125" style="3"/>
    <col min="8" max="8" width="11.5703125" style="109"/>
    <col min="9" max="9" width="12.140625" style="3" bestFit="1" customWidth="1"/>
    <col min="10" max="10" width="24" style="3" bestFit="1" customWidth="1"/>
    <col min="11" max="11" width="52.42578125" style="3" bestFit="1" customWidth="1"/>
    <col min="12" max="12" width="11.5703125" style="3"/>
    <col min="13" max="13" width="18.28515625" style="3" customWidth="1"/>
    <col min="14" max="15" width="15.7109375" style="3" customWidth="1"/>
  </cols>
  <sheetData>
    <row r="1" spans="2:15" ht="22.5" customHeight="1" x14ac:dyDescent="0.25">
      <c r="B1" s="258" t="s">
        <v>189</v>
      </c>
      <c r="C1" s="258"/>
      <c r="D1" s="258"/>
      <c r="E1" s="258"/>
      <c r="F1" s="258"/>
      <c r="G1" s="258"/>
      <c r="H1" s="258"/>
      <c r="I1" s="258"/>
      <c r="J1" s="258"/>
      <c r="K1" s="258"/>
      <c r="L1" s="258"/>
      <c r="M1" s="258"/>
      <c r="N1" s="258"/>
      <c r="O1" s="258"/>
    </row>
    <row r="2" spans="2:15" ht="34.5" customHeight="1" x14ac:dyDescent="0.25">
      <c r="B2" s="285" t="s">
        <v>190</v>
      </c>
      <c r="C2" s="285"/>
      <c r="D2" s="285"/>
      <c r="E2" s="285"/>
      <c r="F2" s="285"/>
      <c r="G2" s="285"/>
      <c r="H2" s="285"/>
      <c r="I2" s="285"/>
      <c r="J2" s="285"/>
      <c r="K2" s="285"/>
      <c r="L2" s="285"/>
      <c r="M2" s="285"/>
      <c r="N2" s="285"/>
      <c r="O2" s="285"/>
    </row>
    <row r="3" spans="2:15" ht="20.25" x14ac:dyDescent="0.25">
      <c r="B3" s="258" t="s">
        <v>669</v>
      </c>
      <c r="C3" s="258"/>
      <c r="D3" s="258"/>
      <c r="E3" s="258"/>
      <c r="F3" s="258"/>
      <c r="G3" s="258"/>
      <c r="H3" s="258"/>
      <c r="I3" s="258"/>
      <c r="J3" s="258"/>
      <c r="K3" s="258"/>
      <c r="L3" s="258"/>
      <c r="M3" s="258"/>
      <c r="N3" s="258"/>
      <c r="O3" s="258"/>
    </row>
    <row r="4" spans="2:15" ht="18.75" customHeight="1" x14ac:dyDescent="0.25">
      <c r="B4" s="2"/>
      <c r="C4" s="2"/>
      <c r="D4" s="2"/>
      <c r="E4" s="2"/>
    </row>
    <row r="5" spans="2:15" ht="15.75" x14ac:dyDescent="0.25">
      <c r="B5" s="286" t="s">
        <v>0</v>
      </c>
      <c r="C5" s="287"/>
      <c r="D5" s="287"/>
      <c r="E5" s="288"/>
      <c r="J5" s="137" t="s">
        <v>1</v>
      </c>
      <c r="K5" s="138">
        <v>21</v>
      </c>
    </row>
    <row r="6" spans="2:15" x14ac:dyDescent="0.25">
      <c r="B6" s="261" t="s">
        <v>2</v>
      </c>
      <c r="C6" s="261"/>
      <c r="D6" s="261"/>
      <c r="E6" s="261"/>
      <c r="J6" s="4" t="s">
        <v>3</v>
      </c>
      <c r="K6" s="5">
        <v>10</v>
      </c>
    </row>
    <row r="7" spans="2:15" x14ac:dyDescent="0.25">
      <c r="B7" s="261" t="s">
        <v>2</v>
      </c>
      <c r="C7" s="261"/>
      <c r="D7" s="261"/>
      <c r="E7" s="261"/>
      <c r="J7" s="4" t="s">
        <v>4</v>
      </c>
      <c r="K7" s="5" t="s">
        <v>5</v>
      </c>
    </row>
    <row r="8" spans="2:15" x14ac:dyDescent="0.25">
      <c r="G8" s="6"/>
    </row>
    <row r="9" spans="2:15" x14ac:dyDescent="0.25">
      <c r="B9" s="7"/>
      <c r="F9" s="57"/>
      <c r="G9" s="6"/>
    </row>
    <row r="10" spans="2:15" x14ac:dyDescent="0.25">
      <c r="B10" s="7" t="s">
        <v>191</v>
      </c>
      <c r="F10" s="88">
        <v>231064000</v>
      </c>
      <c r="G10" s="6"/>
    </row>
    <row r="11" spans="2:15" x14ac:dyDescent="0.25">
      <c r="B11" s="7" t="s">
        <v>6</v>
      </c>
      <c r="F11" s="8">
        <v>212793400</v>
      </c>
      <c r="G11" s="6"/>
    </row>
    <row r="12" spans="2:15" x14ac:dyDescent="0.25">
      <c r="G12" s="6"/>
    </row>
    <row r="13" spans="2:15" x14ac:dyDescent="0.25">
      <c r="B13" s="289" t="s">
        <v>7</v>
      </c>
      <c r="C13" s="291" t="s">
        <v>8</v>
      </c>
      <c r="D13" s="291"/>
      <c r="E13" s="291"/>
      <c r="F13" s="291"/>
      <c r="G13" s="291"/>
      <c r="H13" s="291"/>
      <c r="I13" s="291"/>
      <c r="J13" s="291"/>
      <c r="K13" s="292" t="s">
        <v>9</v>
      </c>
      <c r="L13" s="293"/>
      <c r="M13" s="293"/>
      <c r="N13" s="294"/>
      <c r="O13" s="267" t="s">
        <v>10</v>
      </c>
    </row>
    <row r="14" spans="2:15" ht="60" x14ac:dyDescent="0.25">
      <c r="B14" s="290"/>
      <c r="C14" s="141" t="s">
        <v>11</v>
      </c>
      <c r="D14" s="141" t="s">
        <v>12</v>
      </c>
      <c r="E14" s="142" t="s">
        <v>13</v>
      </c>
      <c r="F14" s="141" t="s">
        <v>14</v>
      </c>
      <c r="G14" s="141" t="s">
        <v>15</v>
      </c>
      <c r="H14" s="141" t="s">
        <v>16</v>
      </c>
      <c r="I14" s="141" t="s">
        <v>17</v>
      </c>
      <c r="J14" s="141" t="s">
        <v>18</v>
      </c>
      <c r="K14" s="139" t="s">
        <v>19</v>
      </c>
      <c r="L14" s="139" t="s">
        <v>20</v>
      </c>
      <c r="M14" s="139" t="s">
        <v>21</v>
      </c>
      <c r="N14" s="139" t="s">
        <v>22</v>
      </c>
      <c r="O14" s="267"/>
    </row>
    <row r="15" spans="2:15" x14ac:dyDescent="0.25">
      <c r="B15" s="281" t="s">
        <v>23</v>
      </c>
      <c r="C15" s="282"/>
      <c r="D15" s="283"/>
      <c r="E15" s="8"/>
      <c r="F15" s="9"/>
      <c r="G15" s="10"/>
      <c r="H15" s="9"/>
      <c r="I15" s="11"/>
      <c r="J15" s="11"/>
      <c r="K15" s="11"/>
      <c r="L15" s="9"/>
      <c r="M15" s="9"/>
      <c r="N15" s="11"/>
      <c r="O15" s="11"/>
    </row>
    <row r="16" spans="2:15" ht="15" customHeight="1" x14ac:dyDescent="0.25">
      <c r="B16" s="29" t="s">
        <v>212</v>
      </c>
      <c r="C16" s="31" t="s">
        <v>214</v>
      </c>
      <c r="D16" s="29">
        <v>2207001</v>
      </c>
      <c r="E16" s="30">
        <v>228631</v>
      </c>
      <c r="F16" s="51">
        <v>45367</v>
      </c>
      <c r="G16" s="29" t="s">
        <v>215</v>
      </c>
      <c r="H16" s="29" t="s">
        <v>215</v>
      </c>
      <c r="I16" s="29" t="s">
        <v>215</v>
      </c>
      <c r="J16" s="9" t="s">
        <v>329</v>
      </c>
      <c r="K16" s="70" t="s">
        <v>216</v>
      </c>
      <c r="L16" s="29" t="s">
        <v>217</v>
      </c>
      <c r="M16" s="29" t="s">
        <v>219</v>
      </c>
      <c r="N16" s="29" t="s">
        <v>218</v>
      </c>
      <c r="O16" s="11"/>
    </row>
    <row r="17" spans="2:15" ht="15" customHeight="1" x14ac:dyDescent="0.25">
      <c r="B17" s="29" t="s">
        <v>212</v>
      </c>
      <c r="C17" s="31" t="s">
        <v>214</v>
      </c>
      <c r="D17" s="29">
        <v>2207001</v>
      </c>
      <c r="E17" s="30">
        <v>724534</v>
      </c>
      <c r="F17" s="51">
        <v>45362</v>
      </c>
      <c r="G17" s="29" t="s">
        <v>215</v>
      </c>
      <c r="H17" s="29" t="s">
        <v>215</v>
      </c>
      <c r="I17" s="29" t="s">
        <v>215</v>
      </c>
      <c r="J17" s="9" t="s">
        <v>329</v>
      </c>
      <c r="K17" s="70" t="s">
        <v>216</v>
      </c>
      <c r="L17" s="29" t="s">
        <v>217</v>
      </c>
      <c r="M17" s="29" t="s">
        <v>219</v>
      </c>
      <c r="N17" s="29" t="s">
        <v>218</v>
      </c>
      <c r="O17" s="11"/>
    </row>
    <row r="18" spans="2:15" x14ac:dyDescent="0.25">
      <c r="B18" s="275" t="s">
        <v>24</v>
      </c>
      <c r="C18" s="276"/>
      <c r="D18" s="277"/>
      <c r="E18" s="143">
        <f>SUM(E16:E17)</f>
        <v>953165</v>
      </c>
      <c r="F18" s="278"/>
      <c r="G18" s="279"/>
      <c r="H18" s="279"/>
      <c r="I18" s="279"/>
      <c r="J18" s="279"/>
      <c r="K18" s="279"/>
      <c r="L18" s="279"/>
      <c r="M18" s="279"/>
      <c r="N18" s="279"/>
      <c r="O18" s="280"/>
    </row>
    <row r="19" spans="2:15" x14ac:dyDescent="0.25">
      <c r="B19" s="281" t="s">
        <v>25</v>
      </c>
      <c r="C19" s="282"/>
      <c r="D19" s="283"/>
      <c r="E19" s="8"/>
      <c r="F19" s="9"/>
      <c r="G19" s="29"/>
      <c r="H19" s="29"/>
      <c r="I19" s="29"/>
      <c r="J19" s="9" t="s">
        <v>329</v>
      </c>
      <c r="K19" s="70"/>
      <c r="L19" s="29"/>
      <c r="M19" s="53"/>
      <c r="N19" s="29"/>
      <c r="O19" s="11"/>
    </row>
    <row r="20" spans="2:15" outlineLevel="1" x14ac:dyDescent="0.25">
      <c r="B20" s="29" t="s">
        <v>212</v>
      </c>
      <c r="C20" s="31" t="s">
        <v>214</v>
      </c>
      <c r="D20" s="29">
        <v>2207001</v>
      </c>
      <c r="E20" s="30">
        <v>1239759</v>
      </c>
      <c r="F20" s="51">
        <v>45453</v>
      </c>
      <c r="G20" s="29" t="s">
        <v>215</v>
      </c>
      <c r="H20" s="29" t="s">
        <v>215</v>
      </c>
      <c r="I20" s="29" t="s">
        <v>215</v>
      </c>
      <c r="J20" s="9" t="s">
        <v>329</v>
      </c>
      <c r="K20" s="70" t="s">
        <v>216</v>
      </c>
      <c r="L20" s="29" t="s">
        <v>217</v>
      </c>
      <c r="M20" s="29" t="s">
        <v>219</v>
      </c>
      <c r="N20" s="29" t="s">
        <v>218</v>
      </c>
      <c r="O20" s="11"/>
    </row>
    <row r="21" spans="2:15" ht="24" outlineLevel="1" x14ac:dyDescent="0.25">
      <c r="B21" s="29" t="s">
        <v>212</v>
      </c>
      <c r="C21" s="31" t="s">
        <v>327</v>
      </c>
      <c r="D21" s="29">
        <v>2207002</v>
      </c>
      <c r="E21" s="30">
        <v>898450</v>
      </c>
      <c r="F21" s="51">
        <v>45453</v>
      </c>
      <c r="G21" s="29" t="s">
        <v>215</v>
      </c>
      <c r="H21" s="29" t="s">
        <v>215</v>
      </c>
      <c r="I21" s="29" t="s">
        <v>215</v>
      </c>
      <c r="J21" s="9" t="s">
        <v>329</v>
      </c>
      <c r="K21" s="70" t="s">
        <v>325</v>
      </c>
      <c r="L21" s="29" t="s">
        <v>323</v>
      </c>
      <c r="M21" s="52" t="s">
        <v>320</v>
      </c>
      <c r="N21" s="29" t="s">
        <v>322</v>
      </c>
      <c r="O21" s="11"/>
    </row>
    <row r="22" spans="2:15" outlineLevel="1" x14ac:dyDescent="0.25">
      <c r="B22" s="29" t="s">
        <v>212</v>
      </c>
      <c r="C22" s="31" t="s">
        <v>328</v>
      </c>
      <c r="D22" s="29">
        <v>2207002</v>
      </c>
      <c r="E22" s="30">
        <v>76160</v>
      </c>
      <c r="F22" s="51">
        <v>45463</v>
      </c>
      <c r="G22" s="29" t="s">
        <v>215</v>
      </c>
      <c r="H22" s="29" t="s">
        <v>215</v>
      </c>
      <c r="I22" s="29" t="s">
        <v>215</v>
      </c>
      <c r="J22" s="9" t="s">
        <v>329</v>
      </c>
      <c r="K22" s="70" t="s">
        <v>326</v>
      </c>
      <c r="L22" s="29" t="s">
        <v>324</v>
      </c>
      <c r="M22" s="53" t="s">
        <v>321</v>
      </c>
      <c r="N22" s="29" t="s">
        <v>322</v>
      </c>
      <c r="O22" s="11"/>
    </row>
    <row r="23" spans="2:15" outlineLevel="1" x14ac:dyDescent="0.25">
      <c r="B23" s="29" t="s">
        <v>212</v>
      </c>
      <c r="C23" s="31" t="s">
        <v>214</v>
      </c>
      <c r="D23" s="29">
        <v>2207001</v>
      </c>
      <c r="E23" s="30">
        <v>77283</v>
      </c>
      <c r="F23" s="51">
        <v>45470</v>
      </c>
      <c r="G23" s="29" t="s">
        <v>215</v>
      </c>
      <c r="H23" s="29" t="s">
        <v>215</v>
      </c>
      <c r="I23" s="29" t="s">
        <v>215</v>
      </c>
      <c r="J23" s="9" t="s">
        <v>329</v>
      </c>
      <c r="K23" s="70" t="s">
        <v>216</v>
      </c>
      <c r="L23" s="29" t="s">
        <v>217</v>
      </c>
      <c r="M23" s="29" t="s">
        <v>219</v>
      </c>
      <c r="N23" s="29" t="s">
        <v>218</v>
      </c>
      <c r="O23" s="11"/>
    </row>
    <row r="24" spans="2:15" outlineLevel="1" x14ac:dyDescent="0.25">
      <c r="B24" s="29" t="s">
        <v>212</v>
      </c>
      <c r="C24" s="31" t="s">
        <v>660</v>
      </c>
      <c r="D24" s="29">
        <v>2207001</v>
      </c>
      <c r="E24" s="30">
        <v>59970199</v>
      </c>
      <c r="F24" s="51">
        <v>45473</v>
      </c>
      <c r="G24" s="29" t="s">
        <v>215</v>
      </c>
      <c r="H24" s="29" t="s">
        <v>215</v>
      </c>
      <c r="I24" s="29" t="s">
        <v>215</v>
      </c>
      <c r="J24" s="9" t="s">
        <v>329</v>
      </c>
      <c r="K24" s="70" t="s">
        <v>330</v>
      </c>
      <c r="L24" s="29" t="s">
        <v>331</v>
      </c>
      <c r="M24" s="53" t="s">
        <v>332</v>
      </c>
      <c r="N24" s="29" t="s">
        <v>333</v>
      </c>
      <c r="O24" s="11"/>
    </row>
    <row r="25" spans="2:15" outlineLevel="1" x14ac:dyDescent="0.25">
      <c r="B25" s="29" t="s">
        <v>212</v>
      </c>
      <c r="C25" s="31" t="s">
        <v>214</v>
      </c>
      <c r="D25" s="29">
        <v>2207001</v>
      </c>
      <c r="E25" s="30">
        <v>77283</v>
      </c>
      <c r="F25" s="51">
        <v>45473</v>
      </c>
      <c r="G25" s="29" t="s">
        <v>215</v>
      </c>
      <c r="H25" s="29" t="s">
        <v>215</v>
      </c>
      <c r="I25" s="29" t="s">
        <v>215</v>
      </c>
      <c r="J25" s="9" t="s">
        <v>329</v>
      </c>
      <c r="K25" s="70" t="s">
        <v>216</v>
      </c>
      <c r="L25" s="29" t="s">
        <v>217</v>
      </c>
      <c r="M25" s="29" t="s">
        <v>219</v>
      </c>
      <c r="N25" s="29" t="s">
        <v>218</v>
      </c>
      <c r="O25" s="11"/>
    </row>
    <row r="26" spans="2:15" x14ac:dyDescent="0.25">
      <c r="B26" s="275" t="s">
        <v>26</v>
      </c>
      <c r="C26" s="276"/>
      <c r="D26" s="277"/>
      <c r="E26" s="143">
        <f>SUM(E20:E25)</f>
        <v>62339134</v>
      </c>
      <c r="F26" s="278"/>
      <c r="G26" s="279"/>
      <c r="H26" s="279"/>
      <c r="I26" s="279"/>
      <c r="J26" s="279"/>
      <c r="K26" s="279"/>
      <c r="L26" s="279"/>
      <c r="M26" s="279"/>
      <c r="N26" s="279"/>
      <c r="O26" s="280"/>
    </row>
    <row r="27" spans="2:15" x14ac:dyDescent="0.25">
      <c r="B27" s="284" t="s">
        <v>27</v>
      </c>
      <c r="C27" s="284"/>
      <c r="D27" s="284"/>
      <c r="E27" s="8"/>
      <c r="F27" s="9"/>
      <c r="G27" s="29" t="s">
        <v>215</v>
      </c>
      <c r="H27" s="29" t="s">
        <v>215</v>
      </c>
      <c r="I27" s="29" t="s">
        <v>215</v>
      </c>
      <c r="J27" s="9" t="s">
        <v>329</v>
      </c>
      <c r="K27" s="11"/>
      <c r="L27" s="9"/>
      <c r="M27" s="9"/>
      <c r="N27" s="11"/>
      <c r="O27" s="11"/>
    </row>
    <row r="28" spans="2:15" outlineLevel="1" x14ac:dyDescent="0.25">
      <c r="B28" s="29" t="s">
        <v>212</v>
      </c>
      <c r="C28" s="31" t="s">
        <v>554</v>
      </c>
      <c r="D28" s="29">
        <v>2207002</v>
      </c>
      <c r="E28" s="30">
        <v>508939</v>
      </c>
      <c r="F28" s="51">
        <v>45479</v>
      </c>
      <c r="G28" s="29" t="s">
        <v>215</v>
      </c>
      <c r="H28" s="29" t="s">
        <v>215</v>
      </c>
      <c r="I28" s="29" t="s">
        <v>215</v>
      </c>
      <c r="J28" s="9" t="s">
        <v>329</v>
      </c>
      <c r="K28" s="70" t="s">
        <v>529</v>
      </c>
      <c r="L28" s="29" t="s">
        <v>530</v>
      </c>
      <c r="M28" s="53" t="s">
        <v>545</v>
      </c>
      <c r="N28" s="29" t="s">
        <v>322</v>
      </c>
      <c r="O28" s="11"/>
    </row>
    <row r="29" spans="2:15" ht="24" outlineLevel="1" x14ac:dyDescent="0.25">
      <c r="B29" s="29" t="s">
        <v>212</v>
      </c>
      <c r="C29" s="31" t="s">
        <v>555</v>
      </c>
      <c r="D29" s="29">
        <v>2207002</v>
      </c>
      <c r="E29" s="30">
        <v>953190</v>
      </c>
      <c r="F29" s="51">
        <v>45482</v>
      </c>
      <c r="G29" s="29" t="s">
        <v>215</v>
      </c>
      <c r="H29" s="29" t="s">
        <v>215</v>
      </c>
      <c r="I29" s="29" t="s">
        <v>215</v>
      </c>
      <c r="J29" s="9" t="s">
        <v>329</v>
      </c>
      <c r="K29" s="70" t="s">
        <v>531</v>
      </c>
      <c r="L29" s="29" t="s">
        <v>532</v>
      </c>
      <c r="M29" s="53" t="s">
        <v>546</v>
      </c>
      <c r="N29" s="29" t="s">
        <v>322</v>
      </c>
      <c r="O29" s="11"/>
    </row>
    <row r="30" spans="2:15" ht="36" outlineLevel="1" x14ac:dyDescent="0.25">
      <c r="B30" s="29" t="s">
        <v>212</v>
      </c>
      <c r="C30" s="31" t="s">
        <v>556</v>
      </c>
      <c r="D30" s="29">
        <v>2207002</v>
      </c>
      <c r="E30" s="30">
        <v>7465890</v>
      </c>
      <c r="F30" s="51">
        <v>45521</v>
      </c>
      <c r="G30" s="29" t="s">
        <v>215</v>
      </c>
      <c r="H30" s="29" t="s">
        <v>215</v>
      </c>
      <c r="I30" s="29" t="s">
        <v>215</v>
      </c>
      <c r="J30" s="9" t="s">
        <v>329</v>
      </c>
      <c r="K30" s="70" t="s">
        <v>534</v>
      </c>
      <c r="L30" s="29" t="s">
        <v>533</v>
      </c>
      <c r="M30" s="53" t="s">
        <v>547</v>
      </c>
      <c r="N30" s="29" t="s">
        <v>333</v>
      </c>
      <c r="O30" s="11"/>
    </row>
    <row r="31" spans="2:15" ht="36" outlineLevel="1" x14ac:dyDescent="0.25">
      <c r="B31" s="29" t="s">
        <v>212</v>
      </c>
      <c r="C31" s="31" t="s">
        <v>557</v>
      </c>
      <c r="D31" s="29">
        <v>2207002</v>
      </c>
      <c r="E31" s="30">
        <v>928200</v>
      </c>
      <c r="F31" s="51">
        <v>45531</v>
      </c>
      <c r="G31" s="29" t="s">
        <v>215</v>
      </c>
      <c r="H31" s="29" t="s">
        <v>215</v>
      </c>
      <c r="I31" s="29" t="s">
        <v>215</v>
      </c>
      <c r="J31" s="9" t="s">
        <v>329</v>
      </c>
      <c r="K31" s="70" t="s">
        <v>535</v>
      </c>
      <c r="L31" s="29" t="s">
        <v>536</v>
      </c>
      <c r="M31" s="53" t="s">
        <v>548</v>
      </c>
      <c r="N31" s="29" t="s">
        <v>322</v>
      </c>
      <c r="O31" s="11"/>
    </row>
    <row r="32" spans="2:15" ht="24" outlineLevel="1" x14ac:dyDescent="0.25">
      <c r="B32" s="29" t="s">
        <v>212</v>
      </c>
      <c r="C32" s="31" t="s">
        <v>558</v>
      </c>
      <c r="D32" s="29">
        <v>2207002</v>
      </c>
      <c r="E32" s="30">
        <v>94010</v>
      </c>
      <c r="F32" s="51">
        <v>45534</v>
      </c>
      <c r="G32" s="29" t="s">
        <v>215</v>
      </c>
      <c r="H32" s="29" t="s">
        <v>215</v>
      </c>
      <c r="I32" s="29" t="s">
        <v>215</v>
      </c>
      <c r="J32" s="9" t="s">
        <v>329</v>
      </c>
      <c r="K32" s="70" t="s">
        <v>537</v>
      </c>
      <c r="L32" s="29" t="s">
        <v>538</v>
      </c>
      <c r="M32" s="53" t="s">
        <v>550</v>
      </c>
      <c r="N32" s="29" t="s">
        <v>551</v>
      </c>
      <c r="O32" s="11"/>
    </row>
    <row r="33" spans="2:15" ht="24" outlineLevel="1" x14ac:dyDescent="0.25">
      <c r="B33" s="29" t="s">
        <v>212</v>
      </c>
      <c r="C33" s="31" t="s">
        <v>559</v>
      </c>
      <c r="D33" s="29">
        <v>2207002</v>
      </c>
      <c r="E33" s="30">
        <v>39984</v>
      </c>
      <c r="F33" s="51">
        <v>45546</v>
      </c>
      <c r="G33" s="29" t="s">
        <v>215</v>
      </c>
      <c r="H33" s="29" t="s">
        <v>215</v>
      </c>
      <c r="I33" s="29" t="s">
        <v>215</v>
      </c>
      <c r="J33" s="9" t="s">
        <v>329</v>
      </c>
      <c r="K33" s="70" t="s">
        <v>539</v>
      </c>
      <c r="L33" s="29" t="s">
        <v>540</v>
      </c>
      <c r="M33" s="53" t="s">
        <v>549</v>
      </c>
      <c r="N33" s="29" t="s">
        <v>322</v>
      </c>
      <c r="O33" s="11"/>
    </row>
    <row r="34" spans="2:15" outlineLevel="1" x14ac:dyDescent="0.25">
      <c r="B34" s="29" t="s">
        <v>212</v>
      </c>
      <c r="C34" s="31" t="s">
        <v>214</v>
      </c>
      <c r="D34" s="29">
        <v>2207001</v>
      </c>
      <c r="E34" s="30">
        <v>315575</v>
      </c>
      <c r="F34" s="51">
        <v>45547</v>
      </c>
      <c r="G34" s="29" t="s">
        <v>215</v>
      </c>
      <c r="H34" s="29" t="s">
        <v>215</v>
      </c>
      <c r="I34" s="29" t="s">
        <v>215</v>
      </c>
      <c r="J34" s="9" t="s">
        <v>329</v>
      </c>
      <c r="K34" s="70" t="s">
        <v>541</v>
      </c>
      <c r="L34" s="29" t="s">
        <v>542</v>
      </c>
      <c r="M34" s="53" t="s">
        <v>550</v>
      </c>
      <c r="N34" s="29" t="s">
        <v>102</v>
      </c>
      <c r="O34" s="11"/>
    </row>
    <row r="35" spans="2:15" ht="36" outlineLevel="1" x14ac:dyDescent="0.25">
      <c r="B35" s="29" t="s">
        <v>212</v>
      </c>
      <c r="C35" s="31" t="s">
        <v>556</v>
      </c>
      <c r="D35" s="29">
        <v>2207002</v>
      </c>
      <c r="E35" s="30">
        <v>17420410</v>
      </c>
      <c r="F35" s="51">
        <v>45548</v>
      </c>
      <c r="G35" s="29" t="s">
        <v>215</v>
      </c>
      <c r="H35" s="29" t="s">
        <v>215</v>
      </c>
      <c r="I35" s="29" t="s">
        <v>215</v>
      </c>
      <c r="J35" s="9" t="s">
        <v>329</v>
      </c>
      <c r="K35" s="70" t="s">
        <v>534</v>
      </c>
      <c r="L35" s="29" t="s">
        <v>533</v>
      </c>
      <c r="M35" s="53" t="s">
        <v>547</v>
      </c>
      <c r="N35" s="29" t="s">
        <v>333</v>
      </c>
      <c r="O35" s="11"/>
    </row>
    <row r="36" spans="2:15" outlineLevel="1" x14ac:dyDescent="0.25">
      <c r="B36" s="29" t="s">
        <v>212</v>
      </c>
      <c r="C36" s="31" t="s">
        <v>552</v>
      </c>
      <c r="D36" s="29">
        <v>2207001</v>
      </c>
      <c r="E36" s="30">
        <v>29985100</v>
      </c>
      <c r="F36" s="51">
        <v>45560</v>
      </c>
      <c r="G36" s="29" t="s">
        <v>215</v>
      </c>
      <c r="H36" s="29" t="s">
        <v>215</v>
      </c>
      <c r="I36" s="29" t="s">
        <v>215</v>
      </c>
      <c r="J36" s="9" t="s">
        <v>329</v>
      </c>
      <c r="K36" s="70" t="s">
        <v>543</v>
      </c>
      <c r="L36" s="29" t="s">
        <v>544</v>
      </c>
      <c r="M36" s="53" t="s">
        <v>332</v>
      </c>
      <c r="N36" s="29" t="s">
        <v>333</v>
      </c>
      <c r="O36" s="11"/>
    </row>
    <row r="37" spans="2:15" ht="24" outlineLevel="1" x14ac:dyDescent="0.25">
      <c r="B37" s="29" t="s">
        <v>212</v>
      </c>
      <c r="C37" s="31" t="s">
        <v>553</v>
      </c>
      <c r="D37" s="29">
        <v>2207002</v>
      </c>
      <c r="E37" s="30">
        <v>188020</v>
      </c>
      <c r="F37" s="51">
        <v>45565</v>
      </c>
      <c r="G37" s="29" t="s">
        <v>215</v>
      </c>
      <c r="H37" s="29" t="s">
        <v>215</v>
      </c>
      <c r="I37" s="29" t="s">
        <v>215</v>
      </c>
      <c r="J37" s="9" t="s">
        <v>329</v>
      </c>
      <c r="K37" s="70" t="s">
        <v>537</v>
      </c>
      <c r="L37" s="29" t="s">
        <v>538</v>
      </c>
      <c r="M37" s="53" t="s">
        <v>550</v>
      </c>
      <c r="N37" s="29" t="s">
        <v>551</v>
      </c>
      <c r="O37" s="11"/>
    </row>
    <row r="38" spans="2:15" x14ac:dyDescent="0.25">
      <c r="B38" s="275" t="s">
        <v>28</v>
      </c>
      <c r="C38" s="276"/>
      <c r="D38" s="277"/>
      <c r="E38" s="143">
        <f>SUM(E28:E37)</f>
        <v>57899318</v>
      </c>
      <c r="F38" s="278"/>
      <c r="G38" s="279"/>
      <c r="H38" s="279"/>
      <c r="I38" s="279"/>
      <c r="J38" s="279"/>
      <c r="K38" s="279"/>
      <c r="L38" s="279"/>
      <c r="M38" s="279"/>
      <c r="N38" s="279"/>
      <c r="O38" s="280"/>
    </row>
    <row r="39" spans="2:15" x14ac:dyDescent="0.25">
      <c r="B39" s="284" t="s">
        <v>29</v>
      </c>
      <c r="C39" s="284"/>
      <c r="D39" s="284"/>
      <c r="E39" s="30"/>
      <c r="F39" s="51"/>
      <c r="G39" s="29"/>
      <c r="H39" s="29"/>
      <c r="I39" s="29"/>
      <c r="J39" s="31"/>
      <c r="K39" s="70"/>
      <c r="L39" s="29"/>
      <c r="M39" s="29"/>
      <c r="N39" s="29"/>
      <c r="O39" s="11"/>
    </row>
    <row r="40" spans="2:15" outlineLevel="1" x14ac:dyDescent="0.25">
      <c r="B40" s="29" t="s">
        <v>212</v>
      </c>
      <c r="C40" s="31" t="s">
        <v>214</v>
      </c>
      <c r="D40" s="29">
        <v>2207001</v>
      </c>
      <c r="E40" s="30">
        <v>93384</v>
      </c>
      <c r="F40" s="51">
        <v>45594</v>
      </c>
      <c r="G40" s="29" t="s">
        <v>215</v>
      </c>
      <c r="H40" s="29" t="s">
        <v>215</v>
      </c>
      <c r="I40" s="29" t="s">
        <v>215</v>
      </c>
      <c r="J40" s="9" t="s">
        <v>329</v>
      </c>
      <c r="K40" s="70" t="s">
        <v>216</v>
      </c>
      <c r="L40" s="29" t="s">
        <v>217</v>
      </c>
      <c r="M40" s="29" t="s">
        <v>219</v>
      </c>
      <c r="N40" s="29" t="s">
        <v>218</v>
      </c>
      <c r="O40" s="11"/>
    </row>
    <row r="41" spans="2:15" outlineLevel="1" x14ac:dyDescent="0.25">
      <c r="B41" s="29" t="s">
        <v>212</v>
      </c>
      <c r="C41" s="31" t="s">
        <v>673</v>
      </c>
      <c r="D41" s="29">
        <v>2207002</v>
      </c>
      <c r="E41" s="30">
        <v>300000</v>
      </c>
      <c r="F41" s="51">
        <v>45626</v>
      </c>
      <c r="G41" s="29" t="s">
        <v>215</v>
      </c>
      <c r="H41" s="29" t="s">
        <v>215</v>
      </c>
      <c r="I41" s="29" t="s">
        <v>215</v>
      </c>
      <c r="J41" s="9" t="s">
        <v>329</v>
      </c>
      <c r="K41" s="31" t="s">
        <v>670</v>
      </c>
      <c r="L41" s="29" t="s">
        <v>672</v>
      </c>
      <c r="M41" s="29" t="s">
        <v>671</v>
      </c>
      <c r="N41" s="29" t="s">
        <v>322</v>
      </c>
      <c r="O41" s="11"/>
    </row>
    <row r="42" spans="2:15" outlineLevel="1" x14ac:dyDescent="0.25">
      <c r="B42" s="29" t="s">
        <v>212</v>
      </c>
      <c r="C42" s="31" t="s">
        <v>214</v>
      </c>
      <c r="D42" s="29">
        <v>2207001</v>
      </c>
      <c r="E42" s="30">
        <v>99824</v>
      </c>
      <c r="F42" s="51">
        <v>45635</v>
      </c>
      <c r="G42" s="29" t="s">
        <v>215</v>
      </c>
      <c r="H42" s="29" t="s">
        <v>215</v>
      </c>
      <c r="I42" s="29" t="s">
        <v>215</v>
      </c>
      <c r="J42" s="9"/>
      <c r="K42" s="70" t="s">
        <v>216</v>
      </c>
      <c r="L42" s="29" t="s">
        <v>217</v>
      </c>
      <c r="M42" s="29" t="s">
        <v>219</v>
      </c>
      <c r="N42" s="29" t="s">
        <v>102</v>
      </c>
      <c r="O42" s="11"/>
    </row>
    <row r="43" spans="2:15" outlineLevel="1" x14ac:dyDescent="0.25">
      <c r="B43" s="29" t="s">
        <v>212</v>
      </c>
      <c r="C43" s="31" t="s">
        <v>697</v>
      </c>
      <c r="D43" s="29">
        <v>2207001</v>
      </c>
      <c r="E43" s="30">
        <v>29985099</v>
      </c>
      <c r="F43" s="51">
        <v>45656</v>
      </c>
      <c r="G43" s="29" t="s">
        <v>215</v>
      </c>
      <c r="H43" s="29" t="s">
        <v>215</v>
      </c>
      <c r="I43" s="29" t="s">
        <v>215</v>
      </c>
      <c r="J43" s="9" t="s">
        <v>329</v>
      </c>
      <c r="K43" s="70" t="s">
        <v>543</v>
      </c>
      <c r="L43" s="29" t="s">
        <v>544</v>
      </c>
      <c r="M43" s="53" t="s">
        <v>332</v>
      </c>
      <c r="N43" s="29" t="s">
        <v>333</v>
      </c>
      <c r="O43" s="11"/>
    </row>
    <row r="44" spans="2:15" x14ac:dyDescent="0.25">
      <c r="B44" s="275" t="s">
        <v>30</v>
      </c>
      <c r="C44" s="276"/>
      <c r="D44" s="277"/>
      <c r="E44" s="143">
        <f>+SUM(E40:E43)</f>
        <v>30478307</v>
      </c>
      <c r="F44" s="278"/>
      <c r="G44" s="279"/>
      <c r="H44" s="279"/>
      <c r="I44" s="279"/>
      <c r="J44" s="279"/>
      <c r="K44" s="279"/>
      <c r="L44" s="279"/>
      <c r="M44" s="279"/>
      <c r="N44" s="279"/>
      <c r="O44" s="280"/>
    </row>
    <row r="45" spans="2:15" x14ac:dyDescent="0.25">
      <c r="B45" s="275" t="s">
        <v>31</v>
      </c>
      <c r="C45" s="276"/>
      <c r="D45" s="277"/>
      <c r="E45" s="143">
        <f>+E26+E18+E38+E44</f>
        <v>151669924</v>
      </c>
      <c r="F45" s="278"/>
      <c r="G45" s="279"/>
      <c r="H45" s="279"/>
      <c r="I45" s="279"/>
      <c r="J45" s="279"/>
      <c r="K45" s="279"/>
      <c r="L45" s="279"/>
      <c r="M45" s="279"/>
      <c r="N45" s="279"/>
      <c r="O45" s="280"/>
    </row>
  </sheetData>
  <mergeCells count="24">
    <mergeCell ref="B15:D15"/>
    <mergeCell ref="B7:E7"/>
    <mergeCell ref="B13:B14"/>
    <mergeCell ref="C13:J13"/>
    <mergeCell ref="K13:N13"/>
    <mergeCell ref="O13:O14"/>
    <mergeCell ref="B1:O1"/>
    <mergeCell ref="B2:O2"/>
    <mergeCell ref="B3:O3"/>
    <mergeCell ref="B5:E5"/>
    <mergeCell ref="B6:E6"/>
    <mergeCell ref="B44:D44"/>
    <mergeCell ref="F44:O44"/>
    <mergeCell ref="B18:D18"/>
    <mergeCell ref="F18:O18"/>
    <mergeCell ref="B45:D45"/>
    <mergeCell ref="F45:O45"/>
    <mergeCell ref="B26:D26"/>
    <mergeCell ref="F26:O26"/>
    <mergeCell ref="B19:D19"/>
    <mergeCell ref="B27:D27"/>
    <mergeCell ref="B38:D38"/>
    <mergeCell ref="F38:O38"/>
    <mergeCell ref="B39:D39"/>
  </mergeCells>
  <phoneticPr fontId="20" type="noConversion"/>
  <printOptions horizontalCentered="1"/>
  <pageMargins left="0.31496062992125984" right="0.31496062992125984" top="0.55118110236220474" bottom="0.15748031496062992" header="0.31496062992125984" footer="0.31496062992125984"/>
  <pageSetup paperSize="5" scale="84"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XFD239"/>
  <sheetViews>
    <sheetView showGridLines="0" zoomScaleNormal="100" workbookViewId="0">
      <pane ySplit="9" topLeftCell="A160" activePane="bottomLeft" state="frozen"/>
      <selection pane="bottomLeft" activeCell="J165" sqref="J165"/>
    </sheetView>
  </sheetViews>
  <sheetFormatPr baseColWidth="10" defaultColWidth="100" defaultRowHeight="15" outlineLevelRow="1" x14ac:dyDescent="0.25"/>
  <cols>
    <col min="1" max="1" width="12.28515625" style="109" bestFit="1" customWidth="1"/>
    <col min="2" max="2" width="26.85546875" style="3" bestFit="1" customWidth="1"/>
    <col min="3" max="3" width="12.5703125" style="3" bestFit="1" customWidth="1"/>
    <col min="4" max="4" width="17.5703125" style="3" bestFit="1" customWidth="1"/>
    <col min="5" max="5" width="5.5703125" style="3" bestFit="1" customWidth="1"/>
    <col min="6" max="6" width="12.5703125" style="109" bestFit="1" customWidth="1"/>
    <col min="7" max="7" width="5.42578125" style="3" bestFit="1" customWidth="1"/>
    <col min="8" max="8" width="99.85546875" style="3" bestFit="1" customWidth="1"/>
    <col min="9" max="11" width="10" style="3" bestFit="1" customWidth="1"/>
    <col min="12" max="12" width="10.42578125" style="3" bestFit="1" customWidth="1"/>
    <col min="13" max="13" width="9.85546875" style="3" bestFit="1" customWidth="1"/>
    <col min="14" max="14" width="13.140625" style="3" bestFit="1" customWidth="1"/>
    <col min="15" max="15" width="10" style="3" bestFit="1" customWidth="1"/>
    <col min="16" max="16" width="11.85546875" style="3" bestFit="1" customWidth="1"/>
    <col min="17" max="17" width="18.28515625" style="3" bestFit="1" customWidth="1"/>
    <col min="18" max="18" width="11.28515625" style="3" bestFit="1" customWidth="1"/>
    <col min="19" max="16384" width="100" style="3"/>
  </cols>
  <sheetData>
    <row r="2" spans="1:28" ht="20.25" x14ac:dyDescent="0.25">
      <c r="A2" s="258" t="s">
        <v>189</v>
      </c>
      <c r="B2" s="258"/>
      <c r="C2" s="258"/>
      <c r="D2" s="258"/>
      <c r="E2" s="258"/>
      <c r="F2" s="258"/>
      <c r="G2" s="258"/>
      <c r="H2" s="258"/>
      <c r="I2" s="258"/>
      <c r="J2" s="258"/>
      <c r="K2" s="258"/>
      <c r="L2" s="258"/>
      <c r="M2" s="258"/>
      <c r="N2" s="258"/>
      <c r="O2" s="258"/>
      <c r="P2" s="258"/>
      <c r="Q2" s="258"/>
      <c r="R2" s="258"/>
    </row>
    <row r="3" spans="1:28" ht="15.75" x14ac:dyDescent="0.25">
      <c r="A3" s="259" t="s">
        <v>200</v>
      </c>
      <c r="B3" s="259"/>
      <c r="C3" s="259"/>
      <c r="D3" s="259"/>
      <c r="E3" s="259"/>
      <c r="F3" s="259"/>
      <c r="G3" s="259"/>
      <c r="H3" s="259"/>
      <c r="I3" s="259"/>
      <c r="J3" s="259"/>
      <c r="K3" s="259"/>
      <c r="L3" s="259"/>
      <c r="M3" s="259"/>
      <c r="N3" s="259"/>
      <c r="O3" s="259"/>
      <c r="P3" s="259"/>
      <c r="Q3" s="259"/>
      <c r="R3" s="259"/>
    </row>
    <row r="4" spans="1:28" ht="20.25" x14ac:dyDescent="0.25">
      <c r="A4" s="258" t="s">
        <v>669</v>
      </c>
      <c r="B4" s="258"/>
      <c r="C4" s="258"/>
      <c r="D4" s="258"/>
      <c r="E4" s="258"/>
      <c r="F4" s="258"/>
      <c r="G4" s="258"/>
      <c r="H4" s="258"/>
      <c r="I4" s="258"/>
      <c r="J4" s="258"/>
      <c r="K4" s="258"/>
      <c r="L4" s="258"/>
      <c r="M4" s="258"/>
      <c r="N4" s="258"/>
      <c r="O4" s="258"/>
      <c r="P4" s="258"/>
      <c r="Q4" s="258"/>
      <c r="R4" s="258"/>
    </row>
    <row r="5" spans="1:28" ht="20.25" x14ac:dyDescent="0.25">
      <c r="A5" s="1"/>
      <c r="B5" s="2"/>
      <c r="C5" s="1"/>
      <c r="D5" s="1"/>
      <c r="E5" s="1"/>
      <c r="F5" s="1"/>
      <c r="G5" s="1"/>
      <c r="H5" s="1"/>
      <c r="I5" s="1"/>
      <c r="J5" s="1"/>
      <c r="N5" s="205"/>
      <c r="O5" s="205"/>
      <c r="P5" s="205"/>
      <c r="Q5" s="205"/>
      <c r="R5" s="205"/>
    </row>
    <row r="6" spans="1:28" x14ac:dyDescent="0.25">
      <c r="A6" s="305" t="s">
        <v>50</v>
      </c>
      <c r="B6" s="306"/>
      <c r="C6" s="306"/>
      <c r="D6" s="306"/>
      <c r="E6" s="306"/>
      <c r="F6" s="306"/>
      <c r="G6" s="306"/>
      <c r="H6" s="306"/>
      <c r="I6" s="306"/>
      <c r="J6" s="306"/>
      <c r="K6" s="306"/>
      <c r="L6" s="306"/>
      <c r="M6" s="307"/>
      <c r="N6" s="311" t="s">
        <v>51</v>
      </c>
      <c r="O6" s="312"/>
      <c r="P6" s="312"/>
      <c r="Q6" s="312"/>
      <c r="R6" s="313"/>
    </row>
    <row r="7" spans="1:28" x14ac:dyDescent="0.25">
      <c r="A7" s="308"/>
      <c r="B7" s="309"/>
      <c r="C7" s="309"/>
      <c r="D7" s="309"/>
      <c r="E7" s="309"/>
      <c r="F7" s="309"/>
      <c r="G7" s="309"/>
      <c r="H7" s="309"/>
      <c r="I7" s="309"/>
      <c r="J7" s="309"/>
      <c r="K7" s="309"/>
      <c r="L7" s="309"/>
      <c r="M7" s="310"/>
      <c r="N7" s="314" t="s">
        <v>52</v>
      </c>
      <c r="O7" s="315"/>
      <c r="P7" s="316"/>
      <c r="Q7" s="315" t="s">
        <v>53</v>
      </c>
      <c r="R7" s="316"/>
    </row>
    <row r="8" spans="1:28" s="24" customFormat="1" x14ac:dyDescent="0.25">
      <c r="A8" s="300" t="s">
        <v>54</v>
      </c>
      <c r="B8" s="300" t="s">
        <v>55</v>
      </c>
      <c r="C8" s="300" t="s">
        <v>56</v>
      </c>
      <c r="D8" s="300" t="s">
        <v>57</v>
      </c>
      <c r="E8" s="300" t="s">
        <v>58</v>
      </c>
      <c r="F8" s="300" t="s">
        <v>59</v>
      </c>
      <c r="G8" s="300" t="s">
        <v>60</v>
      </c>
      <c r="H8" s="300" t="s">
        <v>61</v>
      </c>
      <c r="I8" s="300" t="s">
        <v>62</v>
      </c>
      <c r="J8" s="300" t="s">
        <v>63</v>
      </c>
      <c r="K8" s="165" t="s">
        <v>64</v>
      </c>
      <c r="L8" s="165" t="s">
        <v>64</v>
      </c>
      <c r="M8" s="165" t="s">
        <v>64</v>
      </c>
      <c r="N8" s="300" t="s">
        <v>65</v>
      </c>
      <c r="O8" s="300" t="s">
        <v>38</v>
      </c>
      <c r="P8" s="300" t="s">
        <v>66</v>
      </c>
      <c r="Q8" s="300" t="s">
        <v>67</v>
      </c>
      <c r="R8" s="300" t="s">
        <v>66</v>
      </c>
      <c r="S8" s="23"/>
      <c r="W8" s="3"/>
      <c r="X8" s="3"/>
      <c r="Y8" s="3"/>
      <c r="Z8" s="3"/>
      <c r="AA8" s="3"/>
      <c r="AB8" s="3"/>
    </row>
    <row r="9" spans="1:28" s="24" customFormat="1" x14ac:dyDescent="0.25">
      <c r="A9" s="301"/>
      <c r="B9" s="301"/>
      <c r="C9" s="301"/>
      <c r="D9" s="301"/>
      <c r="E9" s="301"/>
      <c r="F9" s="301"/>
      <c r="G9" s="301"/>
      <c r="H9" s="301"/>
      <c r="I9" s="301"/>
      <c r="J9" s="301"/>
      <c r="K9" s="166" t="s">
        <v>69</v>
      </c>
      <c r="L9" s="166" t="s">
        <v>38</v>
      </c>
      <c r="M9" s="166" t="s">
        <v>70</v>
      </c>
      <c r="N9" s="301"/>
      <c r="O9" s="301"/>
      <c r="P9" s="301"/>
      <c r="Q9" s="301" t="s">
        <v>67</v>
      </c>
      <c r="R9" s="301" t="s">
        <v>66</v>
      </c>
      <c r="S9" s="23"/>
      <c r="W9" s="3"/>
      <c r="X9" s="3"/>
      <c r="Y9" s="3"/>
      <c r="Z9" s="3"/>
      <c r="AA9" s="3"/>
      <c r="AB9" s="3"/>
    </row>
    <row r="10" spans="1:28" outlineLevel="1" x14ac:dyDescent="0.25">
      <c r="A10" s="42" t="s">
        <v>226</v>
      </c>
      <c r="B10" s="45" t="s">
        <v>247</v>
      </c>
      <c r="C10" s="119" t="s">
        <v>131</v>
      </c>
      <c r="D10" s="42" t="s">
        <v>220</v>
      </c>
      <c r="E10" s="119">
        <v>5</v>
      </c>
      <c r="F10" s="119" t="s">
        <v>226</v>
      </c>
      <c r="G10" s="119" t="s">
        <v>221</v>
      </c>
      <c r="H10" s="120" t="s">
        <v>263</v>
      </c>
      <c r="I10" s="121">
        <v>45314</v>
      </c>
      <c r="J10" s="121">
        <v>45314</v>
      </c>
      <c r="K10" s="42">
        <v>15</v>
      </c>
      <c r="L10" s="122">
        <v>45322</v>
      </c>
      <c r="M10" s="123">
        <v>30172</v>
      </c>
      <c r="N10" s="44"/>
      <c r="O10" s="44"/>
      <c r="P10" s="61">
        <v>0</v>
      </c>
      <c r="Q10" s="44" t="s">
        <v>316</v>
      </c>
      <c r="R10" s="61">
        <v>0</v>
      </c>
    </row>
    <row r="11" spans="1:28" outlineLevel="1" x14ac:dyDescent="0.25">
      <c r="A11" s="42" t="s">
        <v>226</v>
      </c>
      <c r="B11" s="45" t="s">
        <v>405</v>
      </c>
      <c r="C11" s="119" t="s">
        <v>131</v>
      </c>
      <c r="D11" s="42" t="s">
        <v>220</v>
      </c>
      <c r="E11" s="119">
        <v>7</v>
      </c>
      <c r="F11" s="119" t="s">
        <v>226</v>
      </c>
      <c r="G11" s="119" t="s">
        <v>221</v>
      </c>
      <c r="H11" s="120" t="s">
        <v>230</v>
      </c>
      <c r="I11" s="121">
        <v>45314</v>
      </c>
      <c r="J11" s="121">
        <v>45314</v>
      </c>
      <c r="K11" s="42">
        <v>16</v>
      </c>
      <c r="L11" s="122">
        <v>45322</v>
      </c>
      <c r="M11" s="123">
        <v>30172</v>
      </c>
      <c r="N11" s="44"/>
      <c r="O11" s="44"/>
      <c r="P11" s="61">
        <v>0</v>
      </c>
      <c r="Q11" s="44" t="s">
        <v>316</v>
      </c>
      <c r="R11" s="61">
        <v>0</v>
      </c>
    </row>
    <row r="12" spans="1:28" outlineLevel="1" x14ac:dyDescent="0.25">
      <c r="A12" s="42" t="s">
        <v>227</v>
      </c>
      <c r="B12" s="45" t="s">
        <v>249</v>
      </c>
      <c r="C12" s="119" t="s">
        <v>131</v>
      </c>
      <c r="D12" s="42" t="s">
        <v>220</v>
      </c>
      <c r="E12" s="119">
        <v>4</v>
      </c>
      <c r="F12" s="119" t="s">
        <v>228</v>
      </c>
      <c r="G12" s="119" t="s">
        <v>221</v>
      </c>
      <c r="H12" s="120" t="s">
        <v>231</v>
      </c>
      <c r="I12" s="121">
        <v>45308</v>
      </c>
      <c r="J12" s="121">
        <v>45308</v>
      </c>
      <c r="K12" s="42">
        <v>17</v>
      </c>
      <c r="L12" s="122">
        <v>45322</v>
      </c>
      <c r="M12" s="123">
        <v>32801</v>
      </c>
      <c r="N12" s="44"/>
      <c r="O12" s="44"/>
      <c r="P12" s="61">
        <v>0</v>
      </c>
      <c r="Q12" s="44"/>
      <c r="R12" s="61">
        <v>0</v>
      </c>
    </row>
    <row r="13" spans="1:28" outlineLevel="1" x14ac:dyDescent="0.25">
      <c r="A13" s="42" t="s">
        <v>227</v>
      </c>
      <c r="B13" s="45" t="s">
        <v>405</v>
      </c>
      <c r="C13" s="119" t="s">
        <v>131</v>
      </c>
      <c r="D13" s="42" t="s">
        <v>220</v>
      </c>
      <c r="E13" s="119">
        <v>7</v>
      </c>
      <c r="F13" s="119" t="s">
        <v>228</v>
      </c>
      <c r="G13" s="119" t="s">
        <v>221</v>
      </c>
      <c r="H13" s="120" t="s">
        <v>231</v>
      </c>
      <c r="I13" s="121">
        <v>45308</v>
      </c>
      <c r="J13" s="121">
        <v>45308</v>
      </c>
      <c r="K13" s="42">
        <v>18</v>
      </c>
      <c r="L13" s="122">
        <v>45322</v>
      </c>
      <c r="M13" s="123">
        <v>30172</v>
      </c>
      <c r="N13" s="44"/>
      <c r="O13" s="44"/>
      <c r="P13" s="61">
        <v>0</v>
      </c>
      <c r="Q13" s="44"/>
      <c r="R13" s="61">
        <v>0</v>
      </c>
    </row>
    <row r="14" spans="1:28" ht="24" outlineLevel="1" x14ac:dyDescent="0.25">
      <c r="A14" s="42" t="s">
        <v>226</v>
      </c>
      <c r="B14" s="45" t="s">
        <v>243</v>
      </c>
      <c r="C14" s="119" t="s">
        <v>133</v>
      </c>
      <c r="D14" s="42" t="s">
        <v>222</v>
      </c>
      <c r="E14" s="119" t="s">
        <v>223</v>
      </c>
      <c r="F14" s="119" t="s">
        <v>226</v>
      </c>
      <c r="G14" s="119" t="s">
        <v>221</v>
      </c>
      <c r="H14" s="120" t="s">
        <v>286</v>
      </c>
      <c r="I14" s="121">
        <v>45314</v>
      </c>
      <c r="J14" s="121">
        <v>45314</v>
      </c>
      <c r="K14" s="42">
        <v>19</v>
      </c>
      <c r="L14" s="122">
        <v>45321</v>
      </c>
      <c r="M14" s="123">
        <v>32801</v>
      </c>
      <c r="N14" s="44"/>
      <c r="O14" s="124"/>
      <c r="P14" s="61">
        <v>0</v>
      </c>
      <c r="Q14" s="44" t="s">
        <v>316</v>
      </c>
      <c r="R14" s="61">
        <v>0</v>
      </c>
    </row>
    <row r="15" spans="1:28" outlineLevel="1" x14ac:dyDescent="0.25">
      <c r="A15" s="42" t="s">
        <v>227</v>
      </c>
      <c r="B15" s="45" t="s">
        <v>243</v>
      </c>
      <c r="C15" s="119" t="s">
        <v>133</v>
      </c>
      <c r="D15" s="42" t="s">
        <v>222</v>
      </c>
      <c r="E15" s="119" t="s">
        <v>223</v>
      </c>
      <c r="F15" s="119" t="s">
        <v>228</v>
      </c>
      <c r="G15" s="119" t="s">
        <v>221</v>
      </c>
      <c r="H15" s="120" t="s">
        <v>287</v>
      </c>
      <c r="I15" s="121">
        <v>45308</v>
      </c>
      <c r="J15" s="121">
        <v>45308</v>
      </c>
      <c r="K15" s="42">
        <v>20</v>
      </c>
      <c r="L15" s="122">
        <v>45321</v>
      </c>
      <c r="M15" s="123">
        <v>32801</v>
      </c>
      <c r="N15" s="44"/>
      <c r="O15" s="124"/>
      <c r="P15" s="61">
        <v>0</v>
      </c>
      <c r="Q15" s="44"/>
      <c r="R15" s="61">
        <v>0</v>
      </c>
    </row>
    <row r="16" spans="1:28" outlineLevel="1" x14ac:dyDescent="0.25">
      <c r="A16" s="42" t="s">
        <v>226</v>
      </c>
      <c r="B16" s="45" t="s">
        <v>405</v>
      </c>
      <c r="C16" s="119" t="s">
        <v>131</v>
      </c>
      <c r="D16" s="42" t="s">
        <v>220</v>
      </c>
      <c r="E16" s="119">
        <v>7</v>
      </c>
      <c r="F16" s="119" t="s">
        <v>229</v>
      </c>
      <c r="G16" s="119" t="s">
        <v>221</v>
      </c>
      <c r="H16" s="120" t="s">
        <v>232</v>
      </c>
      <c r="I16" s="121">
        <v>45337</v>
      </c>
      <c r="J16" s="121">
        <v>45337</v>
      </c>
      <c r="K16" s="42">
        <v>33</v>
      </c>
      <c r="L16" s="122">
        <v>45357</v>
      </c>
      <c r="M16" s="123">
        <v>30172</v>
      </c>
      <c r="N16" s="44"/>
      <c r="O16" s="124"/>
      <c r="P16" s="61">
        <v>0</v>
      </c>
      <c r="Q16" s="44" t="s">
        <v>317</v>
      </c>
      <c r="R16" s="61">
        <v>6500</v>
      </c>
    </row>
    <row r="17" spans="1:18" outlineLevel="1" x14ac:dyDescent="0.25">
      <c r="A17" s="42" t="s">
        <v>226</v>
      </c>
      <c r="B17" s="45" t="s">
        <v>235</v>
      </c>
      <c r="C17" s="119" t="s">
        <v>131</v>
      </c>
      <c r="D17" s="42" t="s">
        <v>220</v>
      </c>
      <c r="E17" s="119">
        <v>7</v>
      </c>
      <c r="F17" s="119" t="s">
        <v>236</v>
      </c>
      <c r="G17" s="119" t="s">
        <v>221</v>
      </c>
      <c r="H17" s="120" t="s">
        <v>251</v>
      </c>
      <c r="I17" s="121">
        <v>45337</v>
      </c>
      <c r="J17" s="121">
        <v>45337</v>
      </c>
      <c r="K17" s="42">
        <v>34</v>
      </c>
      <c r="L17" s="122">
        <v>45357</v>
      </c>
      <c r="M17" s="123">
        <v>30172</v>
      </c>
      <c r="N17" s="44"/>
      <c r="O17" s="124"/>
      <c r="P17" s="61">
        <v>0</v>
      </c>
      <c r="Q17" s="44" t="s">
        <v>316</v>
      </c>
      <c r="R17" s="61">
        <v>0</v>
      </c>
    </row>
    <row r="18" spans="1:18" outlineLevel="1" x14ac:dyDescent="0.25">
      <c r="A18" s="42" t="s">
        <v>226</v>
      </c>
      <c r="B18" s="45" t="s">
        <v>249</v>
      </c>
      <c r="C18" s="119" t="s">
        <v>131</v>
      </c>
      <c r="D18" s="42" t="s">
        <v>220</v>
      </c>
      <c r="E18" s="119">
        <v>4</v>
      </c>
      <c r="F18" s="119" t="s">
        <v>229</v>
      </c>
      <c r="G18" s="119" t="s">
        <v>221</v>
      </c>
      <c r="H18" s="120" t="s">
        <v>269</v>
      </c>
      <c r="I18" s="121">
        <v>45335</v>
      </c>
      <c r="J18" s="121">
        <v>45335</v>
      </c>
      <c r="K18" s="42">
        <v>35</v>
      </c>
      <c r="L18" s="122">
        <v>45357</v>
      </c>
      <c r="M18" s="123">
        <v>32801</v>
      </c>
      <c r="N18" s="44"/>
      <c r="O18" s="124"/>
      <c r="P18" s="61">
        <v>0</v>
      </c>
      <c r="Q18" s="44" t="s">
        <v>316</v>
      </c>
      <c r="R18" s="61">
        <v>0</v>
      </c>
    </row>
    <row r="19" spans="1:18" outlineLevel="1" x14ac:dyDescent="0.25">
      <c r="A19" s="42" t="s">
        <v>226</v>
      </c>
      <c r="B19" s="45" t="s">
        <v>258</v>
      </c>
      <c r="C19" s="119" t="s">
        <v>131</v>
      </c>
      <c r="D19" s="42" t="s">
        <v>220</v>
      </c>
      <c r="E19" s="119">
        <v>9</v>
      </c>
      <c r="F19" s="119" t="s">
        <v>229</v>
      </c>
      <c r="G19" s="119" t="s">
        <v>221</v>
      </c>
      <c r="H19" s="120" t="s">
        <v>259</v>
      </c>
      <c r="I19" s="121">
        <v>45334</v>
      </c>
      <c r="J19" s="121">
        <v>45335</v>
      </c>
      <c r="K19" s="42">
        <v>36</v>
      </c>
      <c r="L19" s="122">
        <v>45357</v>
      </c>
      <c r="M19" s="123">
        <v>105601</v>
      </c>
      <c r="N19" s="44"/>
      <c r="O19" s="124"/>
      <c r="P19" s="61">
        <v>0</v>
      </c>
      <c r="Q19" s="44" t="s">
        <v>316</v>
      </c>
      <c r="R19" s="61">
        <v>0</v>
      </c>
    </row>
    <row r="20" spans="1:18" outlineLevel="1" x14ac:dyDescent="0.25">
      <c r="A20" s="42" t="s">
        <v>226</v>
      </c>
      <c r="B20" s="45" t="s">
        <v>405</v>
      </c>
      <c r="C20" s="119" t="s">
        <v>131</v>
      </c>
      <c r="D20" s="42" t="s">
        <v>220</v>
      </c>
      <c r="E20" s="119">
        <v>7</v>
      </c>
      <c r="F20" s="119" t="s">
        <v>229</v>
      </c>
      <c r="G20" s="119" t="s">
        <v>221</v>
      </c>
      <c r="H20" s="120" t="s">
        <v>233</v>
      </c>
      <c r="I20" s="121">
        <v>45332</v>
      </c>
      <c r="J20" s="121">
        <v>45332</v>
      </c>
      <c r="K20" s="42">
        <v>37</v>
      </c>
      <c r="L20" s="122">
        <v>45357</v>
      </c>
      <c r="M20" s="123">
        <v>30172</v>
      </c>
      <c r="N20" s="44"/>
      <c r="O20" s="124"/>
      <c r="P20" s="61">
        <v>0</v>
      </c>
      <c r="Q20" s="44" t="s">
        <v>316</v>
      </c>
      <c r="R20" s="61">
        <v>0</v>
      </c>
    </row>
    <row r="21" spans="1:18" outlineLevel="1" x14ac:dyDescent="0.25">
      <c r="A21" s="42" t="s">
        <v>226</v>
      </c>
      <c r="B21" s="45" t="s">
        <v>245</v>
      </c>
      <c r="C21" s="119" t="s">
        <v>131</v>
      </c>
      <c r="D21" s="42" t="s">
        <v>220</v>
      </c>
      <c r="E21" s="119">
        <v>5</v>
      </c>
      <c r="F21" s="119" t="s">
        <v>236</v>
      </c>
      <c r="G21" s="119" t="s">
        <v>221</v>
      </c>
      <c r="H21" s="120" t="s">
        <v>279</v>
      </c>
      <c r="I21" s="121">
        <v>45327</v>
      </c>
      <c r="J21" s="121">
        <v>45331</v>
      </c>
      <c r="K21" s="42">
        <v>38</v>
      </c>
      <c r="L21" s="122">
        <v>45357</v>
      </c>
      <c r="M21" s="123">
        <v>331888</v>
      </c>
      <c r="N21" s="44"/>
      <c r="O21" s="124"/>
      <c r="P21" s="61">
        <v>0</v>
      </c>
      <c r="Q21" s="44"/>
      <c r="R21" s="61">
        <v>0</v>
      </c>
    </row>
    <row r="22" spans="1:18" outlineLevel="1" x14ac:dyDescent="0.25">
      <c r="A22" s="42" t="s">
        <v>227</v>
      </c>
      <c r="B22" s="45" t="s">
        <v>242</v>
      </c>
      <c r="C22" s="119" t="s">
        <v>131</v>
      </c>
      <c r="D22" s="42" t="s">
        <v>220</v>
      </c>
      <c r="E22" s="119">
        <v>9</v>
      </c>
      <c r="F22" s="119" t="s">
        <v>260</v>
      </c>
      <c r="G22" s="119" t="s">
        <v>221</v>
      </c>
      <c r="H22" s="120" t="s">
        <v>264</v>
      </c>
      <c r="I22" s="121">
        <v>45341</v>
      </c>
      <c r="J22" s="121">
        <v>45342</v>
      </c>
      <c r="K22" s="42">
        <v>39</v>
      </c>
      <c r="L22" s="122">
        <v>45357</v>
      </c>
      <c r="M22" s="123">
        <v>105601</v>
      </c>
      <c r="N22" s="44"/>
      <c r="O22" s="124"/>
      <c r="P22" s="61">
        <v>0</v>
      </c>
      <c r="Q22" s="44"/>
      <c r="R22" s="61">
        <v>0</v>
      </c>
    </row>
    <row r="23" spans="1:18" outlineLevel="1" x14ac:dyDescent="0.25">
      <c r="A23" s="42" t="s">
        <v>226</v>
      </c>
      <c r="B23" s="45" t="s">
        <v>235</v>
      </c>
      <c r="C23" s="119" t="s">
        <v>131</v>
      </c>
      <c r="D23" s="42" t="s">
        <v>220</v>
      </c>
      <c r="E23" s="119">
        <v>7</v>
      </c>
      <c r="F23" s="119" t="s">
        <v>236</v>
      </c>
      <c r="G23" s="119" t="s">
        <v>221</v>
      </c>
      <c r="H23" s="120" t="s">
        <v>239</v>
      </c>
      <c r="I23" s="121">
        <v>45338</v>
      </c>
      <c r="J23" s="121">
        <v>45338</v>
      </c>
      <c r="K23" s="42">
        <v>40</v>
      </c>
      <c r="L23" s="122">
        <v>45357</v>
      </c>
      <c r="M23" s="123">
        <v>30172</v>
      </c>
      <c r="N23" s="44"/>
      <c r="O23" s="124"/>
      <c r="P23" s="61">
        <v>0</v>
      </c>
      <c r="Q23" s="44" t="s">
        <v>316</v>
      </c>
      <c r="R23" s="61">
        <v>0</v>
      </c>
    </row>
    <row r="24" spans="1:18" outlineLevel="1" x14ac:dyDescent="0.25">
      <c r="A24" s="42" t="s">
        <v>226</v>
      </c>
      <c r="B24" s="45" t="s">
        <v>246</v>
      </c>
      <c r="C24" s="119" t="s">
        <v>131</v>
      </c>
      <c r="D24" s="42" t="s">
        <v>220</v>
      </c>
      <c r="E24" s="119">
        <v>9</v>
      </c>
      <c r="F24" s="119" t="s">
        <v>229</v>
      </c>
      <c r="G24" s="119" t="s">
        <v>221</v>
      </c>
      <c r="H24" s="120" t="s">
        <v>274</v>
      </c>
      <c r="I24" s="121">
        <v>45327</v>
      </c>
      <c r="J24" s="121">
        <v>45331</v>
      </c>
      <c r="K24" s="42">
        <v>41</v>
      </c>
      <c r="L24" s="122">
        <v>45357</v>
      </c>
      <c r="M24" s="123">
        <v>331888</v>
      </c>
      <c r="N24" s="44"/>
      <c r="O24" s="124"/>
      <c r="P24" s="61">
        <v>0</v>
      </c>
      <c r="Q24" s="44" t="s">
        <v>316</v>
      </c>
      <c r="R24" s="61">
        <v>0</v>
      </c>
    </row>
    <row r="25" spans="1:18" outlineLevel="1" x14ac:dyDescent="0.25">
      <c r="A25" s="42" t="s">
        <v>227</v>
      </c>
      <c r="B25" s="45" t="s">
        <v>242</v>
      </c>
      <c r="C25" s="119" t="s">
        <v>131</v>
      </c>
      <c r="D25" s="42" t="s">
        <v>220</v>
      </c>
      <c r="E25" s="119">
        <v>9</v>
      </c>
      <c r="F25" s="119" t="s">
        <v>260</v>
      </c>
      <c r="G25" s="119" t="s">
        <v>221</v>
      </c>
      <c r="H25" s="120" t="s">
        <v>264</v>
      </c>
      <c r="I25" s="121">
        <v>45363</v>
      </c>
      <c r="J25" s="121">
        <v>45365</v>
      </c>
      <c r="K25" s="42">
        <v>42</v>
      </c>
      <c r="L25" s="122">
        <v>45357</v>
      </c>
      <c r="M25" s="123">
        <v>181030</v>
      </c>
      <c r="N25" s="44"/>
      <c r="O25" s="124"/>
      <c r="P25" s="61">
        <v>0</v>
      </c>
      <c r="Q25" s="44"/>
      <c r="R25" s="61">
        <v>0</v>
      </c>
    </row>
    <row r="26" spans="1:18" outlineLevel="1" x14ac:dyDescent="0.25">
      <c r="A26" s="42" t="s">
        <v>226</v>
      </c>
      <c r="B26" s="45" t="s">
        <v>235</v>
      </c>
      <c r="C26" s="119" t="s">
        <v>131</v>
      </c>
      <c r="D26" s="42" t="s">
        <v>220</v>
      </c>
      <c r="E26" s="119">
        <v>7</v>
      </c>
      <c r="F26" s="119" t="s">
        <v>236</v>
      </c>
      <c r="G26" s="119" t="s">
        <v>221</v>
      </c>
      <c r="H26" s="120" t="s">
        <v>240</v>
      </c>
      <c r="I26" s="121">
        <v>45345</v>
      </c>
      <c r="J26" s="121">
        <v>45345</v>
      </c>
      <c r="K26" s="42">
        <v>43</v>
      </c>
      <c r="L26" s="122">
        <v>45357</v>
      </c>
      <c r="M26" s="123">
        <v>30172</v>
      </c>
      <c r="N26" s="44"/>
      <c r="O26" s="124"/>
      <c r="P26" s="61">
        <v>0</v>
      </c>
      <c r="Q26" s="44" t="s">
        <v>316</v>
      </c>
      <c r="R26" s="61">
        <v>0</v>
      </c>
    </row>
    <row r="27" spans="1:18" outlineLevel="1" x14ac:dyDescent="0.25">
      <c r="A27" s="42" t="s">
        <v>226</v>
      </c>
      <c r="B27" s="45" t="s">
        <v>244</v>
      </c>
      <c r="C27" s="119" t="s">
        <v>131</v>
      </c>
      <c r="D27" s="42" t="s">
        <v>220</v>
      </c>
      <c r="E27" s="119">
        <v>10</v>
      </c>
      <c r="F27" s="119" t="s">
        <v>226</v>
      </c>
      <c r="G27" s="119" t="s">
        <v>221</v>
      </c>
      <c r="H27" s="120" t="s">
        <v>271</v>
      </c>
      <c r="I27" s="121">
        <v>45327</v>
      </c>
      <c r="J27" s="121">
        <v>45327</v>
      </c>
      <c r="K27" s="42">
        <v>44</v>
      </c>
      <c r="L27" s="122">
        <v>45357</v>
      </c>
      <c r="M27" s="123">
        <v>30172</v>
      </c>
      <c r="N27" s="44"/>
      <c r="O27" s="124"/>
      <c r="P27" s="61">
        <v>0</v>
      </c>
      <c r="Q27" s="44" t="s">
        <v>316</v>
      </c>
      <c r="R27" s="61">
        <v>0</v>
      </c>
    </row>
    <row r="28" spans="1:18" outlineLevel="1" x14ac:dyDescent="0.25">
      <c r="A28" s="42" t="s">
        <v>256</v>
      </c>
      <c r="B28" s="45" t="s">
        <v>250</v>
      </c>
      <c r="C28" s="119" t="s">
        <v>131</v>
      </c>
      <c r="D28" s="42" t="s">
        <v>220</v>
      </c>
      <c r="E28" s="119">
        <v>13</v>
      </c>
      <c r="F28" s="119" t="s">
        <v>261</v>
      </c>
      <c r="G28" s="119" t="s">
        <v>221</v>
      </c>
      <c r="H28" s="120" t="s">
        <v>262</v>
      </c>
      <c r="I28" s="121">
        <v>45329</v>
      </c>
      <c r="J28" s="121">
        <v>45329</v>
      </c>
      <c r="K28" s="42">
        <v>45</v>
      </c>
      <c r="L28" s="122">
        <v>45357</v>
      </c>
      <c r="M28" s="123">
        <v>24486</v>
      </c>
      <c r="N28" s="44"/>
      <c r="O28" s="124"/>
      <c r="P28" s="61">
        <v>0</v>
      </c>
      <c r="Q28" s="44"/>
      <c r="R28" s="61">
        <v>0</v>
      </c>
    </row>
    <row r="29" spans="1:18" ht="24" outlineLevel="1" x14ac:dyDescent="0.25">
      <c r="A29" s="42" t="s">
        <v>226</v>
      </c>
      <c r="B29" s="45" t="s">
        <v>249</v>
      </c>
      <c r="C29" s="119" t="s">
        <v>131</v>
      </c>
      <c r="D29" s="42" t="s">
        <v>220</v>
      </c>
      <c r="E29" s="119">
        <v>4</v>
      </c>
      <c r="F29" s="119" t="s">
        <v>226</v>
      </c>
      <c r="G29" s="119" t="s">
        <v>221</v>
      </c>
      <c r="H29" s="120" t="s">
        <v>270</v>
      </c>
      <c r="I29" s="121">
        <v>45314</v>
      </c>
      <c r="J29" s="121">
        <v>45314</v>
      </c>
      <c r="K29" s="42">
        <v>46</v>
      </c>
      <c r="L29" s="122">
        <v>45357</v>
      </c>
      <c r="M29" s="123">
        <v>32801</v>
      </c>
      <c r="N29" s="44"/>
      <c r="O29" s="124"/>
      <c r="P29" s="61">
        <v>0</v>
      </c>
      <c r="Q29" s="44" t="s">
        <v>316</v>
      </c>
      <c r="R29" s="61">
        <v>0</v>
      </c>
    </row>
    <row r="30" spans="1:18" outlineLevel="1" x14ac:dyDescent="0.25">
      <c r="A30" s="42" t="s">
        <v>257</v>
      </c>
      <c r="B30" s="45" t="s">
        <v>245</v>
      </c>
      <c r="C30" s="119" t="s">
        <v>131</v>
      </c>
      <c r="D30" s="42" t="s">
        <v>220</v>
      </c>
      <c r="E30" s="119">
        <v>5</v>
      </c>
      <c r="F30" s="119" t="s">
        <v>309</v>
      </c>
      <c r="G30" s="119" t="s">
        <v>348</v>
      </c>
      <c r="H30" s="120" t="s">
        <v>280</v>
      </c>
      <c r="I30" s="121">
        <v>45369</v>
      </c>
      <c r="J30" s="121">
        <v>45369</v>
      </c>
      <c r="K30" s="42">
        <v>51</v>
      </c>
      <c r="L30" s="122">
        <v>45365</v>
      </c>
      <c r="M30" s="123">
        <v>30172</v>
      </c>
      <c r="N30" s="44" t="s">
        <v>288</v>
      </c>
      <c r="O30" s="124">
        <v>45369</v>
      </c>
      <c r="P30" s="61" t="s">
        <v>289</v>
      </c>
      <c r="Q30" s="44"/>
      <c r="R30" s="61">
        <v>0</v>
      </c>
    </row>
    <row r="31" spans="1:18" ht="24" outlineLevel="1" x14ac:dyDescent="0.25">
      <c r="A31" s="42" t="s">
        <v>253</v>
      </c>
      <c r="B31" s="45" t="s">
        <v>246</v>
      </c>
      <c r="C31" s="119" t="s">
        <v>131</v>
      </c>
      <c r="D31" s="42" t="s">
        <v>220</v>
      </c>
      <c r="E31" s="119">
        <v>9</v>
      </c>
      <c r="F31" s="119" t="s">
        <v>310</v>
      </c>
      <c r="G31" s="119" t="s">
        <v>348</v>
      </c>
      <c r="H31" s="120" t="s">
        <v>275</v>
      </c>
      <c r="I31" s="121">
        <v>45369</v>
      </c>
      <c r="J31" s="121">
        <v>45370</v>
      </c>
      <c r="K31" s="42">
        <v>52</v>
      </c>
      <c r="L31" s="122">
        <v>45365</v>
      </c>
      <c r="M31" s="123">
        <v>75429</v>
      </c>
      <c r="N31" s="44">
        <v>459962</v>
      </c>
      <c r="O31" s="124">
        <v>45369</v>
      </c>
      <c r="P31" s="61">
        <v>174041</v>
      </c>
      <c r="Q31" s="44"/>
      <c r="R31" s="61">
        <v>0</v>
      </c>
    </row>
    <row r="32" spans="1:18" ht="24" outlineLevel="1" x14ac:dyDescent="0.25">
      <c r="A32" s="42" t="s">
        <v>257</v>
      </c>
      <c r="B32" s="45" t="s">
        <v>242</v>
      </c>
      <c r="C32" s="119" t="s">
        <v>131</v>
      </c>
      <c r="D32" s="42" t="s">
        <v>220</v>
      </c>
      <c r="E32" s="119">
        <v>9</v>
      </c>
      <c r="F32" s="119" t="s">
        <v>311</v>
      </c>
      <c r="G32" s="119" t="s">
        <v>348</v>
      </c>
      <c r="H32" s="120" t="s">
        <v>265</v>
      </c>
      <c r="I32" s="121">
        <v>45369</v>
      </c>
      <c r="J32" s="121">
        <v>45372</v>
      </c>
      <c r="K32" s="42">
        <v>53</v>
      </c>
      <c r="L32" s="122">
        <v>45365</v>
      </c>
      <c r="M32" s="123">
        <v>256459</v>
      </c>
      <c r="N32" s="44">
        <v>460028</v>
      </c>
      <c r="O32" s="124">
        <v>45369</v>
      </c>
      <c r="P32" s="61">
        <v>159770</v>
      </c>
      <c r="Q32" s="44"/>
      <c r="R32" s="61">
        <v>0</v>
      </c>
    </row>
    <row r="33" spans="1:18" outlineLevel="1" x14ac:dyDescent="0.25">
      <c r="A33" s="42" t="s">
        <v>254</v>
      </c>
      <c r="B33" s="45" t="s">
        <v>246</v>
      </c>
      <c r="C33" s="119" t="s">
        <v>131</v>
      </c>
      <c r="D33" s="42" t="s">
        <v>220</v>
      </c>
      <c r="E33" s="119">
        <v>9</v>
      </c>
      <c r="F33" s="119" t="s">
        <v>312</v>
      </c>
      <c r="G33" s="119" t="s">
        <v>221</v>
      </c>
      <c r="H33" s="120" t="s">
        <v>276</v>
      </c>
      <c r="I33" s="121">
        <v>45365</v>
      </c>
      <c r="J33" s="121">
        <v>45366</v>
      </c>
      <c r="K33" s="42">
        <v>69</v>
      </c>
      <c r="L33" s="122">
        <v>45370</v>
      </c>
      <c r="M33" s="123">
        <v>105601</v>
      </c>
      <c r="N33" s="44"/>
      <c r="O33" s="124"/>
      <c r="P33" s="61">
        <v>0</v>
      </c>
      <c r="Q33" s="44"/>
      <c r="R33" s="61">
        <v>0</v>
      </c>
    </row>
    <row r="34" spans="1:18" outlineLevel="1" x14ac:dyDescent="0.25">
      <c r="A34" s="42" t="s">
        <v>226</v>
      </c>
      <c r="B34" s="45" t="s">
        <v>245</v>
      </c>
      <c r="C34" s="119" t="s">
        <v>131</v>
      </c>
      <c r="D34" s="42" t="s">
        <v>220</v>
      </c>
      <c r="E34" s="119">
        <v>5</v>
      </c>
      <c r="F34" s="119" t="s">
        <v>313</v>
      </c>
      <c r="G34" s="119" t="s">
        <v>221</v>
      </c>
      <c r="H34" s="120" t="s">
        <v>281</v>
      </c>
      <c r="I34" s="121">
        <v>45349</v>
      </c>
      <c r="J34" s="121">
        <v>45349</v>
      </c>
      <c r="K34" s="42">
        <v>59</v>
      </c>
      <c r="L34" s="122">
        <v>45370</v>
      </c>
      <c r="M34" s="123">
        <v>30172</v>
      </c>
      <c r="N34" s="44"/>
      <c r="O34" s="124"/>
      <c r="P34" s="61">
        <v>0</v>
      </c>
      <c r="Q34" s="44"/>
      <c r="R34" s="61">
        <v>0</v>
      </c>
    </row>
    <row r="35" spans="1:18" outlineLevel="1" x14ac:dyDescent="0.25">
      <c r="A35" s="42" t="s">
        <v>226</v>
      </c>
      <c r="B35" s="45" t="s">
        <v>244</v>
      </c>
      <c r="C35" s="119" t="s">
        <v>131</v>
      </c>
      <c r="D35" s="42" t="s">
        <v>220</v>
      </c>
      <c r="E35" s="119">
        <v>10</v>
      </c>
      <c r="F35" s="119" t="s">
        <v>236</v>
      </c>
      <c r="G35" s="119" t="s">
        <v>221</v>
      </c>
      <c r="H35" s="120" t="s">
        <v>272</v>
      </c>
      <c r="I35" s="121">
        <v>45350</v>
      </c>
      <c r="J35" s="121">
        <v>45350</v>
      </c>
      <c r="K35" s="42">
        <v>63</v>
      </c>
      <c r="L35" s="122">
        <v>45370</v>
      </c>
      <c r="M35" s="123">
        <v>30172</v>
      </c>
      <c r="N35" s="44"/>
      <c r="O35" s="124"/>
      <c r="P35" s="61">
        <v>0</v>
      </c>
      <c r="Q35" s="44" t="s">
        <v>318</v>
      </c>
      <c r="R35" s="61">
        <v>0</v>
      </c>
    </row>
    <row r="36" spans="1:18" outlineLevel="1" x14ac:dyDescent="0.25">
      <c r="A36" s="42" t="s">
        <v>226</v>
      </c>
      <c r="B36" s="45" t="s">
        <v>405</v>
      </c>
      <c r="C36" s="119" t="s">
        <v>131</v>
      </c>
      <c r="D36" s="42" t="s">
        <v>220</v>
      </c>
      <c r="E36" s="119">
        <v>7</v>
      </c>
      <c r="F36" s="119" t="s">
        <v>229</v>
      </c>
      <c r="G36" s="119" t="s">
        <v>221</v>
      </c>
      <c r="H36" s="120" t="s">
        <v>234</v>
      </c>
      <c r="I36" s="121">
        <v>45350</v>
      </c>
      <c r="J36" s="121">
        <v>45350</v>
      </c>
      <c r="K36" s="42">
        <v>67</v>
      </c>
      <c r="L36" s="122">
        <v>45370</v>
      </c>
      <c r="M36" s="123">
        <v>30172</v>
      </c>
      <c r="N36" s="44"/>
      <c r="O36" s="124"/>
      <c r="P36" s="61">
        <v>0</v>
      </c>
      <c r="Q36" s="44" t="s">
        <v>318</v>
      </c>
      <c r="R36" s="61">
        <v>0</v>
      </c>
    </row>
    <row r="37" spans="1:18" outlineLevel="1" x14ac:dyDescent="0.25">
      <c r="A37" s="42" t="s">
        <v>226</v>
      </c>
      <c r="B37" s="45" t="s">
        <v>235</v>
      </c>
      <c r="C37" s="119" t="s">
        <v>131</v>
      </c>
      <c r="D37" s="42" t="s">
        <v>220</v>
      </c>
      <c r="E37" s="119">
        <v>7</v>
      </c>
      <c r="F37" s="119" t="s">
        <v>237</v>
      </c>
      <c r="G37" s="119" t="s">
        <v>221</v>
      </c>
      <c r="H37" s="120" t="s">
        <v>240</v>
      </c>
      <c r="I37" s="121">
        <v>45351</v>
      </c>
      <c r="J37" s="121">
        <v>45351</v>
      </c>
      <c r="K37" s="42">
        <v>66</v>
      </c>
      <c r="L37" s="122">
        <v>45370</v>
      </c>
      <c r="M37" s="123">
        <v>30172</v>
      </c>
      <c r="N37" s="44"/>
      <c r="O37" s="124"/>
      <c r="P37" s="61">
        <v>0</v>
      </c>
      <c r="Q37" s="44" t="s">
        <v>316</v>
      </c>
      <c r="R37" s="61">
        <v>0</v>
      </c>
    </row>
    <row r="38" spans="1:18" outlineLevel="1" x14ac:dyDescent="0.25">
      <c r="A38" s="42" t="s">
        <v>226</v>
      </c>
      <c r="B38" s="45" t="s">
        <v>245</v>
      </c>
      <c r="C38" s="119" t="s">
        <v>131</v>
      </c>
      <c r="D38" s="42" t="s">
        <v>220</v>
      </c>
      <c r="E38" s="119">
        <v>5</v>
      </c>
      <c r="F38" s="119" t="s">
        <v>237</v>
      </c>
      <c r="G38" s="119" t="s">
        <v>221</v>
      </c>
      <c r="H38" s="120" t="s">
        <v>282</v>
      </c>
      <c r="I38" s="121">
        <v>45351</v>
      </c>
      <c r="J38" s="121">
        <v>45351</v>
      </c>
      <c r="K38" s="42">
        <v>58</v>
      </c>
      <c r="L38" s="122">
        <v>45370</v>
      </c>
      <c r="M38" s="123">
        <v>30172</v>
      </c>
      <c r="N38" s="44"/>
      <c r="O38" s="124"/>
      <c r="P38" s="61">
        <v>0</v>
      </c>
      <c r="Q38" s="44"/>
      <c r="R38" s="61">
        <v>0</v>
      </c>
    </row>
    <row r="39" spans="1:18" outlineLevel="1" x14ac:dyDescent="0.25">
      <c r="A39" s="42" t="s">
        <v>252</v>
      </c>
      <c r="B39" s="45" t="s">
        <v>242</v>
      </c>
      <c r="C39" s="119" t="s">
        <v>131</v>
      </c>
      <c r="D39" s="42" t="s">
        <v>220</v>
      </c>
      <c r="E39" s="119">
        <v>9</v>
      </c>
      <c r="F39" s="119" t="s">
        <v>314</v>
      </c>
      <c r="G39" s="119" t="s">
        <v>221</v>
      </c>
      <c r="H39" s="120" t="s">
        <v>266</v>
      </c>
      <c r="I39" s="121">
        <v>45356</v>
      </c>
      <c r="J39" s="121">
        <v>45356</v>
      </c>
      <c r="K39" s="42">
        <v>64</v>
      </c>
      <c r="L39" s="122">
        <v>45370</v>
      </c>
      <c r="M39" s="123">
        <v>30172</v>
      </c>
      <c r="N39" s="44"/>
      <c r="O39" s="124"/>
      <c r="P39" s="61">
        <v>0</v>
      </c>
      <c r="Q39" s="44"/>
      <c r="R39" s="61">
        <v>0</v>
      </c>
    </row>
    <row r="40" spans="1:18" outlineLevel="1" x14ac:dyDescent="0.25">
      <c r="A40" s="42" t="s">
        <v>226</v>
      </c>
      <c r="B40" s="45" t="s">
        <v>246</v>
      </c>
      <c r="C40" s="119" t="s">
        <v>131</v>
      </c>
      <c r="D40" s="42" t="s">
        <v>220</v>
      </c>
      <c r="E40" s="119">
        <v>9</v>
      </c>
      <c r="F40" s="119" t="s">
        <v>238</v>
      </c>
      <c r="G40" s="119" t="s">
        <v>221</v>
      </c>
      <c r="H40" s="120" t="s">
        <v>277</v>
      </c>
      <c r="I40" s="121">
        <v>45356</v>
      </c>
      <c r="J40" s="121">
        <v>45356</v>
      </c>
      <c r="K40" s="42">
        <v>61</v>
      </c>
      <c r="L40" s="122">
        <v>45370</v>
      </c>
      <c r="M40" s="123">
        <v>30172</v>
      </c>
      <c r="N40" s="44"/>
      <c r="O40" s="124"/>
      <c r="P40" s="61">
        <v>0</v>
      </c>
      <c r="Q40" s="44"/>
      <c r="R40" s="61">
        <v>0</v>
      </c>
    </row>
    <row r="41" spans="1:18" outlineLevel="1" x14ac:dyDescent="0.25">
      <c r="A41" s="42" t="s">
        <v>226</v>
      </c>
      <c r="B41" s="45" t="s">
        <v>245</v>
      </c>
      <c r="C41" s="119" t="s">
        <v>131</v>
      </c>
      <c r="D41" s="42" t="s">
        <v>220</v>
      </c>
      <c r="E41" s="119">
        <v>5</v>
      </c>
      <c r="F41" s="119" t="s">
        <v>238</v>
      </c>
      <c r="G41" s="119" t="s">
        <v>221</v>
      </c>
      <c r="H41" s="120" t="s">
        <v>283</v>
      </c>
      <c r="I41" s="121">
        <v>45356</v>
      </c>
      <c r="J41" s="121">
        <v>45356</v>
      </c>
      <c r="K41" s="42">
        <v>57</v>
      </c>
      <c r="L41" s="122">
        <v>45370</v>
      </c>
      <c r="M41" s="123">
        <v>30172</v>
      </c>
      <c r="N41" s="44"/>
      <c r="O41" s="124"/>
      <c r="P41" s="61">
        <v>0</v>
      </c>
      <c r="Q41" s="44"/>
      <c r="R41" s="61">
        <v>0</v>
      </c>
    </row>
    <row r="42" spans="1:18" outlineLevel="1" x14ac:dyDescent="0.25">
      <c r="A42" s="42" t="s">
        <v>226</v>
      </c>
      <c r="B42" s="45" t="s">
        <v>244</v>
      </c>
      <c r="C42" s="119" t="s">
        <v>131</v>
      </c>
      <c r="D42" s="42" t="s">
        <v>220</v>
      </c>
      <c r="E42" s="119">
        <v>10</v>
      </c>
      <c r="F42" s="119" t="s">
        <v>226</v>
      </c>
      <c r="G42" s="119" t="s">
        <v>221</v>
      </c>
      <c r="H42" s="120" t="s">
        <v>273</v>
      </c>
      <c r="I42" s="121">
        <v>45363</v>
      </c>
      <c r="J42" s="121">
        <v>45363</v>
      </c>
      <c r="K42" s="42">
        <v>62</v>
      </c>
      <c r="L42" s="122">
        <v>45370</v>
      </c>
      <c r="M42" s="123">
        <v>30172</v>
      </c>
      <c r="N42" s="44"/>
      <c r="O42" s="124"/>
      <c r="P42" s="61">
        <v>0</v>
      </c>
      <c r="Q42" s="44" t="s">
        <v>316</v>
      </c>
      <c r="R42" s="61">
        <v>0</v>
      </c>
    </row>
    <row r="43" spans="1:18" outlineLevel="1" x14ac:dyDescent="0.25">
      <c r="A43" s="42" t="s">
        <v>226</v>
      </c>
      <c r="B43" s="45" t="s">
        <v>246</v>
      </c>
      <c r="C43" s="119" t="s">
        <v>131</v>
      </c>
      <c r="D43" s="42" t="s">
        <v>220</v>
      </c>
      <c r="E43" s="119">
        <v>9</v>
      </c>
      <c r="F43" s="119" t="s">
        <v>226</v>
      </c>
      <c r="G43" s="119" t="s">
        <v>221</v>
      </c>
      <c r="H43" s="120" t="s">
        <v>278</v>
      </c>
      <c r="I43" s="121">
        <v>45324</v>
      </c>
      <c r="J43" s="121">
        <v>45324</v>
      </c>
      <c r="K43" s="42">
        <v>60</v>
      </c>
      <c r="L43" s="122">
        <v>45370</v>
      </c>
      <c r="M43" s="123">
        <v>30172</v>
      </c>
      <c r="N43" s="44"/>
      <c r="O43" s="124"/>
      <c r="P43" s="61">
        <v>0</v>
      </c>
      <c r="Q43" s="44" t="s">
        <v>316</v>
      </c>
      <c r="R43" s="61">
        <v>0</v>
      </c>
    </row>
    <row r="44" spans="1:18" outlineLevel="1" x14ac:dyDescent="0.25">
      <c r="A44" s="42" t="s">
        <v>255</v>
      </c>
      <c r="B44" s="45" t="s">
        <v>245</v>
      </c>
      <c r="C44" s="119" t="s">
        <v>131</v>
      </c>
      <c r="D44" s="42" t="s">
        <v>220</v>
      </c>
      <c r="E44" s="119">
        <v>5</v>
      </c>
      <c r="F44" s="119" t="s">
        <v>315</v>
      </c>
      <c r="G44" s="119" t="s">
        <v>348</v>
      </c>
      <c r="H44" s="120" t="s">
        <v>284</v>
      </c>
      <c r="I44" s="121">
        <v>45376</v>
      </c>
      <c r="J44" s="121">
        <v>45377</v>
      </c>
      <c r="K44" s="42">
        <v>68</v>
      </c>
      <c r="L44" s="122">
        <v>45370</v>
      </c>
      <c r="M44" s="123">
        <v>105601</v>
      </c>
      <c r="N44" s="44">
        <v>461402</v>
      </c>
      <c r="O44" s="124" t="s">
        <v>290</v>
      </c>
      <c r="P44" s="61">
        <v>635984</v>
      </c>
      <c r="Q44" s="44"/>
      <c r="R44" s="61">
        <v>0</v>
      </c>
    </row>
    <row r="45" spans="1:18" outlineLevel="1" x14ac:dyDescent="0.25">
      <c r="A45" s="42" t="s">
        <v>226</v>
      </c>
      <c r="B45" s="45" t="s">
        <v>248</v>
      </c>
      <c r="C45" s="119" t="s">
        <v>131</v>
      </c>
      <c r="D45" s="42" t="s">
        <v>220</v>
      </c>
      <c r="E45" s="119">
        <v>5</v>
      </c>
      <c r="F45" s="119" t="s">
        <v>226</v>
      </c>
      <c r="G45" s="119" t="s">
        <v>221</v>
      </c>
      <c r="H45" s="120" t="s">
        <v>263</v>
      </c>
      <c r="I45" s="121">
        <v>45363</v>
      </c>
      <c r="J45" s="121">
        <v>45363</v>
      </c>
      <c r="K45" s="42">
        <v>79</v>
      </c>
      <c r="L45" s="122">
        <v>45371</v>
      </c>
      <c r="M45" s="123">
        <v>30172</v>
      </c>
      <c r="N45" s="44"/>
      <c r="O45" s="124"/>
      <c r="P45" s="61">
        <v>0</v>
      </c>
      <c r="Q45" s="44" t="s">
        <v>316</v>
      </c>
      <c r="R45" s="61">
        <v>0</v>
      </c>
    </row>
    <row r="46" spans="1:18" outlineLevel="1" x14ac:dyDescent="0.25">
      <c r="A46" s="42" t="s">
        <v>226</v>
      </c>
      <c r="B46" s="45" t="s">
        <v>245</v>
      </c>
      <c r="C46" s="119" t="s">
        <v>131</v>
      </c>
      <c r="D46" s="42" t="s">
        <v>220</v>
      </c>
      <c r="E46" s="119">
        <v>5</v>
      </c>
      <c r="F46" s="119" t="s">
        <v>238</v>
      </c>
      <c r="G46" s="119" t="s">
        <v>221</v>
      </c>
      <c r="H46" s="120" t="s">
        <v>285</v>
      </c>
      <c r="I46" s="121">
        <v>45364</v>
      </c>
      <c r="J46" s="121">
        <v>45364</v>
      </c>
      <c r="K46" s="42">
        <v>78</v>
      </c>
      <c r="L46" s="122">
        <v>45371</v>
      </c>
      <c r="M46" s="123">
        <v>30172</v>
      </c>
      <c r="N46" s="44"/>
      <c r="O46" s="124"/>
      <c r="P46" s="61">
        <v>0</v>
      </c>
      <c r="Q46" s="44"/>
      <c r="R46" s="61">
        <v>0</v>
      </c>
    </row>
    <row r="47" spans="1:18" outlineLevel="1" x14ac:dyDescent="0.25">
      <c r="A47" s="42" t="s">
        <v>226</v>
      </c>
      <c r="B47" s="45" t="s">
        <v>235</v>
      </c>
      <c r="C47" s="119" t="s">
        <v>131</v>
      </c>
      <c r="D47" s="42" t="s">
        <v>220</v>
      </c>
      <c r="E47" s="119">
        <v>7</v>
      </c>
      <c r="F47" s="119" t="s">
        <v>238</v>
      </c>
      <c r="G47" s="119" t="s">
        <v>221</v>
      </c>
      <c r="H47" s="120" t="s">
        <v>241</v>
      </c>
      <c r="I47" s="121">
        <v>45364</v>
      </c>
      <c r="J47" s="121">
        <v>45364</v>
      </c>
      <c r="K47" s="42">
        <v>77</v>
      </c>
      <c r="L47" s="122">
        <v>45371</v>
      </c>
      <c r="M47" s="123">
        <v>30172</v>
      </c>
      <c r="N47" s="44"/>
      <c r="O47" s="124"/>
      <c r="P47" s="61">
        <v>0</v>
      </c>
      <c r="Q47" s="44"/>
      <c r="R47" s="61">
        <v>0</v>
      </c>
    </row>
    <row r="48" spans="1:18" ht="24" outlineLevel="1" x14ac:dyDescent="0.25">
      <c r="A48" s="42" t="s">
        <v>256</v>
      </c>
      <c r="B48" s="45" t="s">
        <v>250</v>
      </c>
      <c r="C48" s="119" t="s">
        <v>131</v>
      </c>
      <c r="D48" s="42" t="s">
        <v>220</v>
      </c>
      <c r="E48" s="119">
        <v>13</v>
      </c>
      <c r="F48" s="119" t="s">
        <v>224</v>
      </c>
      <c r="G48" s="119" t="s">
        <v>221</v>
      </c>
      <c r="H48" s="120" t="s">
        <v>268</v>
      </c>
      <c r="I48" s="121">
        <v>45365</v>
      </c>
      <c r="J48" s="121">
        <v>45365</v>
      </c>
      <c r="K48" s="42">
        <v>76</v>
      </c>
      <c r="L48" s="122">
        <v>45371</v>
      </c>
      <c r="M48" s="123">
        <v>24486</v>
      </c>
      <c r="N48" s="44"/>
      <c r="O48" s="124"/>
      <c r="P48" s="61">
        <v>0</v>
      </c>
      <c r="Q48" s="44"/>
      <c r="R48" s="61">
        <v>0</v>
      </c>
    </row>
    <row r="49" spans="1:28" outlineLevel="1" x14ac:dyDescent="0.25">
      <c r="A49" s="42" t="s">
        <v>226</v>
      </c>
      <c r="B49" s="45" t="s">
        <v>244</v>
      </c>
      <c r="C49" s="119" t="s">
        <v>131</v>
      </c>
      <c r="D49" s="42" t="s">
        <v>220</v>
      </c>
      <c r="E49" s="119">
        <v>10</v>
      </c>
      <c r="F49" s="119" t="s">
        <v>226</v>
      </c>
      <c r="G49" s="119" t="s">
        <v>221</v>
      </c>
      <c r="H49" s="120" t="s">
        <v>273</v>
      </c>
      <c r="I49" s="121">
        <v>45370</v>
      </c>
      <c r="J49" s="121">
        <v>45370</v>
      </c>
      <c r="K49" s="42">
        <v>75</v>
      </c>
      <c r="L49" s="122">
        <v>45371</v>
      </c>
      <c r="M49" s="123">
        <v>30172</v>
      </c>
      <c r="N49" s="44"/>
      <c r="O49" s="124"/>
      <c r="P49" s="61">
        <v>0</v>
      </c>
      <c r="Q49" s="44" t="s">
        <v>316</v>
      </c>
      <c r="R49" s="61">
        <v>0</v>
      </c>
    </row>
    <row r="50" spans="1:28" outlineLevel="1" x14ac:dyDescent="0.25">
      <c r="A50" s="42" t="s">
        <v>226</v>
      </c>
      <c r="B50" s="45" t="s">
        <v>244</v>
      </c>
      <c r="C50" s="119" t="s">
        <v>131</v>
      </c>
      <c r="D50" s="42" t="s">
        <v>220</v>
      </c>
      <c r="E50" s="119">
        <v>10</v>
      </c>
      <c r="F50" s="119" t="s">
        <v>226</v>
      </c>
      <c r="G50" s="119" t="s">
        <v>221</v>
      </c>
      <c r="H50" s="120" t="s">
        <v>273</v>
      </c>
      <c r="I50" s="121">
        <v>45369</v>
      </c>
      <c r="J50" s="121">
        <v>45369</v>
      </c>
      <c r="K50" s="42">
        <v>74</v>
      </c>
      <c r="L50" s="122">
        <v>45371</v>
      </c>
      <c r="M50" s="123">
        <v>30172</v>
      </c>
      <c r="N50" s="44"/>
      <c r="O50" s="124"/>
      <c r="P50" s="61">
        <v>0</v>
      </c>
      <c r="Q50" s="44" t="s">
        <v>316</v>
      </c>
      <c r="R50" s="61">
        <v>0</v>
      </c>
    </row>
    <row r="51" spans="1:28" outlineLevel="1" x14ac:dyDescent="0.25">
      <c r="A51" s="42" t="s">
        <v>226</v>
      </c>
      <c r="B51" s="45" t="s">
        <v>248</v>
      </c>
      <c r="C51" s="119" t="s">
        <v>131</v>
      </c>
      <c r="D51" s="42" t="s">
        <v>220</v>
      </c>
      <c r="E51" s="119">
        <v>5</v>
      </c>
      <c r="F51" s="119" t="s">
        <v>226</v>
      </c>
      <c r="G51" s="119" t="s">
        <v>221</v>
      </c>
      <c r="H51" s="120" t="s">
        <v>263</v>
      </c>
      <c r="I51" s="121">
        <v>45370</v>
      </c>
      <c r="J51" s="121">
        <v>45370</v>
      </c>
      <c r="K51" s="42">
        <v>73</v>
      </c>
      <c r="L51" s="122">
        <v>45371</v>
      </c>
      <c r="M51" s="123">
        <v>30172</v>
      </c>
      <c r="N51" s="44"/>
      <c r="O51" s="124"/>
      <c r="P51" s="61">
        <v>0</v>
      </c>
      <c r="Q51" s="44" t="s">
        <v>316</v>
      </c>
      <c r="R51" s="61">
        <v>0</v>
      </c>
    </row>
    <row r="52" spans="1:28" outlineLevel="1" x14ac:dyDescent="0.25">
      <c r="A52" s="42" t="s">
        <v>255</v>
      </c>
      <c r="B52" s="45" t="s">
        <v>242</v>
      </c>
      <c r="C52" s="119" t="s">
        <v>131</v>
      </c>
      <c r="D52" s="42" t="s">
        <v>220</v>
      </c>
      <c r="E52" s="119">
        <v>9</v>
      </c>
      <c r="F52" s="119" t="s">
        <v>315</v>
      </c>
      <c r="G52" s="119" t="s">
        <v>348</v>
      </c>
      <c r="H52" s="120" t="s">
        <v>267</v>
      </c>
      <c r="I52" s="121">
        <v>45376</v>
      </c>
      <c r="J52" s="121">
        <v>45377</v>
      </c>
      <c r="K52" s="42">
        <v>72</v>
      </c>
      <c r="L52" s="122">
        <v>45371</v>
      </c>
      <c r="M52" s="123">
        <v>105601</v>
      </c>
      <c r="N52" s="44">
        <v>461402</v>
      </c>
      <c r="O52" s="124" t="s">
        <v>290</v>
      </c>
      <c r="P52" s="61">
        <v>635984</v>
      </c>
      <c r="Q52" s="44"/>
      <c r="R52" s="61">
        <v>0</v>
      </c>
    </row>
    <row r="53" spans="1:28" s="7" customFormat="1" x14ac:dyDescent="0.25">
      <c r="A53" s="302" t="s">
        <v>192</v>
      </c>
      <c r="B53" s="303"/>
      <c r="C53" s="303"/>
      <c r="D53" s="303"/>
      <c r="E53" s="303"/>
      <c r="F53" s="303"/>
      <c r="G53" s="303"/>
      <c r="H53" s="303"/>
      <c r="I53" s="303"/>
      <c r="J53" s="303"/>
      <c r="K53" s="303"/>
      <c r="L53" s="304"/>
      <c r="M53" s="167">
        <f>SUM(M10:M52)</f>
        <v>2702148</v>
      </c>
      <c r="N53" s="168"/>
      <c r="O53" s="168"/>
      <c r="P53" s="167">
        <f>SUM(P10:P52)</f>
        <v>1605779</v>
      </c>
      <c r="Q53" s="168"/>
      <c r="R53" s="167">
        <f>SUM(R10:R52)</f>
        <v>6500</v>
      </c>
      <c r="W53" s="3"/>
      <c r="X53" s="3"/>
      <c r="Y53" s="3"/>
      <c r="Z53" s="3"/>
      <c r="AA53" s="3"/>
      <c r="AB53" s="3"/>
    </row>
    <row r="54" spans="1:28" s="7" customFormat="1" x14ac:dyDescent="0.25">
      <c r="A54" s="302" t="s">
        <v>193</v>
      </c>
      <c r="B54" s="303"/>
      <c r="C54" s="303"/>
      <c r="D54" s="303"/>
      <c r="E54" s="303"/>
      <c r="F54" s="303"/>
      <c r="G54" s="303"/>
      <c r="H54" s="303"/>
      <c r="I54" s="303"/>
      <c r="J54" s="303"/>
      <c r="K54" s="303"/>
      <c r="L54" s="304"/>
      <c r="M54" s="169">
        <f>+M53</f>
        <v>2702148</v>
      </c>
      <c r="N54" s="170"/>
      <c r="O54" s="170"/>
      <c r="P54" s="169">
        <f>+P53</f>
        <v>1605779</v>
      </c>
      <c r="Q54" s="171"/>
      <c r="R54" s="169">
        <f>+R53</f>
        <v>6500</v>
      </c>
      <c r="W54" s="3"/>
      <c r="X54" s="3"/>
      <c r="Y54" s="3"/>
      <c r="Z54" s="3"/>
      <c r="AA54" s="3"/>
      <c r="AB54" s="3"/>
    </row>
    <row r="55" spans="1:28" outlineLevel="1" x14ac:dyDescent="0.25">
      <c r="A55" s="42" t="s">
        <v>226</v>
      </c>
      <c r="B55" s="45" t="s">
        <v>235</v>
      </c>
      <c r="C55" s="119" t="s">
        <v>131</v>
      </c>
      <c r="D55" s="42" t="s">
        <v>220</v>
      </c>
      <c r="E55" s="119">
        <v>7</v>
      </c>
      <c r="F55" s="119" t="s">
        <v>238</v>
      </c>
      <c r="G55" s="119" t="s">
        <v>221</v>
      </c>
      <c r="H55" s="120" t="s">
        <v>427</v>
      </c>
      <c r="I55" s="121">
        <v>45356</v>
      </c>
      <c r="J55" s="121">
        <v>45356</v>
      </c>
      <c r="K55" s="42" t="s">
        <v>334</v>
      </c>
      <c r="L55" s="122">
        <v>45405</v>
      </c>
      <c r="M55" s="123">
        <v>30172</v>
      </c>
      <c r="N55" s="44"/>
      <c r="O55" s="124"/>
      <c r="P55" s="61">
        <v>0</v>
      </c>
      <c r="Q55" s="44" t="s">
        <v>316</v>
      </c>
      <c r="R55" s="61">
        <v>0</v>
      </c>
    </row>
    <row r="56" spans="1:28" outlineLevel="1" x14ac:dyDescent="0.25">
      <c r="A56" s="42" t="s">
        <v>227</v>
      </c>
      <c r="B56" s="45" t="s">
        <v>242</v>
      </c>
      <c r="C56" s="119" t="s">
        <v>131</v>
      </c>
      <c r="D56" s="42" t="s">
        <v>220</v>
      </c>
      <c r="E56" s="119">
        <v>9</v>
      </c>
      <c r="F56" s="119" t="s">
        <v>355</v>
      </c>
      <c r="G56" s="119" t="s">
        <v>221</v>
      </c>
      <c r="H56" s="120" t="s">
        <v>354</v>
      </c>
      <c r="I56" s="121">
        <v>45405</v>
      </c>
      <c r="J56" s="121">
        <v>45405</v>
      </c>
      <c r="K56" s="42" t="s">
        <v>335</v>
      </c>
      <c r="L56" s="122">
        <v>45411</v>
      </c>
      <c r="M56" s="123">
        <v>30172</v>
      </c>
      <c r="N56" s="44"/>
      <c r="O56" s="124"/>
      <c r="P56" s="61">
        <v>0</v>
      </c>
      <c r="Q56" s="44" t="s">
        <v>429</v>
      </c>
      <c r="R56" s="61">
        <v>25864</v>
      </c>
    </row>
    <row r="57" spans="1:28" outlineLevel="1" x14ac:dyDescent="0.25">
      <c r="A57" s="42" t="s">
        <v>257</v>
      </c>
      <c r="B57" s="45" t="s">
        <v>242</v>
      </c>
      <c r="C57" s="119" t="s">
        <v>131</v>
      </c>
      <c r="D57" s="42" t="s">
        <v>220</v>
      </c>
      <c r="E57" s="119">
        <v>9</v>
      </c>
      <c r="F57" s="119" t="s">
        <v>311</v>
      </c>
      <c r="G57" s="119" t="s">
        <v>348</v>
      </c>
      <c r="H57" s="120" t="s">
        <v>349</v>
      </c>
      <c r="I57" s="121">
        <v>45406</v>
      </c>
      <c r="J57" s="121">
        <v>45406</v>
      </c>
      <c r="K57" s="42" t="s">
        <v>336</v>
      </c>
      <c r="L57" s="122">
        <v>45405</v>
      </c>
      <c r="M57" s="123">
        <v>30172</v>
      </c>
      <c r="N57" s="44">
        <v>473645</v>
      </c>
      <c r="O57" s="124">
        <v>45407</v>
      </c>
      <c r="P57" s="61">
        <v>37100</v>
      </c>
      <c r="Q57" s="44" t="s">
        <v>429</v>
      </c>
      <c r="R57" s="61">
        <v>59700</v>
      </c>
    </row>
    <row r="58" spans="1:28" outlineLevel="1" x14ac:dyDescent="0.25">
      <c r="A58" s="42" t="s">
        <v>256</v>
      </c>
      <c r="B58" s="45" t="s">
        <v>250</v>
      </c>
      <c r="C58" s="119" t="s">
        <v>131</v>
      </c>
      <c r="D58" s="42" t="s">
        <v>220</v>
      </c>
      <c r="E58" s="119">
        <v>13</v>
      </c>
      <c r="F58" s="119" t="s">
        <v>351</v>
      </c>
      <c r="G58" s="119" t="s">
        <v>221</v>
      </c>
      <c r="H58" s="120" t="s">
        <v>350</v>
      </c>
      <c r="I58" s="121">
        <v>45407</v>
      </c>
      <c r="J58" s="121">
        <v>45407</v>
      </c>
      <c r="K58" s="42" t="s">
        <v>337</v>
      </c>
      <c r="L58" s="122">
        <v>45411</v>
      </c>
      <c r="M58" s="123">
        <v>24486</v>
      </c>
      <c r="N58" s="44"/>
      <c r="O58" s="124"/>
      <c r="P58" s="61">
        <v>0</v>
      </c>
      <c r="Q58" s="44"/>
      <c r="R58" s="61">
        <v>0</v>
      </c>
    </row>
    <row r="59" spans="1:28" outlineLevel="1" x14ac:dyDescent="0.25">
      <c r="A59" s="42" t="s">
        <v>256</v>
      </c>
      <c r="B59" s="45" t="s">
        <v>250</v>
      </c>
      <c r="C59" s="119" t="s">
        <v>131</v>
      </c>
      <c r="D59" s="42" t="s">
        <v>220</v>
      </c>
      <c r="E59" s="119">
        <v>13</v>
      </c>
      <c r="F59" s="119" t="s">
        <v>352</v>
      </c>
      <c r="G59" s="119" t="s">
        <v>221</v>
      </c>
      <c r="H59" s="120" t="s">
        <v>353</v>
      </c>
      <c r="I59" s="121">
        <v>45404</v>
      </c>
      <c r="J59" s="121">
        <v>45404</v>
      </c>
      <c r="K59" s="42" t="s">
        <v>338</v>
      </c>
      <c r="L59" s="122">
        <v>45411</v>
      </c>
      <c r="M59" s="123">
        <v>24486</v>
      </c>
      <c r="N59" s="44"/>
      <c r="O59" s="124"/>
      <c r="P59" s="61">
        <v>0</v>
      </c>
      <c r="Q59" s="44"/>
      <c r="R59" s="61">
        <v>0</v>
      </c>
    </row>
    <row r="60" spans="1:28" outlineLevel="1" x14ac:dyDescent="0.25">
      <c r="A60" s="42" t="s">
        <v>226</v>
      </c>
      <c r="B60" s="45" t="s">
        <v>248</v>
      </c>
      <c r="C60" s="119" t="s">
        <v>131</v>
      </c>
      <c r="D60" s="42" t="s">
        <v>220</v>
      </c>
      <c r="E60" s="119">
        <v>5</v>
      </c>
      <c r="F60" s="119" t="s">
        <v>226</v>
      </c>
      <c r="G60" s="119" t="s">
        <v>221</v>
      </c>
      <c r="H60" s="120" t="s">
        <v>345</v>
      </c>
      <c r="I60" s="121">
        <v>45391</v>
      </c>
      <c r="J60" s="121">
        <v>45391</v>
      </c>
      <c r="K60" s="42" t="s">
        <v>339</v>
      </c>
      <c r="L60" s="122">
        <v>45405</v>
      </c>
      <c r="M60" s="123">
        <v>30172</v>
      </c>
      <c r="N60" s="44"/>
      <c r="O60" s="124"/>
      <c r="P60" s="61">
        <v>0</v>
      </c>
      <c r="Q60" s="44" t="s">
        <v>318</v>
      </c>
      <c r="R60" s="61">
        <v>0</v>
      </c>
    </row>
    <row r="61" spans="1:28" outlineLevel="1" x14ac:dyDescent="0.25">
      <c r="A61" s="42" t="s">
        <v>346</v>
      </c>
      <c r="B61" s="45" t="s">
        <v>249</v>
      </c>
      <c r="C61" s="119" t="s">
        <v>131</v>
      </c>
      <c r="D61" s="42" t="s">
        <v>220</v>
      </c>
      <c r="E61" s="119">
        <v>4</v>
      </c>
      <c r="F61" s="119" t="s">
        <v>347</v>
      </c>
      <c r="G61" s="119" t="s">
        <v>348</v>
      </c>
      <c r="H61" s="120" t="s">
        <v>389</v>
      </c>
      <c r="I61" s="121">
        <v>45407</v>
      </c>
      <c r="J61" s="121">
        <v>45408</v>
      </c>
      <c r="K61" s="42" t="s">
        <v>340</v>
      </c>
      <c r="L61" s="122">
        <v>45405</v>
      </c>
      <c r="M61" s="123">
        <v>114803</v>
      </c>
      <c r="N61" s="44">
        <v>472881</v>
      </c>
      <c r="O61" s="124">
        <v>45406</v>
      </c>
      <c r="P61" s="61">
        <v>250040</v>
      </c>
      <c r="Q61" s="44"/>
      <c r="R61" s="61">
        <v>0</v>
      </c>
    </row>
    <row r="62" spans="1:28" outlineLevel="1" x14ac:dyDescent="0.25">
      <c r="A62" s="42" t="s">
        <v>226</v>
      </c>
      <c r="B62" s="45" t="s">
        <v>244</v>
      </c>
      <c r="C62" s="119" t="s">
        <v>131</v>
      </c>
      <c r="D62" s="42" t="s">
        <v>220</v>
      </c>
      <c r="E62" s="119">
        <v>10</v>
      </c>
      <c r="F62" s="119" t="s">
        <v>226</v>
      </c>
      <c r="G62" s="119" t="s">
        <v>221</v>
      </c>
      <c r="H62" s="120" t="s">
        <v>343</v>
      </c>
      <c r="I62" s="121">
        <v>45392</v>
      </c>
      <c r="J62" s="121">
        <v>45392</v>
      </c>
      <c r="K62" s="42" t="s">
        <v>341</v>
      </c>
      <c r="L62" s="122">
        <v>45405</v>
      </c>
      <c r="M62" s="123">
        <v>30172</v>
      </c>
      <c r="N62" s="44"/>
      <c r="O62" s="124"/>
      <c r="P62" s="61">
        <v>0</v>
      </c>
      <c r="Q62" s="44" t="s">
        <v>318</v>
      </c>
      <c r="R62" s="61">
        <v>0</v>
      </c>
    </row>
    <row r="63" spans="1:28" outlineLevel="1" x14ac:dyDescent="0.25">
      <c r="A63" s="42" t="s">
        <v>226</v>
      </c>
      <c r="B63" s="45" t="s">
        <v>244</v>
      </c>
      <c r="C63" s="119" t="s">
        <v>131</v>
      </c>
      <c r="D63" s="42" t="s">
        <v>220</v>
      </c>
      <c r="E63" s="119">
        <v>10</v>
      </c>
      <c r="F63" s="119" t="s">
        <v>229</v>
      </c>
      <c r="G63" s="119" t="s">
        <v>221</v>
      </c>
      <c r="H63" s="120" t="s">
        <v>344</v>
      </c>
      <c r="I63" s="121">
        <v>45391</v>
      </c>
      <c r="J63" s="121">
        <v>45391</v>
      </c>
      <c r="K63" s="42" t="s">
        <v>342</v>
      </c>
      <c r="L63" s="122">
        <v>45405</v>
      </c>
      <c r="M63" s="123">
        <v>30172</v>
      </c>
      <c r="N63" s="44"/>
      <c r="O63" s="124"/>
      <c r="P63" s="61">
        <v>0</v>
      </c>
      <c r="Q63" s="44" t="s">
        <v>318</v>
      </c>
      <c r="R63" s="61">
        <v>0</v>
      </c>
    </row>
    <row r="64" spans="1:28" outlineLevel="1" x14ac:dyDescent="0.25">
      <c r="A64" s="42" t="s">
        <v>226</v>
      </c>
      <c r="B64" s="45" t="s">
        <v>243</v>
      </c>
      <c r="C64" s="119" t="s">
        <v>133</v>
      </c>
      <c r="D64" s="42" t="s">
        <v>222</v>
      </c>
      <c r="E64" s="119" t="s">
        <v>223</v>
      </c>
      <c r="F64" s="119" t="s">
        <v>226</v>
      </c>
      <c r="G64" s="119" t="s">
        <v>221</v>
      </c>
      <c r="H64" s="120" t="s">
        <v>360</v>
      </c>
      <c r="I64" s="121">
        <v>45307</v>
      </c>
      <c r="J64" s="121">
        <v>45307</v>
      </c>
      <c r="K64" s="42" t="s">
        <v>356</v>
      </c>
      <c r="L64" s="122">
        <v>45338</v>
      </c>
      <c r="M64" s="123">
        <v>32801</v>
      </c>
      <c r="N64" s="44"/>
      <c r="O64" s="124"/>
      <c r="P64" s="61">
        <v>0</v>
      </c>
      <c r="Q64" s="44" t="s">
        <v>318</v>
      </c>
      <c r="R64" s="61">
        <v>0</v>
      </c>
    </row>
    <row r="65" spans="1:18" outlineLevel="1" x14ac:dyDescent="0.25">
      <c r="A65" s="42" t="s">
        <v>226</v>
      </c>
      <c r="B65" s="45" t="s">
        <v>243</v>
      </c>
      <c r="C65" s="119" t="s">
        <v>133</v>
      </c>
      <c r="D65" s="42" t="s">
        <v>222</v>
      </c>
      <c r="E65" s="119" t="s">
        <v>223</v>
      </c>
      <c r="F65" s="119" t="s">
        <v>238</v>
      </c>
      <c r="G65" s="119" t="s">
        <v>221</v>
      </c>
      <c r="H65" s="120" t="s">
        <v>378</v>
      </c>
      <c r="I65" s="121">
        <v>45356</v>
      </c>
      <c r="J65" s="121">
        <v>45356</v>
      </c>
      <c r="K65" s="42" t="s">
        <v>357</v>
      </c>
      <c r="L65" s="122">
        <v>45390</v>
      </c>
      <c r="M65" s="123">
        <v>32801</v>
      </c>
      <c r="N65" s="44"/>
      <c r="O65" s="124"/>
      <c r="P65" s="61">
        <v>0</v>
      </c>
      <c r="Q65" s="44" t="s">
        <v>318</v>
      </c>
      <c r="R65" s="61">
        <v>0</v>
      </c>
    </row>
    <row r="66" spans="1:18" outlineLevel="1" x14ac:dyDescent="0.25">
      <c r="A66" s="42" t="s">
        <v>226</v>
      </c>
      <c r="B66" s="45" t="s">
        <v>243</v>
      </c>
      <c r="C66" s="119" t="s">
        <v>133</v>
      </c>
      <c r="D66" s="42" t="s">
        <v>222</v>
      </c>
      <c r="E66" s="119" t="s">
        <v>223</v>
      </c>
      <c r="F66" s="119" t="s">
        <v>372</v>
      </c>
      <c r="G66" s="119" t="s">
        <v>221</v>
      </c>
      <c r="H66" s="120" t="s">
        <v>379</v>
      </c>
      <c r="I66" s="121">
        <v>45341</v>
      </c>
      <c r="J66" s="121">
        <v>45345</v>
      </c>
      <c r="K66" s="42" t="s">
        <v>361</v>
      </c>
      <c r="L66" s="122">
        <v>45390</v>
      </c>
      <c r="M66" s="123">
        <v>360809</v>
      </c>
      <c r="N66" s="44"/>
      <c r="O66" s="124"/>
      <c r="P66" s="61">
        <v>0</v>
      </c>
      <c r="Q66" s="44" t="s">
        <v>318</v>
      </c>
      <c r="R66" s="61">
        <v>0</v>
      </c>
    </row>
    <row r="67" spans="1:18" outlineLevel="1" x14ac:dyDescent="0.25">
      <c r="A67" s="42" t="s">
        <v>226</v>
      </c>
      <c r="B67" s="45" t="s">
        <v>243</v>
      </c>
      <c r="C67" s="119" t="s">
        <v>133</v>
      </c>
      <c r="D67" s="42" t="s">
        <v>222</v>
      </c>
      <c r="E67" s="119" t="s">
        <v>223</v>
      </c>
      <c r="F67" s="119" t="s">
        <v>372</v>
      </c>
      <c r="G67" s="119" t="s">
        <v>221</v>
      </c>
      <c r="H67" s="120" t="s">
        <v>379</v>
      </c>
      <c r="I67" s="121">
        <v>45335</v>
      </c>
      <c r="J67" s="121">
        <v>45339</v>
      </c>
      <c r="K67" s="42" t="s">
        <v>358</v>
      </c>
      <c r="L67" s="122">
        <v>45390</v>
      </c>
      <c r="M67" s="123">
        <v>360809</v>
      </c>
      <c r="N67" s="44"/>
      <c r="O67" s="124"/>
      <c r="P67" s="61">
        <v>0</v>
      </c>
      <c r="Q67" s="44" t="s">
        <v>318</v>
      </c>
      <c r="R67" s="61">
        <v>0</v>
      </c>
    </row>
    <row r="68" spans="1:18" outlineLevel="1" x14ac:dyDescent="0.25">
      <c r="A68" s="42" t="s">
        <v>226</v>
      </c>
      <c r="B68" s="45" t="s">
        <v>243</v>
      </c>
      <c r="C68" s="119" t="s">
        <v>133</v>
      </c>
      <c r="D68" s="42" t="s">
        <v>222</v>
      </c>
      <c r="E68" s="119" t="s">
        <v>223</v>
      </c>
      <c r="F68" s="119" t="s">
        <v>373</v>
      </c>
      <c r="G68" s="119" t="s">
        <v>221</v>
      </c>
      <c r="H68" s="120" t="s">
        <v>380</v>
      </c>
      <c r="I68" s="121">
        <v>45391</v>
      </c>
      <c r="J68" s="121">
        <v>45391</v>
      </c>
      <c r="K68" s="42" t="s">
        <v>362</v>
      </c>
      <c r="L68" s="122">
        <v>45425</v>
      </c>
      <c r="M68" s="123">
        <v>32801</v>
      </c>
      <c r="N68" s="44"/>
      <c r="O68" s="124"/>
      <c r="P68" s="61">
        <v>0</v>
      </c>
      <c r="Q68" s="44" t="s">
        <v>318</v>
      </c>
      <c r="R68" s="61">
        <v>0</v>
      </c>
    </row>
    <row r="69" spans="1:18" outlineLevel="1" x14ac:dyDescent="0.25">
      <c r="A69" s="42" t="s">
        <v>226</v>
      </c>
      <c r="B69" s="45" t="s">
        <v>243</v>
      </c>
      <c r="C69" s="119" t="s">
        <v>133</v>
      </c>
      <c r="D69" s="42" t="s">
        <v>222</v>
      </c>
      <c r="E69" s="119" t="s">
        <v>223</v>
      </c>
      <c r="F69" s="119" t="s">
        <v>373</v>
      </c>
      <c r="G69" s="119" t="s">
        <v>221</v>
      </c>
      <c r="H69" s="120" t="s">
        <v>380</v>
      </c>
      <c r="I69" s="121">
        <v>45392</v>
      </c>
      <c r="J69" s="121">
        <v>45392</v>
      </c>
      <c r="K69" s="42" t="s">
        <v>363</v>
      </c>
      <c r="L69" s="122">
        <v>45425</v>
      </c>
      <c r="M69" s="123">
        <v>32801</v>
      </c>
      <c r="N69" s="44"/>
      <c r="O69" s="124"/>
      <c r="P69" s="61">
        <v>0</v>
      </c>
      <c r="Q69" s="44" t="s">
        <v>318</v>
      </c>
      <c r="R69" s="61">
        <v>0</v>
      </c>
    </row>
    <row r="70" spans="1:18" outlineLevel="1" x14ac:dyDescent="0.25">
      <c r="A70" s="42" t="s">
        <v>346</v>
      </c>
      <c r="B70" s="45" t="s">
        <v>243</v>
      </c>
      <c r="C70" s="119" t="s">
        <v>133</v>
      </c>
      <c r="D70" s="42" t="s">
        <v>222</v>
      </c>
      <c r="E70" s="119" t="s">
        <v>223</v>
      </c>
      <c r="F70" s="119" t="s">
        <v>347</v>
      </c>
      <c r="G70" s="119" t="s">
        <v>348</v>
      </c>
      <c r="H70" s="120" t="s">
        <v>381</v>
      </c>
      <c r="I70" s="121">
        <v>45407</v>
      </c>
      <c r="J70" s="121">
        <v>45408</v>
      </c>
      <c r="K70" s="42" t="s">
        <v>364</v>
      </c>
      <c r="L70" s="122">
        <v>45425</v>
      </c>
      <c r="M70" s="123">
        <v>114803</v>
      </c>
      <c r="N70" s="44">
        <v>472881</v>
      </c>
      <c r="O70" s="124">
        <v>45406</v>
      </c>
      <c r="P70" s="61">
        <v>250040</v>
      </c>
      <c r="Q70" s="44"/>
      <c r="R70" s="61">
        <v>0</v>
      </c>
    </row>
    <row r="71" spans="1:18" ht="24" outlineLevel="1" x14ac:dyDescent="0.25">
      <c r="A71" s="42" t="s">
        <v>226</v>
      </c>
      <c r="B71" s="45" t="s">
        <v>243</v>
      </c>
      <c r="C71" s="119" t="s">
        <v>133</v>
      </c>
      <c r="D71" s="42" t="s">
        <v>222</v>
      </c>
      <c r="E71" s="119" t="s">
        <v>223</v>
      </c>
      <c r="F71" s="119" t="s">
        <v>373</v>
      </c>
      <c r="G71" s="119" t="s">
        <v>221</v>
      </c>
      <c r="H71" s="120" t="s">
        <v>382</v>
      </c>
      <c r="I71" s="121">
        <v>45418</v>
      </c>
      <c r="J71" s="121">
        <v>45418</v>
      </c>
      <c r="K71" s="42" t="s">
        <v>365</v>
      </c>
      <c r="L71" s="122">
        <v>45425</v>
      </c>
      <c r="M71" s="123">
        <v>32801</v>
      </c>
      <c r="N71" s="44"/>
      <c r="O71" s="124"/>
      <c r="P71" s="61">
        <v>0</v>
      </c>
      <c r="Q71" s="44"/>
      <c r="R71" s="61">
        <v>0</v>
      </c>
    </row>
    <row r="72" spans="1:18" ht="24" outlineLevel="1" x14ac:dyDescent="0.25">
      <c r="A72" s="42" t="s">
        <v>256</v>
      </c>
      <c r="B72" s="45" t="s">
        <v>243</v>
      </c>
      <c r="C72" s="119" t="s">
        <v>133</v>
      </c>
      <c r="D72" s="42" t="s">
        <v>222</v>
      </c>
      <c r="E72" s="119" t="s">
        <v>223</v>
      </c>
      <c r="F72" s="119" t="s">
        <v>376</v>
      </c>
      <c r="G72" s="119" t="s">
        <v>348</v>
      </c>
      <c r="H72" s="120" t="s">
        <v>383</v>
      </c>
      <c r="I72" s="121">
        <v>45426</v>
      </c>
      <c r="J72" s="121">
        <v>45427</v>
      </c>
      <c r="K72" s="42" t="s">
        <v>366</v>
      </c>
      <c r="L72" s="122">
        <v>45425</v>
      </c>
      <c r="M72" s="123">
        <v>114803</v>
      </c>
      <c r="N72" s="44">
        <v>478127</v>
      </c>
      <c r="O72" s="124">
        <v>45421</v>
      </c>
      <c r="P72" s="61">
        <v>70090</v>
      </c>
      <c r="Q72" s="44"/>
      <c r="R72" s="61">
        <v>0</v>
      </c>
    </row>
    <row r="73" spans="1:18" ht="24" outlineLevel="1" x14ac:dyDescent="0.25">
      <c r="A73" s="42" t="s">
        <v>226</v>
      </c>
      <c r="B73" s="45" t="s">
        <v>243</v>
      </c>
      <c r="C73" s="119" t="s">
        <v>133</v>
      </c>
      <c r="D73" s="42" t="s">
        <v>222</v>
      </c>
      <c r="E73" s="119" t="s">
        <v>223</v>
      </c>
      <c r="F73" s="119" t="s">
        <v>373</v>
      </c>
      <c r="G73" s="119" t="s">
        <v>221</v>
      </c>
      <c r="H73" s="120" t="s">
        <v>384</v>
      </c>
      <c r="I73" s="121">
        <v>45363</v>
      </c>
      <c r="J73" s="121">
        <v>45363</v>
      </c>
      <c r="K73" s="42" t="s">
        <v>367</v>
      </c>
      <c r="L73" s="122">
        <v>45425</v>
      </c>
      <c r="M73" s="123">
        <v>32801</v>
      </c>
      <c r="N73" s="44"/>
      <c r="O73" s="124"/>
      <c r="P73" s="61">
        <v>0</v>
      </c>
      <c r="Q73" s="44"/>
      <c r="R73" s="61">
        <v>0</v>
      </c>
    </row>
    <row r="74" spans="1:18" outlineLevel="1" x14ac:dyDescent="0.25">
      <c r="A74" s="42" t="s">
        <v>252</v>
      </c>
      <c r="B74" s="45" t="s">
        <v>243</v>
      </c>
      <c r="C74" s="119" t="s">
        <v>133</v>
      </c>
      <c r="D74" s="42" t="s">
        <v>222</v>
      </c>
      <c r="E74" s="119" t="s">
        <v>223</v>
      </c>
      <c r="F74" s="119" t="s">
        <v>377</v>
      </c>
      <c r="G74" s="119" t="s">
        <v>221</v>
      </c>
      <c r="H74" s="120" t="s">
        <v>385</v>
      </c>
      <c r="I74" s="121">
        <v>45419</v>
      </c>
      <c r="J74" s="121">
        <v>45419</v>
      </c>
      <c r="K74" s="42" t="s">
        <v>368</v>
      </c>
      <c r="L74" s="122">
        <v>45428</v>
      </c>
      <c r="M74" s="123">
        <v>32801</v>
      </c>
      <c r="N74" s="44"/>
      <c r="O74" s="124"/>
      <c r="P74" s="61">
        <v>0</v>
      </c>
      <c r="Q74" s="44"/>
      <c r="R74" s="61">
        <v>0</v>
      </c>
    </row>
    <row r="75" spans="1:18" outlineLevel="1" x14ac:dyDescent="0.25">
      <c r="A75" s="42" t="s">
        <v>226</v>
      </c>
      <c r="B75" s="45" t="s">
        <v>243</v>
      </c>
      <c r="C75" s="119" t="s">
        <v>133</v>
      </c>
      <c r="D75" s="42" t="s">
        <v>222</v>
      </c>
      <c r="E75" s="119" t="s">
        <v>223</v>
      </c>
      <c r="F75" s="119" t="s">
        <v>373</v>
      </c>
      <c r="G75" s="119" t="s">
        <v>221</v>
      </c>
      <c r="H75" s="120" t="s">
        <v>386</v>
      </c>
      <c r="I75" s="121">
        <v>45420</v>
      </c>
      <c r="J75" s="121">
        <v>45420</v>
      </c>
      <c r="K75" s="42" t="s">
        <v>369</v>
      </c>
      <c r="L75" s="122">
        <v>45428</v>
      </c>
      <c r="M75" s="123">
        <v>32801</v>
      </c>
      <c r="N75" s="44"/>
      <c r="O75" s="124"/>
      <c r="P75" s="61">
        <v>0</v>
      </c>
      <c r="Q75" s="44"/>
      <c r="R75" s="61">
        <v>0</v>
      </c>
    </row>
    <row r="76" spans="1:18" outlineLevel="1" x14ac:dyDescent="0.25">
      <c r="A76" s="42" t="s">
        <v>374</v>
      </c>
      <c r="B76" s="45" t="s">
        <v>243</v>
      </c>
      <c r="C76" s="119" t="s">
        <v>133</v>
      </c>
      <c r="D76" s="42" t="s">
        <v>222</v>
      </c>
      <c r="E76" s="119" t="s">
        <v>223</v>
      </c>
      <c r="F76" s="119" t="s">
        <v>375</v>
      </c>
      <c r="G76" s="119" t="s">
        <v>348</v>
      </c>
      <c r="H76" s="120" t="s">
        <v>387</v>
      </c>
      <c r="I76" s="121">
        <v>45435</v>
      </c>
      <c r="J76" s="121">
        <v>45436</v>
      </c>
      <c r="K76" s="42" t="s">
        <v>370</v>
      </c>
      <c r="L76" s="122">
        <v>45434</v>
      </c>
      <c r="M76" s="123">
        <v>114803</v>
      </c>
      <c r="N76" s="44">
        <v>479777</v>
      </c>
      <c r="O76" s="124">
        <v>45426</v>
      </c>
      <c r="P76" s="61">
        <v>317936</v>
      </c>
      <c r="Q76" s="44"/>
      <c r="R76" s="61">
        <v>0</v>
      </c>
    </row>
    <row r="77" spans="1:18" outlineLevel="1" x14ac:dyDescent="0.25">
      <c r="A77" s="42" t="s">
        <v>226</v>
      </c>
      <c r="B77" s="45" t="s">
        <v>243</v>
      </c>
      <c r="C77" s="119" t="s">
        <v>133</v>
      </c>
      <c r="D77" s="42" t="s">
        <v>222</v>
      </c>
      <c r="E77" s="119" t="s">
        <v>223</v>
      </c>
      <c r="F77" s="119" t="s">
        <v>372</v>
      </c>
      <c r="G77" s="119" t="s">
        <v>221</v>
      </c>
      <c r="H77" s="120" t="s">
        <v>388</v>
      </c>
      <c r="I77" s="121">
        <v>45350</v>
      </c>
      <c r="J77" s="121">
        <v>45350</v>
      </c>
      <c r="K77" s="42" t="s">
        <v>371</v>
      </c>
      <c r="L77" s="122">
        <v>45434</v>
      </c>
      <c r="M77" s="123">
        <v>32801</v>
      </c>
      <c r="N77" s="44"/>
      <c r="O77" s="124"/>
      <c r="P77" s="61">
        <v>0</v>
      </c>
      <c r="Q77" s="44"/>
      <c r="R77" s="61">
        <v>0</v>
      </c>
    </row>
    <row r="78" spans="1:18" outlineLevel="1" x14ac:dyDescent="0.25">
      <c r="A78" s="42" t="s">
        <v>408</v>
      </c>
      <c r="B78" s="45" t="s">
        <v>246</v>
      </c>
      <c r="C78" s="119" t="s">
        <v>131</v>
      </c>
      <c r="D78" s="42" t="s">
        <v>220</v>
      </c>
      <c r="E78" s="119">
        <v>9</v>
      </c>
      <c r="F78" s="119" t="s">
        <v>407</v>
      </c>
      <c r="G78" s="119" t="s">
        <v>348</v>
      </c>
      <c r="H78" s="120" t="s">
        <v>414</v>
      </c>
      <c r="I78" s="121">
        <v>45364</v>
      </c>
      <c r="J78" s="121">
        <v>45364</v>
      </c>
      <c r="K78" s="42" t="s">
        <v>359</v>
      </c>
      <c r="L78" s="122">
        <v>45391</v>
      </c>
      <c r="M78" s="123">
        <v>30172</v>
      </c>
      <c r="N78" s="44">
        <v>457406</v>
      </c>
      <c r="O78" s="124">
        <v>45362</v>
      </c>
      <c r="P78" s="61">
        <v>230832</v>
      </c>
      <c r="Q78" s="44"/>
      <c r="R78" s="61">
        <v>0</v>
      </c>
    </row>
    <row r="79" spans="1:18" ht="24" outlineLevel="1" x14ac:dyDescent="0.25">
      <c r="A79" s="42" t="s">
        <v>409</v>
      </c>
      <c r="B79" s="45" t="s">
        <v>246</v>
      </c>
      <c r="C79" s="119" t="s">
        <v>131</v>
      </c>
      <c r="D79" s="42" t="s">
        <v>220</v>
      </c>
      <c r="E79" s="119">
        <v>9</v>
      </c>
      <c r="F79" s="119" t="s">
        <v>310</v>
      </c>
      <c r="G79" s="119" t="s">
        <v>348</v>
      </c>
      <c r="H79" s="120" t="s">
        <v>428</v>
      </c>
      <c r="I79" s="121">
        <v>45369</v>
      </c>
      <c r="J79" s="121">
        <v>45370</v>
      </c>
      <c r="K79" s="42" t="s">
        <v>390</v>
      </c>
      <c r="L79" s="122">
        <v>45392</v>
      </c>
      <c r="M79" s="123">
        <v>30172</v>
      </c>
      <c r="N79" s="44">
        <v>459962</v>
      </c>
      <c r="O79" s="124">
        <v>45369</v>
      </c>
      <c r="P79" s="61">
        <v>174071</v>
      </c>
      <c r="Q79" s="44"/>
      <c r="R79" s="61">
        <v>0</v>
      </c>
    </row>
    <row r="80" spans="1:18" outlineLevel="1" x14ac:dyDescent="0.25">
      <c r="A80" s="42" t="s">
        <v>226</v>
      </c>
      <c r="B80" s="45" t="s">
        <v>405</v>
      </c>
      <c r="C80" s="119" t="s">
        <v>131</v>
      </c>
      <c r="D80" s="42" t="s">
        <v>220</v>
      </c>
      <c r="E80" s="119">
        <v>7</v>
      </c>
      <c r="F80" s="119" t="s">
        <v>229</v>
      </c>
      <c r="G80" s="119" t="s">
        <v>221</v>
      </c>
      <c r="H80" s="120" t="s">
        <v>415</v>
      </c>
      <c r="I80" s="121">
        <v>45418</v>
      </c>
      <c r="J80" s="121">
        <v>45418</v>
      </c>
      <c r="K80" s="42" t="s">
        <v>391</v>
      </c>
      <c r="L80" s="122">
        <v>45419</v>
      </c>
      <c r="M80" s="123">
        <v>30172</v>
      </c>
      <c r="N80" s="44"/>
      <c r="O80" s="124"/>
      <c r="P80" s="61">
        <v>0</v>
      </c>
      <c r="Q80" s="44"/>
      <c r="R80" s="61">
        <v>0</v>
      </c>
    </row>
    <row r="81" spans="1:16384" ht="24" outlineLevel="1" x14ac:dyDescent="0.25">
      <c r="A81" s="42" t="s">
        <v>256</v>
      </c>
      <c r="B81" s="45" t="s">
        <v>235</v>
      </c>
      <c r="C81" s="119" t="s">
        <v>131</v>
      </c>
      <c r="D81" s="42" t="s">
        <v>220</v>
      </c>
      <c r="E81" s="119">
        <v>8</v>
      </c>
      <c r="F81" s="119" t="s">
        <v>376</v>
      </c>
      <c r="G81" s="119" t="s">
        <v>348</v>
      </c>
      <c r="H81" s="120" t="s">
        <v>416</v>
      </c>
      <c r="I81" s="121">
        <v>45426</v>
      </c>
      <c r="J81" s="121">
        <v>45427</v>
      </c>
      <c r="K81" s="42" t="s">
        <v>392</v>
      </c>
      <c r="L81" s="122">
        <v>45420</v>
      </c>
      <c r="M81" s="123">
        <v>105601</v>
      </c>
      <c r="N81" s="44">
        <v>478127</v>
      </c>
      <c r="O81" s="124">
        <v>45421</v>
      </c>
      <c r="P81" s="61">
        <v>70090</v>
      </c>
      <c r="Q81" s="44"/>
      <c r="R81" s="61">
        <v>0</v>
      </c>
    </row>
    <row r="82" spans="1:16384" outlineLevel="1" x14ac:dyDescent="0.25">
      <c r="A82" s="42" t="s">
        <v>226</v>
      </c>
      <c r="B82" s="45" t="s">
        <v>248</v>
      </c>
      <c r="C82" s="119" t="s">
        <v>131</v>
      </c>
      <c r="D82" s="42" t="s">
        <v>220</v>
      </c>
      <c r="E82" s="119">
        <v>5</v>
      </c>
      <c r="F82" s="119" t="s">
        <v>237</v>
      </c>
      <c r="G82" s="119" t="s">
        <v>221</v>
      </c>
      <c r="H82" s="120" t="s">
        <v>417</v>
      </c>
      <c r="I82" s="121">
        <v>45345</v>
      </c>
      <c r="J82" s="121">
        <v>45345</v>
      </c>
      <c r="K82" s="42" t="s">
        <v>393</v>
      </c>
      <c r="L82" s="122">
        <v>45422</v>
      </c>
      <c r="M82" s="123">
        <v>30172</v>
      </c>
      <c r="N82" s="44"/>
      <c r="O82" s="124"/>
      <c r="P82" s="61">
        <v>0</v>
      </c>
      <c r="Q82" s="44"/>
      <c r="R82" s="61">
        <v>0</v>
      </c>
    </row>
    <row r="83" spans="1:16384" outlineLevel="1" x14ac:dyDescent="0.25">
      <c r="A83" s="42" t="s">
        <v>226</v>
      </c>
      <c r="B83" s="45" t="s">
        <v>244</v>
      </c>
      <c r="C83" s="119" t="s">
        <v>131</v>
      </c>
      <c r="D83" s="42" t="s">
        <v>220</v>
      </c>
      <c r="E83" s="119">
        <v>10</v>
      </c>
      <c r="F83" s="119" t="s">
        <v>238</v>
      </c>
      <c r="G83" s="119" t="s">
        <v>221</v>
      </c>
      <c r="H83" s="120" t="s">
        <v>418</v>
      </c>
      <c r="I83" s="121">
        <v>45356</v>
      </c>
      <c r="J83" s="121">
        <v>45356</v>
      </c>
      <c r="K83" s="42" t="s">
        <v>394</v>
      </c>
      <c r="L83" s="122">
        <v>45422</v>
      </c>
      <c r="M83" s="123">
        <v>30172</v>
      </c>
      <c r="N83" s="44"/>
      <c r="O83" s="124"/>
      <c r="P83" s="61">
        <v>0</v>
      </c>
      <c r="Q83" s="44"/>
      <c r="R83" s="61">
        <v>0</v>
      </c>
    </row>
    <row r="84" spans="1:16384" outlineLevel="1" x14ac:dyDescent="0.25">
      <c r="A84" s="42" t="s">
        <v>252</v>
      </c>
      <c r="B84" s="45" t="s">
        <v>244</v>
      </c>
      <c r="C84" s="119" t="s">
        <v>131</v>
      </c>
      <c r="D84" s="42" t="s">
        <v>220</v>
      </c>
      <c r="E84" s="119">
        <v>10</v>
      </c>
      <c r="F84" s="119" t="s">
        <v>377</v>
      </c>
      <c r="G84" s="119" t="s">
        <v>221</v>
      </c>
      <c r="H84" s="120" t="s">
        <v>418</v>
      </c>
      <c r="I84" s="121">
        <v>45419</v>
      </c>
      <c r="J84" s="121">
        <v>45419</v>
      </c>
      <c r="K84" s="42" t="s">
        <v>395</v>
      </c>
      <c r="L84" s="122">
        <v>45422</v>
      </c>
      <c r="M84" s="123">
        <v>30172</v>
      </c>
      <c r="N84" s="44"/>
      <c r="O84" s="124"/>
      <c r="P84" s="61">
        <v>0</v>
      </c>
      <c r="Q84" s="44"/>
      <c r="R84" s="61">
        <v>0</v>
      </c>
    </row>
    <row r="85" spans="1:16384" outlineLevel="1" x14ac:dyDescent="0.25">
      <c r="A85" s="42" t="s">
        <v>226</v>
      </c>
      <c r="B85" s="45" t="s">
        <v>244</v>
      </c>
      <c r="C85" s="119" t="s">
        <v>131</v>
      </c>
      <c r="D85" s="42" t="s">
        <v>220</v>
      </c>
      <c r="E85" s="119">
        <v>10</v>
      </c>
      <c r="F85" s="119" t="s">
        <v>226</v>
      </c>
      <c r="G85" s="119" t="s">
        <v>221</v>
      </c>
      <c r="H85" s="120" t="s">
        <v>418</v>
      </c>
      <c r="I85" s="121">
        <v>45420</v>
      </c>
      <c r="J85" s="121">
        <v>45420</v>
      </c>
      <c r="K85" s="42" t="s">
        <v>396</v>
      </c>
      <c r="L85" s="122">
        <v>45422</v>
      </c>
      <c r="M85" s="123">
        <v>30172</v>
      </c>
      <c r="N85" s="44"/>
      <c r="O85" s="124"/>
      <c r="P85" s="61">
        <v>0</v>
      </c>
      <c r="Q85" s="44"/>
      <c r="R85" s="61">
        <v>0</v>
      </c>
    </row>
    <row r="86" spans="1:16384" outlineLevel="1" x14ac:dyDescent="0.25">
      <c r="A86" s="42" t="s">
        <v>226</v>
      </c>
      <c r="B86" s="45" t="s">
        <v>249</v>
      </c>
      <c r="C86" s="119" t="s">
        <v>131</v>
      </c>
      <c r="D86" s="42" t="s">
        <v>220</v>
      </c>
      <c r="E86" s="119">
        <v>4</v>
      </c>
      <c r="F86" s="119" t="s">
        <v>226</v>
      </c>
      <c r="G86" s="119" t="s">
        <v>221</v>
      </c>
      <c r="H86" s="120" t="s">
        <v>419</v>
      </c>
      <c r="I86" s="121">
        <v>45420</v>
      </c>
      <c r="J86" s="121">
        <v>45420</v>
      </c>
      <c r="K86" s="42" t="s">
        <v>397</v>
      </c>
      <c r="L86" s="122">
        <v>45422</v>
      </c>
      <c r="M86" s="123">
        <v>32801</v>
      </c>
      <c r="N86" s="44"/>
      <c r="O86" s="124"/>
      <c r="P86" s="61">
        <v>0</v>
      </c>
      <c r="Q86" s="44"/>
      <c r="R86" s="61">
        <v>0</v>
      </c>
    </row>
    <row r="87" spans="1:16384" outlineLevel="1" x14ac:dyDescent="0.25">
      <c r="A87" s="42" t="s">
        <v>226</v>
      </c>
      <c r="B87" s="45" t="s">
        <v>244</v>
      </c>
      <c r="C87" s="119" t="s">
        <v>131</v>
      </c>
      <c r="D87" s="42" t="s">
        <v>220</v>
      </c>
      <c r="E87" s="119">
        <v>10</v>
      </c>
      <c r="F87" s="119" t="s">
        <v>226</v>
      </c>
      <c r="G87" s="119" t="s">
        <v>221</v>
      </c>
      <c r="H87" s="120" t="s">
        <v>418</v>
      </c>
      <c r="I87" s="121">
        <v>45418</v>
      </c>
      <c r="J87" s="121">
        <v>45418</v>
      </c>
      <c r="K87" s="42" t="s">
        <v>398</v>
      </c>
      <c r="L87" s="122">
        <v>45422</v>
      </c>
      <c r="M87" s="123">
        <v>30172</v>
      </c>
      <c r="N87" s="44"/>
      <c r="O87" s="124"/>
      <c r="P87" s="61">
        <v>0</v>
      </c>
      <c r="Q87" s="44"/>
      <c r="R87" s="61">
        <v>0</v>
      </c>
    </row>
    <row r="88" spans="1:16384" outlineLevel="1" x14ac:dyDescent="0.25">
      <c r="A88" s="42" t="s">
        <v>411</v>
      </c>
      <c r="B88" s="45" t="s">
        <v>242</v>
      </c>
      <c r="C88" s="119" t="s">
        <v>131</v>
      </c>
      <c r="D88" s="42" t="s">
        <v>220</v>
      </c>
      <c r="E88" s="119">
        <v>9</v>
      </c>
      <c r="F88" s="119" t="s">
        <v>410</v>
      </c>
      <c r="G88" s="119" t="s">
        <v>221</v>
      </c>
      <c r="H88" s="120" t="s">
        <v>420</v>
      </c>
      <c r="I88" s="121">
        <v>45349</v>
      </c>
      <c r="J88" s="121">
        <v>45349</v>
      </c>
      <c r="K88" s="42" t="s">
        <v>399</v>
      </c>
      <c r="L88" s="122">
        <v>45422</v>
      </c>
      <c r="M88" s="123">
        <v>30172</v>
      </c>
      <c r="N88" s="44"/>
      <c r="O88" s="124"/>
      <c r="P88" s="61">
        <v>0</v>
      </c>
      <c r="Q88" s="44" t="s">
        <v>429</v>
      </c>
      <c r="R88" s="61">
        <v>58270</v>
      </c>
    </row>
    <row r="89" spans="1:16384" outlineLevel="1" x14ac:dyDescent="0.25">
      <c r="A89" s="42" t="s">
        <v>226</v>
      </c>
      <c r="B89" s="45" t="s">
        <v>246</v>
      </c>
      <c r="C89" s="119" t="s">
        <v>131</v>
      </c>
      <c r="D89" s="42" t="s">
        <v>220</v>
      </c>
      <c r="E89" s="119">
        <v>9</v>
      </c>
      <c r="F89" s="119" t="s">
        <v>226</v>
      </c>
      <c r="G89" s="119" t="s">
        <v>221</v>
      </c>
      <c r="H89" s="120" t="s">
        <v>421</v>
      </c>
      <c r="I89" s="121">
        <v>45348</v>
      </c>
      <c r="J89" s="121">
        <v>45348</v>
      </c>
      <c r="K89" s="42" t="s">
        <v>400</v>
      </c>
      <c r="L89" s="122">
        <v>45422</v>
      </c>
      <c r="M89" s="123">
        <v>30172</v>
      </c>
      <c r="N89" s="44"/>
      <c r="O89" s="124"/>
      <c r="P89" s="61">
        <v>0</v>
      </c>
      <c r="Q89" s="44"/>
      <c r="R89" s="61">
        <v>0</v>
      </c>
    </row>
    <row r="90" spans="1:16384" ht="24" outlineLevel="1" x14ac:dyDescent="0.25">
      <c r="A90" s="42" t="s">
        <v>256</v>
      </c>
      <c r="B90" s="45" t="s">
        <v>250</v>
      </c>
      <c r="C90" s="119" t="s">
        <v>131</v>
      </c>
      <c r="D90" s="42" t="s">
        <v>220</v>
      </c>
      <c r="E90" s="119">
        <v>13</v>
      </c>
      <c r="F90" s="119" t="s">
        <v>351</v>
      </c>
      <c r="G90" s="119" t="s">
        <v>221</v>
      </c>
      <c r="H90" s="120" t="s">
        <v>422</v>
      </c>
      <c r="I90" s="121">
        <v>45427</v>
      </c>
      <c r="J90" s="121">
        <v>45427</v>
      </c>
      <c r="K90" s="42" t="s">
        <v>401</v>
      </c>
      <c r="L90" s="122">
        <v>45435</v>
      </c>
      <c r="M90" s="123">
        <v>24486</v>
      </c>
      <c r="N90" s="44"/>
      <c r="O90" s="124"/>
      <c r="P90" s="61">
        <v>0</v>
      </c>
      <c r="Q90" s="44"/>
      <c r="R90" s="61">
        <v>0</v>
      </c>
    </row>
    <row r="91" spans="1:16384" outlineLevel="1" x14ac:dyDescent="0.25">
      <c r="A91" s="42" t="s">
        <v>256</v>
      </c>
      <c r="B91" s="45" t="s">
        <v>250</v>
      </c>
      <c r="C91" s="119" t="s">
        <v>131</v>
      </c>
      <c r="D91" s="42" t="s">
        <v>220</v>
      </c>
      <c r="E91" s="119">
        <v>13</v>
      </c>
      <c r="F91" s="119" t="s">
        <v>412</v>
      </c>
      <c r="G91" s="119" t="s">
        <v>221</v>
      </c>
      <c r="H91" s="120" t="s">
        <v>423</v>
      </c>
      <c r="I91" s="121">
        <v>45453</v>
      </c>
      <c r="J91" s="121">
        <v>45453</v>
      </c>
      <c r="K91" s="42" t="s">
        <v>402</v>
      </c>
      <c r="L91" s="122">
        <v>45450</v>
      </c>
      <c r="M91" s="123">
        <v>24486</v>
      </c>
      <c r="N91" s="44"/>
      <c r="O91" s="124"/>
      <c r="P91" s="61">
        <v>0</v>
      </c>
      <c r="Q91" s="44"/>
      <c r="R91" s="61">
        <v>0</v>
      </c>
    </row>
    <row r="92" spans="1:16384" outlineLevel="1" x14ac:dyDescent="0.25">
      <c r="A92" s="42" t="s">
        <v>256</v>
      </c>
      <c r="B92" s="45" t="s">
        <v>250</v>
      </c>
      <c r="C92" s="119" t="s">
        <v>131</v>
      </c>
      <c r="D92" s="42" t="s">
        <v>220</v>
      </c>
      <c r="E92" s="119">
        <v>13</v>
      </c>
      <c r="F92" s="119" t="s">
        <v>261</v>
      </c>
      <c r="G92" s="119" t="s">
        <v>221</v>
      </c>
      <c r="H92" s="120" t="s">
        <v>424</v>
      </c>
      <c r="I92" s="121">
        <v>45456</v>
      </c>
      <c r="J92" s="121">
        <v>45456</v>
      </c>
      <c r="K92" s="42" t="s">
        <v>403</v>
      </c>
      <c r="L92" s="122">
        <v>45450</v>
      </c>
      <c r="M92" s="123">
        <v>24486</v>
      </c>
      <c r="N92" s="44"/>
      <c r="O92" s="124"/>
      <c r="P92" s="61">
        <v>0</v>
      </c>
      <c r="Q92" s="44"/>
      <c r="R92" s="61">
        <v>0</v>
      </c>
    </row>
    <row r="93" spans="1:16384" outlineLevel="1" x14ac:dyDescent="0.25">
      <c r="A93" s="42" t="s">
        <v>254</v>
      </c>
      <c r="B93" s="45" t="s">
        <v>406</v>
      </c>
      <c r="C93" s="119" t="s">
        <v>133</v>
      </c>
      <c r="D93" s="42" t="s">
        <v>222</v>
      </c>
      <c r="E93" s="119">
        <v>2</v>
      </c>
      <c r="F93" s="119" t="s">
        <v>413</v>
      </c>
      <c r="G93" s="119" t="s">
        <v>221</v>
      </c>
      <c r="H93" s="120" t="s">
        <v>425</v>
      </c>
      <c r="I93" s="121">
        <v>45455</v>
      </c>
      <c r="J93" s="121">
        <v>45457</v>
      </c>
      <c r="K93" s="42" t="s">
        <v>404</v>
      </c>
      <c r="L93" s="122">
        <v>45467</v>
      </c>
      <c r="M93" s="123">
        <v>196805</v>
      </c>
      <c r="N93" s="44"/>
      <c r="O93" s="124"/>
      <c r="P93" s="61">
        <v>0</v>
      </c>
      <c r="Q93" s="44"/>
      <c r="R93" s="61">
        <v>0</v>
      </c>
    </row>
    <row r="94" spans="1:16384" outlineLevel="1" x14ac:dyDescent="0.25">
      <c r="A94" s="42" t="s">
        <v>226</v>
      </c>
      <c r="B94" s="45" t="s">
        <v>249</v>
      </c>
      <c r="C94" s="119" t="s">
        <v>131</v>
      </c>
      <c r="D94" s="42" t="s">
        <v>220</v>
      </c>
      <c r="E94" s="119">
        <v>4</v>
      </c>
      <c r="F94" s="119" t="s">
        <v>226</v>
      </c>
      <c r="G94" s="119" t="s">
        <v>221</v>
      </c>
      <c r="H94" s="120" t="s">
        <v>426</v>
      </c>
      <c r="I94" s="121">
        <v>45462</v>
      </c>
      <c r="J94" s="121">
        <v>45462</v>
      </c>
      <c r="K94" s="42">
        <v>140</v>
      </c>
      <c r="L94" s="122">
        <v>45467</v>
      </c>
      <c r="M94" s="123">
        <v>32801</v>
      </c>
      <c r="N94" s="44"/>
      <c r="O94" s="124"/>
      <c r="P94" s="61">
        <v>0</v>
      </c>
      <c r="Q94" s="44"/>
      <c r="R94" s="61">
        <v>0</v>
      </c>
    </row>
    <row r="95" spans="1:16384" s="80" customFormat="1" x14ac:dyDescent="0.25">
      <c r="A95" s="296" t="s">
        <v>194</v>
      </c>
      <c r="B95" s="296"/>
      <c r="C95" s="296"/>
      <c r="D95" s="296"/>
      <c r="E95" s="296"/>
      <c r="F95" s="296"/>
      <c r="G95" s="296"/>
      <c r="H95" s="296"/>
      <c r="I95" s="296"/>
      <c r="J95" s="296"/>
      <c r="K95" s="296"/>
      <c r="L95" s="296"/>
      <c r="M95" s="167">
        <f>SUM(M55:M94)</f>
        <v>2449229</v>
      </c>
      <c r="N95" s="168"/>
      <c r="O95" s="168"/>
      <c r="P95" s="167">
        <f>SUM(P55:P94)</f>
        <v>1400199</v>
      </c>
      <c r="Q95" s="168"/>
      <c r="R95" s="167">
        <f>SUM(R55:R94)</f>
        <v>143834</v>
      </c>
      <c r="S95" s="295"/>
      <c r="T95" s="295"/>
      <c r="U95" s="295"/>
      <c r="V95" s="295"/>
      <c r="W95" s="295"/>
      <c r="X95" s="295"/>
      <c r="Y95" s="295"/>
      <c r="Z95" s="295"/>
      <c r="AA95" s="295"/>
      <c r="AB95" s="295"/>
      <c r="AC95" s="295"/>
      <c r="AD95" s="295"/>
      <c r="AE95" s="78"/>
      <c r="AF95" s="295"/>
      <c r="AG95" s="295"/>
      <c r="AH95" s="78"/>
      <c r="AI95" s="79"/>
      <c r="AJ95" s="78"/>
      <c r="AK95" s="295"/>
      <c r="AL95" s="295"/>
      <c r="AM95" s="295"/>
      <c r="AN95" s="295"/>
      <c r="AO95" s="295"/>
      <c r="AP95" s="295"/>
      <c r="AQ95" s="295"/>
      <c r="AR95" s="295"/>
      <c r="AS95" s="295"/>
      <c r="AT95" s="295"/>
      <c r="AU95" s="295"/>
      <c r="AV95" s="295"/>
      <c r="AW95" s="78"/>
      <c r="AX95" s="295"/>
      <c r="AY95" s="295"/>
      <c r="AZ95" s="78"/>
      <c r="BA95" s="79"/>
      <c r="BB95" s="78"/>
      <c r="BC95" s="295"/>
      <c r="BD95" s="295"/>
      <c r="BE95" s="295"/>
      <c r="BF95" s="295"/>
      <c r="BG95" s="295"/>
      <c r="BH95" s="295"/>
      <c r="BI95" s="295"/>
      <c r="BJ95" s="295"/>
      <c r="BK95" s="295"/>
      <c r="BL95" s="295"/>
      <c r="BM95" s="295"/>
      <c r="BN95" s="295"/>
      <c r="BO95" s="78"/>
      <c r="BP95" s="295"/>
      <c r="BQ95" s="295"/>
      <c r="BR95" s="78"/>
      <c r="BS95" s="79"/>
      <c r="BT95" s="78"/>
      <c r="BU95" s="295"/>
      <c r="BV95" s="295"/>
      <c r="BW95" s="295"/>
      <c r="BX95" s="295"/>
      <c r="BY95" s="295"/>
      <c r="BZ95" s="295"/>
      <c r="CA95" s="295"/>
      <c r="CB95" s="295"/>
      <c r="CC95" s="295"/>
      <c r="CD95" s="295"/>
      <c r="CE95" s="295"/>
      <c r="CF95" s="295"/>
      <c r="CG95" s="78"/>
      <c r="CH95" s="295"/>
      <c r="CI95" s="295"/>
      <c r="CJ95" s="78"/>
      <c r="CK95" s="79"/>
      <c r="CL95" s="78"/>
      <c r="CM95" s="295"/>
      <c r="CN95" s="295"/>
      <c r="CO95" s="295"/>
      <c r="CP95" s="295"/>
      <c r="CQ95" s="295"/>
      <c r="CR95" s="295"/>
      <c r="CS95" s="295"/>
      <c r="CT95" s="295"/>
      <c r="CU95" s="295"/>
      <c r="CV95" s="295"/>
      <c r="CW95" s="295"/>
      <c r="CX95" s="295"/>
      <c r="CY95" s="78"/>
      <c r="CZ95" s="295"/>
      <c r="DA95" s="295"/>
      <c r="DB95" s="78"/>
      <c r="DC95" s="79"/>
      <c r="DD95" s="78"/>
      <c r="DE95" s="295"/>
      <c r="DF95" s="295"/>
      <c r="DG95" s="295"/>
      <c r="DH95" s="295"/>
      <c r="DI95" s="295"/>
      <c r="DJ95" s="295"/>
      <c r="DK95" s="295"/>
      <c r="DL95" s="295"/>
      <c r="DM95" s="295"/>
      <c r="DN95" s="295"/>
      <c r="DO95" s="295"/>
      <c r="DP95" s="295"/>
      <c r="DQ95" s="78"/>
      <c r="DR95" s="295"/>
      <c r="DS95" s="295"/>
      <c r="DT95" s="78"/>
      <c r="DU95" s="79"/>
      <c r="DV95" s="78"/>
      <c r="DW95" s="295"/>
      <c r="DX95" s="295"/>
      <c r="DY95" s="295"/>
      <c r="DZ95" s="295"/>
      <c r="EA95" s="295"/>
      <c r="EB95" s="295"/>
      <c r="EC95" s="295"/>
      <c r="ED95" s="295"/>
      <c r="EE95" s="295"/>
      <c r="EF95" s="295"/>
      <c r="EG95" s="295"/>
      <c r="EH95" s="295"/>
      <c r="EI95" s="78"/>
      <c r="EJ95" s="295"/>
      <c r="EK95" s="295"/>
      <c r="EL95" s="78"/>
      <c r="EM95" s="79"/>
      <c r="EN95" s="78"/>
      <c r="EO95" s="295"/>
      <c r="EP95" s="295"/>
      <c r="EQ95" s="295"/>
      <c r="ER95" s="295"/>
      <c r="ES95" s="295"/>
      <c r="ET95" s="295"/>
      <c r="EU95" s="295"/>
      <c r="EV95" s="295"/>
      <c r="EW95" s="295"/>
      <c r="EX95" s="295"/>
      <c r="EY95" s="295"/>
      <c r="EZ95" s="295"/>
      <c r="FA95" s="78"/>
      <c r="FB95" s="295"/>
      <c r="FC95" s="295"/>
      <c r="FD95" s="78"/>
      <c r="FE95" s="79"/>
      <c r="FF95" s="78"/>
      <c r="FG95" s="295"/>
      <c r="FH95" s="295"/>
      <c r="FI95" s="295"/>
      <c r="FJ95" s="295"/>
      <c r="FK95" s="295"/>
      <c r="FL95" s="295"/>
      <c r="FM95" s="295"/>
      <c r="FN95" s="295"/>
      <c r="FO95" s="295"/>
      <c r="FP95" s="295"/>
      <c r="FQ95" s="295"/>
      <c r="FR95" s="295"/>
      <c r="FS95" s="78"/>
      <c r="FT95" s="295"/>
      <c r="FU95" s="295"/>
      <c r="FV95" s="78"/>
      <c r="FW95" s="79"/>
      <c r="FX95" s="78"/>
      <c r="FY95" s="295"/>
      <c r="FZ95" s="295"/>
      <c r="GA95" s="295"/>
      <c r="GB95" s="295"/>
      <c r="GC95" s="295"/>
      <c r="GD95" s="295"/>
      <c r="GE95" s="295"/>
      <c r="GF95" s="295"/>
      <c r="GG95" s="295"/>
      <c r="GH95" s="295"/>
      <c r="GI95" s="295"/>
      <c r="GJ95" s="295"/>
      <c r="GK95" s="78"/>
      <c r="GL95" s="295"/>
      <c r="GM95" s="295"/>
      <c r="GN95" s="78"/>
      <c r="GO95" s="79"/>
      <c r="GP95" s="78"/>
      <c r="GQ95" s="295"/>
      <c r="GR95" s="295"/>
      <c r="GS95" s="295"/>
      <c r="GT95" s="295"/>
      <c r="GU95" s="295"/>
      <c r="GV95" s="295"/>
      <c r="GW95" s="295"/>
      <c r="GX95" s="295"/>
      <c r="GY95" s="295"/>
      <c r="GZ95" s="295"/>
      <c r="HA95" s="295"/>
      <c r="HB95" s="295"/>
      <c r="HC95" s="78"/>
      <c r="HD95" s="295"/>
      <c r="HE95" s="295"/>
      <c r="HF95" s="78"/>
      <c r="HG95" s="79"/>
      <c r="HH95" s="78"/>
      <c r="HI95" s="295"/>
      <c r="HJ95" s="295"/>
      <c r="HK95" s="295"/>
      <c r="HL95" s="295"/>
      <c r="HM95" s="295"/>
      <c r="HN95" s="295"/>
      <c r="HO95" s="295"/>
      <c r="HP95" s="295"/>
      <c r="HQ95" s="295"/>
      <c r="HR95" s="295"/>
      <c r="HS95" s="295"/>
      <c r="HT95" s="295"/>
      <c r="HU95" s="78"/>
      <c r="HV95" s="295"/>
      <c r="HW95" s="295"/>
      <c r="HX95" s="78"/>
      <c r="HY95" s="79"/>
      <c r="HZ95" s="78"/>
      <c r="IA95" s="295"/>
      <c r="IB95" s="295"/>
      <c r="IC95" s="295"/>
      <c r="ID95" s="295"/>
      <c r="IE95" s="295"/>
      <c r="IF95" s="295"/>
      <c r="IG95" s="295"/>
      <c r="IH95" s="295"/>
      <c r="II95" s="295"/>
      <c r="IJ95" s="295"/>
      <c r="IK95" s="295"/>
      <c r="IL95" s="295"/>
      <c r="IM95" s="78"/>
      <c r="IN95" s="295"/>
      <c r="IO95" s="295"/>
      <c r="IP95" s="78"/>
      <c r="IQ95" s="79"/>
      <c r="IR95" s="78"/>
      <c r="IS95" s="295"/>
      <c r="IT95" s="295"/>
      <c r="IU95" s="295"/>
      <c r="IV95" s="295"/>
      <c r="IW95" s="295"/>
      <c r="IX95" s="295"/>
      <c r="IY95" s="295"/>
      <c r="IZ95" s="295"/>
      <c r="JA95" s="295"/>
      <c r="JB95" s="295"/>
      <c r="JC95" s="295"/>
      <c r="JD95" s="295"/>
      <c r="JE95" s="78"/>
      <c r="JF95" s="295"/>
      <c r="JG95" s="295"/>
      <c r="JH95" s="78"/>
      <c r="JI95" s="79"/>
      <c r="JJ95" s="78"/>
      <c r="JK95" s="295"/>
      <c r="JL95" s="295"/>
      <c r="JM95" s="295"/>
      <c r="JN95" s="295"/>
      <c r="JO95" s="295"/>
      <c r="JP95" s="295"/>
      <c r="JQ95" s="295"/>
      <c r="JR95" s="295"/>
      <c r="JS95" s="295"/>
      <c r="JT95" s="295"/>
      <c r="JU95" s="295"/>
      <c r="JV95" s="295"/>
      <c r="JW95" s="78"/>
      <c r="JX95" s="295"/>
      <c r="JY95" s="295"/>
      <c r="JZ95" s="78"/>
      <c r="KA95" s="79"/>
      <c r="KB95" s="78"/>
      <c r="KC95" s="295"/>
      <c r="KD95" s="295"/>
      <c r="KE95" s="295"/>
      <c r="KF95" s="295"/>
      <c r="KG95" s="295"/>
      <c r="KH95" s="295"/>
      <c r="KI95" s="295"/>
      <c r="KJ95" s="295"/>
      <c r="KK95" s="295"/>
      <c r="KL95" s="295"/>
      <c r="KM95" s="295"/>
      <c r="KN95" s="295"/>
      <c r="KO95" s="78"/>
      <c r="KP95" s="295"/>
      <c r="KQ95" s="295"/>
      <c r="KR95" s="78"/>
      <c r="KS95" s="79"/>
      <c r="KT95" s="78"/>
      <c r="KU95" s="295"/>
      <c r="KV95" s="295"/>
      <c r="KW95" s="295"/>
      <c r="KX95" s="295"/>
      <c r="KY95" s="295"/>
      <c r="KZ95" s="295"/>
      <c r="LA95" s="295"/>
      <c r="LB95" s="295"/>
      <c r="LC95" s="295"/>
      <c r="LD95" s="295"/>
      <c r="LE95" s="295"/>
      <c r="LF95" s="295"/>
      <c r="LG95" s="78"/>
      <c r="LH95" s="295"/>
      <c r="LI95" s="295"/>
      <c r="LJ95" s="78"/>
      <c r="LK95" s="79"/>
      <c r="LL95" s="78"/>
      <c r="LM95" s="295"/>
      <c r="LN95" s="295"/>
      <c r="LO95" s="295"/>
      <c r="LP95" s="295"/>
      <c r="LQ95" s="295"/>
      <c r="LR95" s="295"/>
      <c r="LS95" s="295"/>
      <c r="LT95" s="295"/>
      <c r="LU95" s="295"/>
      <c r="LV95" s="295"/>
      <c r="LW95" s="295"/>
      <c r="LX95" s="295"/>
      <c r="LY95" s="78"/>
      <c r="LZ95" s="295"/>
      <c r="MA95" s="295"/>
      <c r="MB95" s="78"/>
      <c r="MC95" s="79"/>
      <c r="MD95" s="78"/>
      <c r="ME95" s="295"/>
      <c r="MF95" s="295"/>
      <c r="MG95" s="295"/>
      <c r="MH95" s="295"/>
      <c r="MI95" s="295"/>
      <c r="MJ95" s="295"/>
      <c r="MK95" s="295"/>
      <c r="ML95" s="295"/>
      <c r="MM95" s="295"/>
      <c r="MN95" s="295"/>
      <c r="MO95" s="295"/>
      <c r="MP95" s="295"/>
      <c r="MQ95" s="78"/>
      <c r="MR95" s="295"/>
      <c r="MS95" s="295"/>
      <c r="MT95" s="78"/>
      <c r="MU95" s="79"/>
      <c r="MV95" s="78"/>
      <c r="MW95" s="295"/>
      <c r="MX95" s="295"/>
      <c r="MY95" s="295"/>
      <c r="MZ95" s="295"/>
      <c r="NA95" s="295"/>
      <c r="NB95" s="295"/>
      <c r="NC95" s="295"/>
      <c r="ND95" s="295"/>
      <c r="NE95" s="295"/>
      <c r="NF95" s="295"/>
      <c r="NG95" s="295"/>
      <c r="NH95" s="295"/>
      <c r="NI95" s="78"/>
      <c r="NJ95" s="295"/>
      <c r="NK95" s="295"/>
      <c r="NL95" s="78"/>
      <c r="NM95" s="79"/>
      <c r="NN95" s="78"/>
      <c r="NO95" s="295"/>
      <c r="NP95" s="295"/>
      <c r="NQ95" s="295"/>
      <c r="NR95" s="295"/>
      <c r="NS95" s="295"/>
      <c r="NT95" s="295"/>
      <c r="NU95" s="295"/>
      <c r="NV95" s="295"/>
      <c r="NW95" s="295"/>
      <c r="NX95" s="295"/>
      <c r="NY95" s="295"/>
      <c r="NZ95" s="295"/>
      <c r="OA95" s="78"/>
      <c r="OB95" s="295"/>
      <c r="OC95" s="295"/>
      <c r="OD95" s="78"/>
      <c r="OE95" s="79"/>
      <c r="OF95" s="78"/>
      <c r="OG95" s="295"/>
      <c r="OH95" s="295"/>
      <c r="OI95" s="295"/>
      <c r="OJ95" s="295"/>
      <c r="OK95" s="295"/>
      <c r="OL95" s="295"/>
      <c r="OM95" s="295"/>
      <c r="ON95" s="295"/>
      <c r="OO95" s="295"/>
      <c r="OP95" s="295"/>
      <c r="OQ95" s="295"/>
      <c r="OR95" s="295"/>
      <c r="OS95" s="78"/>
      <c r="OT95" s="295"/>
      <c r="OU95" s="295"/>
      <c r="OV95" s="78"/>
      <c r="OW95" s="79"/>
      <c r="OX95" s="78"/>
      <c r="OY95" s="295"/>
      <c r="OZ95" s="295"/>
      <c r="PA95" s="295"/>
      <c r="PB95" s="295"/>
      <c r="PC95" s="295"/>
      <c r="PD95" s="295"/>
      <c r="PE95" s="295"/>
      <c r="PF95" s="295"/>
      <c r="PG95" s="295"/>
      <c r="PH95" s="295"/>
      <c r="PI95" s="295"/>
      <c r="PJ95" s="295"/>
      <c r="PK95" s="78"/>
      <c r="PL95" s="295"/>
      <c r="PM95" s="295"/>
      <c r="PN95" s="78"/>
      <c r="PO95" s="79"/>
      <c r="PP95" s="78"/>
      <c r="PQ95" s="295"/>
      <c r="PR95" s="295"/>
      <c r="PS95" s="295"/>
      <c r="PT95" s="295"/>
      <c r="PU95" s="295"/>
      <c r="PV95" s="295"/>
      <c r="PW95" s="295"/>
      <c r="PX95" s="295"/>
      <c r="PY95" s="295"/>
      <c r="PZ95" s="295"/>
      <c r="QA95" s="295"/>
      <c r="QB95" s="295"/>
      <c r="QC95" s="78"/>
      <c r="QD95" s="295"/>
      <c r="QE95" s="295"/>
      <c r="QF95" s="78"/>
      <c r="QG95" s="79"/>
      <c r="QH95" s="78"/>
      <c r="QI95" s="295"/>
      <c r="QJ95" s="295"/>
      <c r="QK95" s="295"/>
      <c r="QL95" s="295"/>
      <c r="QM95" s="295"/>
      <c r="QN95" s="295"/>
      <c r="QO95" s="295"/>
      <c r="QP95" s="295"/>
      <c r="QQ95" s="295"/>
      <c r="QR95" s="295"/>
      <c r="QS95" s="295"/>
      <c r="QT95" s="295"/>
      <c r="QU95" s="78"/>
      <c r="QV95" s="295"/>
      <c r="QW95" s="295"/>
      <c r="QX95" s="78"/>
      <c r="QY95" s="79"/>
      <c r="QZ95" s="78"/>
      <c r="RA95" s="295"/>
      <c r="RB95" s="295"/>
      <c r="RC95" s="295"/>
      <c r="RD95" s="295"/>
      <c r="RE95" s="295"/>
      <c r="RF95" s="295"/>
      <c r="RG95" s="295"/>
      <c r="RH95" s="295"/>
      <c r="RI95" s="295"/>
      <c r="RJ95" s="295"/>
      <c r="RK95" s="295"/>
      <c r="RL95" s="295"/>
      <c r="RM95" s="78"/>
      <c r="RN95" s="295"/>
      <c r="RO95" s="295"/>
      <c r="RP95" s="78"/>
      <c r="RQ95" s="79"/>
      <c r="RR95" s="78"/>
      <c r="RS95" s="295"/>
      <c r="RT95" s="295"/>
      <c r="RU95" s="295"/>
      <c r="RV95" s="295"/>
      <c r="RW95" s="295"/>
      <c r="RX95" s="295"/>
      <c r="RY95" s="295"/>
      <c r="RZ95" s="295"/>
      <c r="SA95" s="295"/>
      <c r="SB95" s="295"/>
      <c r="SC95" s="295"/>
      <c r="SD95" s="295"/>
      <c r="SE95" s="78"/>
      <c r="SF95" s="295"/>
      <c r="SG95" s="295"/>
      <c r="SH95" s="78"/>
      <c r="SI95" s="79"/>
      <c r="SJ95" s="78"/>
      <c r="SK95" s="295"/>
      <c r="SL95" s="295"/>
      <c r="SM95" s="295"/>
      <c r="SN95" s="295"/>
      <c r="SO95" s="295"/>
      <c r="SP95" s="295"/>
      <c r="SQ95" s="295"/>
      <c r="SR95" s="295"/>
      <c r="SS95" s="295"/>
      <c r="ST95" s="295"/>
      <c r="SU95" s="295"/>
      <c r="SV95" s="295"/>
      <c r="SW95" s="78"/>
      <c r="SX95" s="295"/>
      <c r="SY95" s="295"/>
      <c r="SZ95" s="78"/>
      <c r="TA95" s="79"/>
      <c r="TB95" s="78"/>
      <c r="TC95" s="295"/>
      <c r="TD95" s="295"/>
      <c r="TE95" s="295"/>
      <c r="TF95" s="295"/>
      <c r="TG95" s="295"/>
      <c r="TH95" s="295"/>
      <c r="TI95" s="295"/>
      <c r="TJ95" s="295"/>
      <c r="TK95" s="295"/>
      <c r="TL95" s="295"/>
      <c r="TM95" s="295"/>
      <c r="TN95" s="295"/>
      <c r="TO95" s="78"/>
      <c r="TP95" s="295"/>
      <c r="TQ95" s="295"/>
      <c r="TR95" s="78"/>
      <c r="TS95" s="79"/>
      <c r="TT95" s="78"/>
      <c r="TU95" s="295"/>
      <c r="TV95" s="295"/>
      <c r="TW95" s="295"/>
      <c r="TX95" s="295"/>
      <c r="TY95" s="295"/>
      <c r="TZ95" s="295"/>
      <c r="UA95" s="295"/>
      <c r="UB95" s="295"/>
      <c r="UC95" s="295"/>
      <c r="UD95" s="295"/>
      <c r="UE95" s="295"/>
      <c r="UF95" s="295"/>
      <c r="UG95" s="78"/>
      <c r="UH95" s="295"/>
      <c r="UI95" s="295"/>
      <c r="UJ95" s="78"/>
      <c r="UK95" s="79"/>
      <c r="UL95" s="78"/>
      <c r="UM95" s="295"/>
      <c r="UN95" s="295"/>
      <c r="UO95" s="295"/>
      <c r="UP95" s="295"/>
      <c r="UQ95" s="295"/>
      <c r="UR95" s="295"/>
      <c r="US95" s="295"/>
      <c r="UT95" s="295"/>
      <c r="UU95" s="295"/>
      <c r="UV95" s="295"/>
      <c r="UW95" s="295"/>
      <c r="UX95" s="295"/>
      <c r="UY95" s="78"/>
      <c r="UZ95" s="295"/>
      <c r="VA95" s="295"/>
      <c r="VB95" s="78"/>
      <c r="VC95" s="79"/>
      <c r="VD95" s="78"/>
      <c r="VE95" s="295"/>
      <c r="VF95" s="295"/>
      <c r="VG95" s="295"/>
      <c r="VH95" s="295"/>
      <c r="VI95" s="295"/>
      <c r="VJ95" s="295"/>
      <c r="VK95" s="295"/>
      <c r="VL95" s="295"/>
      <c r="VM95" s="295"/>
      <c r="VN95" s="295"/>
      <c r="VO95" s="295"/>
      <c r="VP95" s="295"/>
      <c r="VQ95" s="78"/>
      <c r="VR95" s="295"/>
      <c r="VS95" s="295"/>
      <c r="VT95" s="78"/>
      <c r="VU95" s="79"/>
      <c r="VV95" s="78"/>
      <c r="VW95" s="295"/>
      <c r="VX95" s="295"/>
      <c r="VY95" s="295"/>
      <c r="VZ95" s="295"/>
      <c r="WA95" s="295"/>
      <c r="WB95" s="295"/>
      <c r="WC95" s="295"/>
      <c r="WD95" s="295"/>
      <c r="WE95" s="295"/>
      <c r="WF95" s="295"/>
      <c r="WG95" s="295"/>
      <c r="WH95" s="295"/>
      <c r="WI95" s="78"/>
      <c r="WJ95" s="295"/>
      <c r="WK95" s="295"/>
      <c r="WL95" s="78"/>
      <c r="WM95" s="79"/>
      <c r="WN95" s="78"/>
      <c r="WO95" s="295"/>
      <c r="WP95" s="295"/>
      <c r="WQ95" s="295"/>
      <c r="WR95" s="295"/>
      <c r="WS95" s="295"/>
      <c r="WT95" s="295"/>
      <c r="WU95" s="295"/>
      <c r="WV95" s="295"/>
      <c r="WW95" s="295"/>
      <c r="WX95" s="295"/>
      <c r="WY95" s="295"/>
      <c r="WZ95" s="295"/>
      <c r="XA95" s="78"/>
      <c r="XB95" s="295"/>
      <c r="XC95" s="295"/>
      <c r="XD95" s="78"/>
      <c r="XE95" s="79"/>
      <c r="XF95" s="78"/>
      <c r="XG95" s="295"/>
      <c r="XH95" s="295"/>
      <c r="XI95" s="295"/>
      <c r="XJ95" s="295"/>
      <c r="XK95" s="295"/>
      <c r="XL95" s="295"/>
      <c r="XM95" s="295"/>
      <c r="XN95" s="295"/>
      <c r="XO95" s="295"/>
      <c r="XP95" s="295"/>
      <c r="XQ95" s="295"/>
      <c r="XR95" s="295"/>
      <c r="XS95" s="78"/>
      <c r="XT95" s="295"/>
      <c r="XU95" s="295"/>
      <c r="XV95" s="78"/>
      <c r="XW95" s="79"/>
      <c r="XX95" s="78"/>
      <c r="XY95" s="295"/>
      <c r="XZ95" s="295"/>
      <c r="YA95" s="295"/>
      <c r="YB95" s="295"/>
      <c r="YC95" s="295"/>
      <c r="YD95" s="295"/>
      <c r="YE95" s="295"/>
      <c r="YF95" s="295"/>
      <c r="YG95" s="295"/>
      <c r="YH95" s="295"/>
      <c r="YI95" s="295"/>
      <c r="YJ95" s="295"/>
      <c r="YK95" s="78"/>
      <c r="YL95" s="295"/>
      <c r="YM95" s="295"/>
      <c r="YN95" s="78"/>
      <c r="YO95" s="79"/>
      <c r="YP95" s="78"/>
      <c r="YQ95" s="295"/>
      <c r="YR95" s="295"/>
      <c r="YS95" s="295"/>
      <c r="YT95" s="295"/>
      <c r="YU95" s="295"/>
      <c r="YV95" s="295"/>
      <c r="YW95" s="295"/>
      <c r="YX95" s="295"/>
      <c r="YY95" s="295"/>
      <c r="YZ95" s="295"/>
      <c r="ZA95" s="295"/>
      <c r="ZB95" s="295"/>
      <c r="ZC95" s="78"/>
      <c r="ZD95" s="295"/>
      <c r="ZE95" s="295"/>
      <c r="ZF95" s="78"/>
      <c r="ZG95" s="79"/>
      <c r="ZH95" s="78"/>
      <c r="ZI95" s="295"/>
      <c r="ZJ95" s="295"/>
      <c r="ZK95" s="295"/>
      <c r="ZL95" s="295"/>
      <c r="ZM95" s="295"/>
      <c r="ZN95" s="295"/>
      <c r="ZO95" s="295"/>
      <c r="ZP95" s="295"/>
      <c r="ZQ95" s="295"/>
      <c r="ZR95" s="295"/>
      <c r="ZS95" s="295"/>
      <c r="ZT95" s="295"/>
      <c r="ZU95" s="78"/>
      <c r="ZV95" s="295"/>
      <c r="ZW95" s="295"/>
      <c r="ZX95" s="78"/>
      <c r="ZY95" s="79"/>
      <c r="ZZ95" s="78"/>
      <c r="AAA95" s="295"/>
      <c r="AAB95" s="295"/>
      <c r="AAC95" s="295"/>
      <c r="AAD95" s="295"/>
      <c r="AAE95" s="295"/>
      <c r="AAF95" s="295"/>
      <c r="AAG95" s="295"/>
      <c r="AAH95" s="295"/>
      <c r="AAI95" s="295"/>
      <c r="AAJ95" s="295"/>
      <c r="AAK95" s="295"/>
      <c r="AAL95" s="295"/>
      <c r="AAM95" s="78"/>
      <c r="AAN95" s="295"/>
      <c r="AAO95" s="295"/>
      <c r="AAP95" s="78"/>
      <c r="AAQ95" s="79"/>
      <c r="AAR95" s="78"/>
      <c r="AAS95" s="295"/>
      <c r="AAT95" s="295"/>
      <c r="AAU95" s="295"/>
      <c r="AAV95" s="295"/>
      <c r="AAW95" s="295"/>
      <c r="AAX95" s="295"/>
      <c r="AAY95" s="295"/>
      <c r="AAZ95" s="295"/>
      <c r="ABA95" s="295"/>
      <c r="ABB95" s="295"/>
      <c r="ABC95" s="295"/>
      <c r="ABD95" s="295"/>
      <c r="ABE95" s="78"/>
      <c r="ABF95" s="295"/>
      <c r="ABG95" s="295"/>
      <c r="ABH95" s="78"/>
      <c r="ABI95" s="79"/>
      <c r="ABJ95" s="78"/>
      <c r="ABK95" s="295"/>
      <c r="ABL95" s="295"/>
      <c r="ABM95" s="295"/>
      <c r="ABN95" s="295"/>
      <c r="ABO95" s="295"/>
      <c r="ABP95" s="295"/>
      <c r="ABQ95" s="295"/>
      <c r="ABR95" s="295"/>
      <c r="ABS95" s="295"/>
      <c r="ABT95" s="295"/>
      <c r="ABU95" s="295"/>
      <c r="ABV95" s="295"/>
      <c r="ABW95" s="78"/>
      <c r="ABX95" s="295"/>
      <c r="ABY95" s="295"/>
      <c r="ABZ95" s="78"/>
      <c r="ACA95" s="79"/>
      <c r="ACB95" s="78"/>
      <c r="ACC95" s="295"/>
      <c r="ACD95" s="295"/>
      <c r="ACE95" s="295"/>
      <c r="ACF95" s="295"/>
      <c r="ACG95" s="295"/>
      <c r="ACH95" s="295"/>
      <c r="ACI95" s="295"/>
      <c r="ACJ95" s="295"/>
      <c r="ACK95" s="295"/>
      <c r="ACL95" s="295"/>
      <c r="ACM95" s="295"/>
      <c r="ACN95" s="295"/>
      <c r="ACO95" s="78"/>
      <c r="ACP95" s="295"/>
      <c r="ACQ95" s="295"/>
      <c r="ACR95" s="78"/>
      <c r="ACS95" s="79"/>
      <c r="ACT95" s="78"/>
      <c r="ACU95" s="295"/>
      <c r="ACV95" s="295"/>
      <c r="ACW95" s="295"/>
      <c r="ACX95" s="295"/>
      <c r="ACY95" s="295"/>
      <c r="ACZ95" s="295"/>
      <c r="ADA95" s="295"/>
      <c r="ADB95" s="295"/>
      <c r="ADC95" s="295"/>
      <c r="ADD95" s="295"/>
      <c r="ADE95" s="295"/>
      <c r="ADF95" s="295"/>
      <c r="ADG95" s="78"/>
      <c r="ADH95" s="295"/>
      <c r="ADI95" s="295"/>
      <c r="ADJ95" s="78"/>
      <c r="ADK95" s="79"/>
      <c r="ADL95" s="78"/>
      <c r="ADM95" s="295"/>
      <c r="ADN95" s="295"/>
      <c r="ADO95" s="295"/>
      <c r="ADP95" s="295"/>
      <c r="ADQ95" s="295"/>
      <c r="ADR95" s="295"/>
      <c r="ADS95" s="295"/>
      <c r="ADT95" s="295"/>
      <c r="ADU95" s="295"/>
      <c r="ADV95" s="295"/>
      <c r="ADW95" s="295"/>
      <c r="ADX95" s="295"/>
      <c r="ADY95" s="78"/>
      <c r="ADZ95" s="295"/>
      <c r="AEA95" s="295"/>
      <c r="AEB95" s="78"/>
      <c r="AEC95" s="79"/>
      <c r="AED95" s="78"/>
      <c r="AEE95" s="295"/>
      <c r="AEF95" s="295"/>
      <c r="AEG95" s="295"/>
      <c r="AEH95" s="295"/>
      <c r="AEI95" s="295"/>
      <c r="AEJ95" s="295"/>
      <c r="AEK95" s="295"/>
      <c r="AEL95" s="295"/>
      <c r="AEM95" s="295"/>
      <c r="AEN95" s="295"/>
      <c r="AEO95" s="295"/>
      <c r="AEP95" s="295"/>
      <c r="AEQ95" s="78"/>
      <c r="AER95" s="295"/>
      <c r="AES95" s="295"/>
      <c r="AET95" s="78"/>
      <c r="AEU95" s="79"/>
      <c r="AEV95" s="78"/>
      <c r="AEW95" s="295"/>
      <c r="AEX95" s="295"/>
      <c r="AEY95" s="295"/>
      <c r="AEZ95" s="295"/>
      <c r="AFA95" s="295"/>
      <c r="AFB95" s="295"/>
      <c r="AFC95" s="295"/>
      <c r="AFD95" s="295"/>
      <c r="AFE95" s="295"/>
      <c r="AFF95" s="295"/>
      <c r="AFG95" s="295"/>
      <c r="AFH95" s="295"/>
      <c r="AFI95" s="78"/>
      <c r="AFJ95" s="295"/>
      <c r="AFK95" s="295"/>
      <c r="AFL95" s="78"/>
      <c r="AFM95" s="79"/>
      <c r="AFN95" s="78"/>
      <c r="AFO95" s="295"/>
      <c r="AFP95" s="295"/>
      <c r="AFQ95" s="295"/>
      <c r="AFR95" s="295"/>
      <c r="AFS95" s="295"/>
      <c r="AFT95" s="295"/>
      <c r="AFU95" s="295"/>
      <c r="AFV95" s="295"/>
      <c r="AFW95" s="295"/>
      <c r="AFX95" s="295"/>
      <c r="AFY95" s="295"/>
      <c r="AFZ95" s="295"/>
      <c r="AGA95" s="78"/>
      <c r="AGB95" s="295"/>
      <c r="AGC95" s="295"/>
      <c r="AGD95" s="78"/>
      <c r="AGE95" s="79"/>
      <c r="AGF95" s="78"/>
      <c r="AGG95" s="295"/>
      <c r="AGH95" s="295"/>
      <c r="AGI95" s="295"/>
      <c r="AGJ95" s="295"/>
      <c r="AGK95" s="295"/>
      <c r="AGL95" s="295"/>
      <c r="AGM95" s="295"/>
      <c r="AGN95" s="295"/>
      <c r="AGO95" s="295"/>
      <c r="AGP95" s="295"/>
      <c r="AGQ95" s="295"/>
      <c r="AGR95" s="295"/>
      <c r="AGS95" s="78"/>
      <c r="AGT95" s="295"/>
      <c r="AGU95" s="295"/>
      <c r="AGV95" s="78"/>
      <c r="AGW95" s="79"/>
      <c r="AGX95" s="78"/>
      <c r="AGY95" s="295"/>
      <c r="AGZ95" s="295"/>
      <c r="AHA95" s="295"/>
      <c r="AHB95" s="295"/>
      <c r="AHC95" s="295"/>
      <c r="AHD95" s="295"/>
      <c r="AHE95" s="295"/>
      <c r="AHF95" s="295"/>
      <c r="AHG95" s="295"/>
      <c r="AHH95" s="295"/>
      <c r="AHI95" s="295"/>
      <c r="AHJ95" s="295"/>
      <c r="AHK95" s="78"/>
      <c r="AHL95" s="295"/>
      <c r="AHM95" s="295"/>
      <c r="AHN95" s="78"/>
      <c r="AHO95" s="79"/>
      <c r="AHP95" s="78"/>
      <c r="AHQ95" s="295"/>
      <c r="AHR95" s="295"/>
      <c r="AHS95" s="295"/>
      <c r="AHT95" s="295"/>
      <c r="AHU95" s="295"/>
      <c r="AHV95" s="295"/>
      <c r="AHW95" s="295"/>
      <c r="AHX95" s="295"/>
      <c r="AHY95" s="295"/>
      <c r="AHZ95" s="295"/>
      <c r="AIA95" s="295"/>
      <c r="AIB95" s="295"/>
      <c r="AIC95" s="78"/>
      <c r="AID95" s="295"/>
      <c r="AIE95" s="295"/>
      <c r="AIF95" s="78"/>
      <c r="AIG95" s="79"/>
      <c r="AIH95" s="78"/>
      <c r="AII95" s="295"/>
      <c r="AIJ95" s="295"/>
      <c r="AIK95" s="295"/>
      <c r="AIL95" s="295"/>
      <c r="AIM95" s="295"/>
      <c r="AIN95" s="295"/>
      <c r="AIO95" s="295"/>
      <c r="AIP95" s="295"/>
      <c r="AIQ95" s="295"/>
      <c r="AIR95" s="295"/>
      <c r="AIS95" s="295"/>
      <c r="AIT95" s="295"/>
      <c r="AIU95" s="78"/>
      <c r="AIV95" s="295"/>
      <c r="AIW95" s="295"/>
      <c r="AIX95" s="78"/>
      <c r="AIY95" s="79"/>
      <c r="AIZ95" s="78"/>
      <c r="AJA95" s="295"/>
      <c r="AJB95" s="295"/>
      <c r="AJC95" s="295"/>
      <c r="AJD95" s="295"/>
      <c r="AJE95" s="295"/>
      <c r="AJF95" s="295"/>
      <c r="AJG95" s="295"/>
      <c r="AJH95" s="295"/>
      <c r="AJI95" s="295"/>
      <c r="AJJ95" s="295"/>
      <c r="AJK95" s="295"/>
      <c r="AJL95" s="295"/>
      <c r="AJM95" s="78"/>
      <c r="AJN95" s="295"/>
      <c r="AJO95" s="295"/>
      <c r="AJP95" s="78"/>
      <c r="AJQ95" s="79"/>
      <c r="AJR95" s="78"/>
      <c r="AJS95" s="295"/>
      <c r="AJT95" s="295"/>
      <c r="AJU95" s="295"/>
      <c r="AJV95" s="295"/>
      <c r="AJW95" s="295"/>
      <c r="AJX95" s="295"/>
      <c r="AJY95" s="295"/>
      <c r="AJZ95" s="295"/>
      <c r="AKA95" s="295"/>
      <c r="AKB95" s="295"/>
      <c r="AKC95" s="295"/>
      <c r="AKD95" s="295"/>
      <c r="AKE95" s="78"/>
      <c r="AKF95" s="295"/>
      <c r="AKG95" s="295"/>
      <c r="AKH95" s="78"/>
      <c r="AKI95" s="79"/>
      <c r="AKJ95" s="78"/>
      <c r="AKK95" s="295"/>
      <c r="AKL95" s="295"/>
      <c r="AKM95" s="295"/>
      <c r="AKN95" s="295"/>
      <c r="AKO95" s="295"/>
      <c r="AKP95" s="295"/>
      <c r="AKQ95" s="295"/>
      <c r="AKR95" s="295"/>
      <c r="AKS95" s="295"/>
      <c r="AKT95" s="295"/>
      <c r="AKU95" s="295"/>
      <c r="AKV95" s="295"/>
      <c r="AKW95" s="78"/>
      <c r="AKX95" s="295"/>
      <c r="AKY95" s="295"/>
      <c r="AKZ95" s="78"/>
      <c r="ALA95" s="79"/>
      <c r="ALB95" s="78"/>
      <c r="ALC95" s="295"/>
      <c r="ALD95" s="295"/>
      <c r="ALE95" s="295"/>
      <c r="ALF95" s="295"/>
      <c r="ALG95" s="295"/>
      <c r="ALH95" s="295"/>
      <c r="ALI95" s="295"/>
      <c r="ALJ95" s="295"/>
      <c r="ALK95" s="295"/>
      <c r="ALL95" s="295"/>
      <c r="ALM95" s="295"/>
      <c r="ALN95" s="295"/>
      <c r="ALO95" s="78"/>
      <c r="ALP95" s="295"/>
      <c r="ALQ95" s="295"/>
      <c r="ALR95" s="78"/>
      <c r="ALS95" s="79"/>
      <c r="ALT95" s="78"/>
      <c r="ALU95" s="295"/>
      <c r="ALV95" s="295"/>
      <c r="ALW95" s="295"/>
      <c r="ALX95" s="295"/>
      <c r="ALY95" s="295"/>
      <c r="ALZ95" s="295"/>
      <c r="AMA95" s="295"/>
      <c r="AMB95" s="295"/>
      <c r="AMC95" s="295"/>
      <c r="AMD95" s="295"/>
      <c r="AME95" s="295"/>
      <c r="AMF95" s="295"/>
      <c r="AMG95" s="78"/>
      <c r="AMH95" s="295"/>
      <c r="AMI95" s="295"/>
      <c r="AMJ95" s="78"/>
      <c r="AMK95" s="79"/>
      <c r="AML95" s="78"/>
      <c r="AMM95" s="295"/>
      <c r="AMN95" s="295"/>
      <c r="AMO95" s="295"/>
      <c r="AMP95" s="295"/>
      <c r="AMQ95" s="295"/>
      <c r="AMR95" s="295"/>
      <c r="AMS95" s="295"/>
      <c r="AMT95" s="295"/>
      <c r="AMU95" s="295"/>
      <c r="AMV95" s="295"/>
      <c r="AMW95" s="295"/>
      <c r="AMX95" s="295"/>
      <c r="AMY95" s="78"/>
      <c r="AMZ95" s="295"/>
      <c r="ANA95" s="295"/>
      <c r="ANB95" s="78"/>
      <c r="ANC95" s="79"/>
      <c r="AND95" s="78"/>
      <c r="ANE95" s="295"/>
      <c r="ANF95" s="295"/>
      <c r="ANG95" s="295"/>
      <c r="ANH95" s="295"/>
      <c r="ANI95" s="295"/>
      <c r="ANJ95" s="295"/>
      <c r="ANK95" s="295"/>
      <c r="ANL95" s="295"/>
      <c r="ANM95" s="295"/>
      <c r="ANN95" s="295"/>
      <c r="ANO95" s="295"/>
      <c r="ANP95" s="295"/>
      <c r="ANQ95" s="78"/>
      <c r="ANR95" s="295"/>
      <c r="ANS95" s="295"/>
      <c r="ANT95" s="78"/>
      <c r="ANU95" s="79"/>
      <c r="ANV95" s="78"/>
      <c r="ANW95" s="295"/>
      <c r="ANX95" s="295"/>
      <c r="ANY95" s="295"/>
      <c r="ANZ95" s="295"/>
      <c r="AOA95" s="295"/>
      <c r="AOB95" s="295"/>
      <c r="AOC95" s="295"/>
      <c r="AOD95" s="295"/>
      <c r="AOE95" s="295"/>
      <c r="AOF95" s="295"/>
      <c r="AOG95" s="295"/>
      <c r="AOH95" s="295"/>
      <c r="AOI95" s="78"/>
      <c r="AOJ95" s="295"/>
      <c r="AOK95" s="295"/>
      <c r="AOL95" s="78"/>
      <c r="AOM95" s="79"/>
      <c r="AON95" s="78"/>
      <c r="AOO95" s="295"/>
      <c r="AOP95" s="295"/>
      <c r="AOQ95" s="295"/>
      <c r="AOR95" s="295"/>
      <c r="AOS95" s="295"/>
      <c r="AOT95" s="295"/>
      <c r="AOU95" s="295"/>
      <c r="AOV95" s="295"/>
      <c r="AOW95" s="295"/>
      <c r="AOX95" s="295"/>
      <c r="AOY95" s="295"/>
      <c r="AOZ95" s="295"/>
      <c r="APA95" s="78"/>
      <c r="APB95" s="295"/>
      <c r="APC95" s="295"/>
      <c r="APD95" s="78"/>
      <c r="APE95" s="79"/>
      <c r="APF95" s="78"/>
      <c r="APG95" s="295"/>
      <c r="APH95" s="295"/>
      <c r="API95" s="295"/>
      <c r="APJ95" s="295"/>
      <c r="APK95" s="295"/>
      <c r="APL95" s="295"/>
      <c r="APM95" s="295"/>
      <c r="APN95" s="295"/>
      <c r="APO95" s="295"/>
      <c r="APP95" s="295"/>
      <c r="APQ95" s="295"/>
      <c r="APR95" s="295"/>
      <c r="APS95" s="78"/>
      <c r="APT95" s="295"/>
      <c r="APU95" s="295"/>
      <c r="APV95" s="78"/>
      <c r="APW95" s="79"/>
      <c r="APX95" s="78"/>
      <c r="APY95" s="295"/>
      <c r="APZ95" s="295"/>
      <c r="AQA95" s="295"/>
      <c r="AQB95" s="295"/>
      <c r="AQC95" s="295"/>
      <c r="AQD95" s="295"/>
      <c r="AQE95" s="295"/>
      <c r="AQF95" s="295"/>
      <c r="AQG95" s="295"/>
      <c r="AQH95" s="295"/>
      <c r="AQI95" s="295"/>
      <c r="AQJ95" s="295"/>
      <c r="AQK95" s="78"/>
      <c r="AQL95" s="295"/>
      <c r="AQM95" s="295"/>
      <c r="AQN95" s="78"/>
      <c r="AQO95" s="79"/>
      <c r="AQP95" s="78"/>
      <c r="AQQ95" s="295"/>
      <c r="AQR95" s="295"/>
      <c r="AQS95" s="295"/>
      <c r="AQT95" s="295"/>
      <c r="AQU95" s="295"/>
      <c r="AQV95" s="295"/>
      <c r="AQW95" s="295"/>
      <c r="AQX95" s="295"/>
      <c r="AQY95" s="295"/>
      <c r="AQZ95" s="295"/>
      <c r="ARA95" s="295"/>
      <c r="ARB95" s="295"/>
      <c r="ARC95" s="78"/>
      <c r="ARD95" s="295"/>
      <c r="ARE95" s="295"/>
      <c r="ARF95" s="78"/>
      <c r="ARG95" s="79"/>
      <c r="ARH95" s="78"/>
      <c r="ARI95" s="295"/>
      <c r="ARJ95" s="295"/>
      <c r="ARK95" s="295"/>
      <c r="ARL95" s="295"/>
      <c r="ARM95" s="295"/>
      <c r="ARN95" s="295"/>
      <c r="ARO95" s="295"/>
      <c r="ARP95" s="295"/>
      <c r="ARQ95" s="295"/>
      <c r="ARR95" s="295"/>
      <c r="ARS95" s="295"/>
      <c r="ART95" s="295"/>
      <c r="ARU95" s="78"/>
      <c r="ARV95" s="295"/>
      <c r="ARW95" s="295"/>
      <c r="ARX95" s="78"/>
      <c r="ARY95" s="79"/>
      <c r="ARZ95" s="78"/>
      <c r="ASA95" s="295"/>
      <c r="ASB95" s="295"/>
      <c r="ASC95" s="295"/>
      <c r="ASD95" s="295"/>
      <c r="ASE95" s="295"/>
      <c r="ASF95" s="295"/>
      <c r="ASG95" s="295"/>
      <c r="ASH95" s="295"/>
      <c r="ASI95" s="295"/>
      <c r="ASJ95" s="295"/>
      <c r="ASK95" s="295"/>
      <c r="ASL95" s="295"/>
      <c r="ASM95" s="78"/>
      <c r="ASN95" s="295"/>
      <c r="ASO95" s="295"/>
      <c r="ASP95" s="78"/>
      <c r="ASQ95" s="79"/>
      <c r="ASR95" s="78"/>
      <c r="ASS95" s="295"/>
      <c r="AST95" s="295"/>
      <c r="ASU95" s="295"/>
      <c r="ASV95" s="295"/>
      <c r="ASW95" s="295"/>
      <c r="ASX95" s="295"/>
      <c r="ASY95" s="295"/>
      <c r="ASZ95" s="295"/>
      <c r="ATA95" s="295"/>
      <c r="ATB95" s="295"/>
      <c r="ATC95" s="295"/>
      <c r="ATD95" s="295"/>
      <c r="ATE95" s="78"/>
      <c r="ATF95" s="295"/>
      <c r="ATG95" s="295"/>
      <c r="ATH95" s="78"/>
      <c r="ATI95" s="79"/>
      <c r="ATJ95" s="78"/>
      <c r="ATK95" s="295"/>
      <c r="ATL95" s="295"/>
      <c r="ATM95" s="295"/>
      <c r="ATN95" s="295"/>
      <c r="ATO95" s="295"/>
      <c r="ATP95" s="295"/>
      <c r="ATQ95" s="295"/>
      <c r="ATR95" s="295"/>
      <c r="ATS95" s="295"/>
      <c r="ATT95" s="295"/>
      <c r="ATU95" s="295"/>
      <c r="ATV95" s="295"/>
      <c r="ATW95" s="78"/>
      <c r="ATX95" s="295"/>
      <c r="ATY95" s="295"/>
      <c r="ATZ95" s="78"/>
      <c r="AUA95" s="79"/>
      <c r="AUB95" s="78"/>
      <c r="AUC95" s="295"/>
      <c r="AUD95" s="295"/>
      <c r="AUE95" s="295"/>
      <c r="AUF95" s="295"/>
      <c r="AUG95" s="295"/>
      <c r="AUH95" s="295"/>
      <c r="AUI95" s="295"/>
      <c r="AUJ95" s="295"/>
      <c r="AUK95" s="295"/>
      <c r="AUL95" s="295"/>
      <c r="AUM95" s="295"/>
      <c r="AUN95" s="295"/>
      <c r="AUO95" s="78"/>
      <c r="AUP95" s="295"/>
      <c r="AUQ95" s="295"/>
      <c r="AUR95" s="78"/>
      <c r="AUS95" s="79"/>
      <c r="AUT95" s="78"/>
      <c r="AUU95" s="295"/>
      <c r="AUV95" s="295"/>
      <c r="AUW95" s="295"/>
      <c r="AUX95" s="295"/>
      <c r="AUY95" s="295"/>
      <c r="AUZ95" s="295"/>
      <c r="AVA95" s="295"/>
      <c r="AVB95" s="295"/>
      <c r="AVC95" s="295"/>
      <c r="AVD95" s="295"/>
      <c r="AVE95" s="295"/>
      <c r="AVF95" s="295"/>
      <c r="AVG95" s="78"/>
      <c r="AVH95" s="295"/>
      <c r="AVI95" s="295"/>
      <c r="AVJ95" s="78"/>
      <c r="AVK95" s="79"/>
      <c r="AVL95" s="78"/>
      <c r="AVM95" s="295"/>
      <c r="AVN95" s="295"/>
      <c r="AVO95" s="295"/>
      <c r="AVP95" s="295"/>
      <c r="AVQ95" s="295"/>
      <c r="AVR95" s="295"/>
      <c r="AVS95" s="295"/>
      <c r="AVT95" s="295"/>
      <c r="AVU95" s="295"/>
      <c r="AVV95" s="295"/>
      <c r="AVW95" s="295"/>
      <c r="AVX95" s="295"/>
      <c r="AVY95" s="78"/>
      <c r="AVZ95" s="295"/>
      <c r="AWA95" s="295"/>
      <c r="AWB95" s="78"/>
      <c r="AWC95" s="79"/>
      <c r="AWD95" s="78"/>
      <c r="AWE95" s="295"/>
      <c r="AWF95" s="295"/>
      <c r="AWG95" s="295"/>
      <c r="AWH95" s="295"/>
      <c r="AWI95" s="295"/>
      <c r="AWJ95" s="295"/>
      <c r="AWK95" s="295"/>
      <c r="AWL95" s="295"/>
      <c r="AWM95" s="295"/>
      <c r="AWN95" s="295"/>
      <c r="AWO95" s="295"/>
      <c r="AWP95" s="295"/>
      <c r="AWQ95" s="78"/>
      <c r="AWR95" s="295"/>
      <c r="AWS95" s="295"/>
      <c r="AWT95" s="78"/>
      <c r="AWU95" s="79"/>
      <c r="AWV95" s="78"/>
      <c r="AWW95" s="295"/>
      <c r="AWX95" s="295"/>
      <c r="AWY95" s="295"/>
      <c r="AWZ95" s="295"/>
      <c r="AXA95" s="295"/>
      <c r="AXB95" s="295"/>
      <c r="AXC95" s="295"/>
      <c r="AXD95" s="295"/>
      <c r="AXE95" s="295"/>
      <c r="AXF95" s="295"/>
      <c r="AXG95" s="295"/>
      <c r="AXH95" s="295"/>
      <c r="AXI95" s="78"/>
      <c r="AXJ95" s="295"/>
      <c r="AXK95" s="295"/>
      <c r="AXL95" s="78"/>
      <c r="AXM95" s="79"/>
      <c r="AXN95" s="78"/>
      <c r="AXO95" s="295"/>
      <c r="AXP95" s="295"/>
      <c r="AXQ95" s="295"/>
      <c r="AXR95" s="295"/>
      <c r="AXS95" s="295"/>
      <c r="AXT95" s="295"/>
      <c r="AXU95" s="295"/>
      <c r="AXV95" s="295"/>
      <c r="AXW95" s="295"/>
      <c r="AXX95" s="295"/>
      <c r="AXY95" s="295"/>
      <c r="AXZ95" s="295"/>
      <c r="AYA95" s="78"/>
      <c r="AYB95" s="295"/>
      <c r="AYC95" s="295"/>
      <c r="AYD95" s="78"/>
      <c r="AYE95" s="79"/>
      <c r="AYF95" s="78"/>
      <c r="AYG95" s="295"/>
      <c r="AYH95" s="295"/>
      <c r="AYI95" s="295"/>
      <c r="AYJ95" s="295"/>
      <c r="AYK95" s="295"/>
      <c r="AYL95" s="295"/>
      <c r="AYM95" s="295"/>
      <c r="AYN95" s="295"/>
      <c r="AYO95" s="295"/>
      <c r="AYP95" s="295"/>
      <c r="AYQ95" s="295"/>
      <c r="AYR95" s="295"/>
      <c r="AYS95" s="78"/>
      <c r="AYT95" s="295"/>
      <c r="AYU95" s="295"/>
      <c r="AYV95" s="78"/>
      <c r="AYW95" s="79"/>
      <c r="AYX95" s="78"/>
      <c r="AYY95" s="295"/>
      <c r="AYZ95" s="295"/>
      <c r="AZA95" s="295"/>
      <c r="AZB95" s="295"/>
      <c r="AZC95" s="295"/>
      <c r="AZD95" s="295"/>
      <c r="AZE95" s="295"/>
      <c r="AZF95" s="295"/>
      <c r="AZG95" s="295"/>
      <c r="AZH95" s="295"/>
      <c r="AZI95" s="295"/>
      <c r="AZJ95" s="295"/>
      <c r="AZK95" s="78"/>
      <c r="AZL95" s="295"/>
      <c r="AZM95" s="295"/>
      <c r="AZN95" s="78"/>
      <c r="AZO95" s="79"/>
      <c r="AZP95" s="78"/>
      <c r="AZQ95" s="295"/>
      <c r="AZR95" s="295"/>
      <c r="AZS95" s="295"/>
      <c r="AZT95" s="295"/>
      <c r="AZU95" s="295"/>
      <c r="AZV95" s="295"/>
      <c r="AZW95" s="295"/>
      <c r="AZX95" s="295"/>
      <c r="AZY95" s="295"/>
      <c r="AZZ95" s="295"/>
      <c r="BAA95" s="295"/>
      <c r="BAB95" s="295"/>
      <c r="BAC95" s="78"/>
      <c r="BAD95" s="295"/>
      <c r="BAE95" s="295"/>
      <c r="BAF95" s="78"/>
      <c r="BAG95" s="79"/>
      <c r="BAH95" s="78"/>
      <c r="BAI95" s="295"/>
      <c r="BAJ95" s="295"/>
      <c r="BAK95" s="295"/>
      <c r="BAL95" s="295"/>
      <c r="BAM95" s="295"/>
      <c r="BAN95" s="295"/>
      <c r="BAO95" s="295"/>
      <c r="BAP95" s="295"/>
      <c r="BAQ95" s="295"/>
      <c r="BAR95" s="295"/>
      <c r="BAS95" s="295"/>
      <c r="BAT95" s="295"/>
      <c r="BAU95" s="78"/>
      <c r="BAV95" s="295"/>
      <c r="BAW95" s="295"/>
      <c r="BAX95" s="78"/>
      <c r="BAY95" s="79"/>
      <c r="BAZ95" s="78"/>
      <c r="BBA95" s="295"/>
      <c r="BBB95" s="295"/>
      <c r="BBC95" s="295"/>
      <c r="BBD95" s="295"/>
      <c r="BBE95" s="295"/>
      <c r="BBF95" s="295"/>
      <c r="BBG95" s="295"/>
      <c r="BBH95" s="295"/>
      <c r="BBI95" s="295"/>
      <c r="BBJ95" s="295"/>
      <c r="BBK95" s="295"/>
      <c r="BBL95" s="295"/>
      <c r="BBM95" s="78"/>
      <c r="BBN95" s="295"/>
      <c r="BBO95" s="295"/>
      <c r="BBP95" s="78"/>
      <c r="BBQ95" s="79"/>
      <c r="BBR95" s="78"/>
      <c r="BBS95" s="295"/>
      <c r="BBT95" s="295"/>
      <c r="BBU95" s="295"/>
      <c r="BBV95" s="295"/>
      <c r="BBW95" s="295"/>
      <c r="BBX95" s="295"/>
      <c r="BBY95" s="295"/>
      <c r="BBZ95" s="295"/>
      <c r="BCA95" s="295"/>
      <c r="BCB95" s="295"/>
      <c r="BCC95" s="295"/>
      <c r="BCD95" s="295"/>
      <c r="BCE95" s="78"/>
      <c r="BCF95" s="295"/>
      <c r="BCG95" s="295"/>
      <c r="BCH95" s="78"/>
      <c r="BCI95" s="79"/>
      <c r="BCJ95" s="78"/>
      <c r="BCK95" s="295"/>
      <c r="BCL95" s="295"/>
      <c r="BCM95" s="295"/>
      <c r="BCN95" s="295"/>
      <c r="BCO95" s="295"/>
      <c r="BCP95" s="295"/>
      <c r="BCQ95" s="295"/>
      <c r="BCR95" s="295"/>
      <c r="BCS95" s="295"/>
      <c r="BCT95" s="295"/>
      <c r="BCU95" s="295"/>
      <c r="BCV95" s="295"/>
      <c r="BCW95" s="78"/>
      <c r="BCX95" s="295"/>
      <c r="BCY95" s="295"/>
      <c r="BCZ95" s="78"/>
      <c r="BDA95" s="79"/>
      <c r="BDB95" s="78"/>
      <c r="BDC95" s="295"/>
      <c r="BDD95" s="295"/>
      <c r="BDE95" s="295"/>
      <c r="BDF95" s="295"/>
      <c r="BDG95" s="295"/>
      <c r="BDH95" s="295"/>
      <c r="BDI95" s="295"/>
      <c r="BDJ95" s="295"/>
      <c r="BDK95" s="295"/>
      <c r="BDL95" s="295"/>
      <c r="BDM95" s="295"/>
      <c r="BDN95" s="295"/>
      <c r="BDO95" s="78"/>
      <c r="BDP95" s="295"/>
      <c r="BDQ95" s="295"/>
      <c r="BDR95" s="78"/>
      <c r="BDS95" s="79"/>
      <c r="BDT95" s="78"/>
      <c r="BDU95" s="295"/>
      <c r="BDV95" s="295"/>
      <c r="BDW95" s="295"/>
      <c r="BDX95" s="295"/>
      <c r="BDY95" s="295"/>
      <c r="BDZ95" s="295"/>
      <c r="BEA95" s="295"/>
      <c r="BEB95" s="295"/>
      <c r="BEC95" s="295"/>
      <c r="BED95" s="295"/>
      <c r="BEE95" s="295"/>
      <c r="BEF95" s="295"/>
      <c r="BEG95" s="78"/>
      <c r="BEH95" s="295"/>
      <c r="BEI95" s="295"/>
      <c r="BEJ95" s="78"/>
      <c r="BEK95" s="79"/>
      <c r="BEL95" s="78"/>
      <c r="BEM95" s="295"/>
      <c r="BEN95" s="295"/>
      <c r="BEO95" s="295"/>
      <c r="BEP95" s="295"/>
      <c r="BEQ95" s="295"/>
      <c r="BER95" s="295"/>
      <c r="BES95" s="295"/>
      <c r="BET95" s="295"/>
      <c r="BEU95" s="295"/>
      <c r="BEV95" s="295"/>
      <c r="BEW95" s="295"/>
      <c r="BEX95" s="295"/>
      <c r="BEY95" s="78"/>
      <c r="BEZ95" s="295"/>
      <c r="BFA95" s="295"/>
      <c r="BFB95" s="78"/>
      <c r="BFC95" s="79"/>
      <c r="BFD95" s="78"/>
      <c r="BFE95" s="295"/>
      <c r="BFF95" s="295"/>
      <c r="BFG95" s="295"/>
      <c r="BFH95" s="295"/>
      <c r="BFI95" s="295"/>
      <c r="BFJ95" s="295"/>
      <c r="BFK95" s="295"/>
      <c r="BFL95" s="295"/>
      <c r="BFM95" s="295"/>
      <c r="BFN95" s="295"/>
      <c r="BFO95" s="295"/>
      <c r="BFP95" s="295"/>
      <c r="BFQ95" s="78"/>
      <c r="BFR95" s="295"/>
      <c r="BFS95" s="295"/>
      <c r="BFT95" s="78"/>
      <c r="BFU95" s="79"/>
      <c r="BFV95" s="78"/>
      <c r="BFW95" s="295"/>
      <c r="BFX95" s="295"/>
      <c r="BFY95" s="295"/>
      <c r="BFZ95" s="295"/>
      <c r="BGA95" s="295"/>
      <c r="BGB95" s="295"/>
      <c r="BGC95" s="295"/>
      <c r="BGD95" s="295"/>
      <c r="BGE95" s="295"/>
      <c r="BGF95" s="295"/>
      <c r="BGG95" s="295"/>
      <c r="BGH95" s="295"/>
      <c r="BGI95" s="78"/>
      <c r="BGJ95" s="295"/>
      <c r="BGK95" s="295"/>
      <c r="BGL95" s="78"/>
      <c r="BGM95" s="79"/>
      <c r="BGN95" s="78"/>
      <c r="BGO95" s="295"/>
      <c r="BGP95" s="295"/>
      <c r="BGQ95" s="295"/>
      <c r="BGR95" s="295"/>
      <c r="BGS95" s="295"/>
      <c r="BGT95" s="295"/>
      <c r="BGU95" s="295"/>
      <c r="BGV95" s="295"/>
      <c r="BGW95" s="295"/>
      <c r="BGX95" s="295"/>
      <c r="BGY95" s="295"/>
      <c r="BGZ95" s="295"/>
      <c r="BHA95" s="78"/>
      <c r="BHB95" s="295"/>
      <c r="BHC95" s="295"/>
      <c r="BHD95" s="78"/>
      <c r="BHE95" s="79"/>
      <c r="BHF95" s="78"/>
      <c r="BHG95" s="295"/>
      <c r="BHH95" s="295"/>
      <c r="BHI95" s="295"/>
      <c r="BHJ95" s="295"/>
      <c r="BHK95" s="295"/>
      <c r="BHL95" s="295"/>
      <c r="BHM95" s="295"/>
      <c r="BHN95" s="295"/>
      <c r="BHO95" s="295"/>
      <c r="BHP95" s="295"/>
      <c r="BHQ95" s="295"/>
      <c r="BHR95" s="295"/>
      <c r="BHS95" s="78"/>
      <c r="BHT95" s="295"/>
      <c r="BHU95" s="295"/>
      <c r="BHV95" s="78"/>
      <c r="BHW95" s="79"/>
      <c r="BHX95" s="78"/>
      <c r="BHY95" s="295"/>
      <c r="BHZ95" s="295"/>
      <c r="BIA95" s="295"/>
      <c r="BIB95" s="295"/>
      <c r="BIC95" s="295"/>
      <c r="BID95" s="295"/>
      <c r="BIE95" s="295"/>
      <c r="BIF95" s="295"/>
      <c r="BIG95" s="295"/>
      <c r="BIH95" s="295"/>
      <c r="BII95" s="295"/>
      <c r="BIJ95" s="295"/>
      <c r="BIK95" s="78"/>
      <c r="BIL95" s="295"/>
      <c r="BIM95" s="295"/>
      <c r="BIN95" s="78"/>
      <c r="BIO95" s="79"/>
      <c r="BIP95" s="78"/>
      <c r="BIQ95" s="295"/>
      <c r="BIR95" s="295"/>
      <c r="BIS95" s="295"/>
      <c r="BIT95" s="295"/>
      <c r="BIU95" s="295"/>
      <c r="BIV95" s="295"/>
      <c r="BIW95" s="295"/>
      <c r="BIX95" s="295"/>
      <c r="BIY95" s="295"/>
      <c r="BIZ95" s="295"/>
      <c r="BJA95" s="295"/>
      <c r="BJB95" s="295"/>
      <c r="BJC95" s="78"/>
      <c r="BJD95" s="295"/>
      <c r="BJE95" s="295"/>
      <c r="BJF95" s="78"/>
      <c r="BJG95" s="79"/>
      <c r="BJH95" s="78"/>
      <c r="BJI95" s="295"/>
      <c r="BJJ95" s="295"/>
      <c r="BJK95" s="295"/>
      <c r="BJL95" s="295"/>
      <c r="BJM95" s="295"/>
      <c r="BJN95" s="295"/>
      <c r="BJO95" s="295"/>
      <c r="BJP95" s="295"/>
      <c r="BJQ95" s="295"/>
      <c r="BJR95" s="295"/>
      <c r="BJS95" s="295"/>
      <c r="BJT95" s="295"/>
      <c r="BJU95" s="78"/>
      <c r="BJV95" s="295"/>
      <c r="BJW95" s="295"/>
      <c r="BJX95" s="78"/>
      <c r="BJY95" s="79"/>
      <c r="BJZ95" s="78"/>
      <c r="BKA95" s="295"/>
      <c r="BKB95" s="295"/>
      <c r="BKC95" s="295"/>
      <c r="BKD95" s="295"/>
      <c r="BKE95" s="295"/>
      <c r="BKF95" s="295"/>
      <c r="BKG95" s="295"/>
      <c r="BKH95" s="295"/>
      <c r="BKI95" s="295"/>
      <c r="BKJ95" s="295"/>
      <c r="BKK95" s="295"/>
      <c r="BKL95" s="295"/>
      <c r="BKM95" s="78"/>
      <c r="BKN95" s="295"/>
      <c r="BKO95" s="295"/>
      <c r="BKP95" s="78"/>
      <c r="BKQ95" s="79"/>
      <c r="BKR95" s="78"/>
      <c r="BKS95" s="295"/>
      <c r="BKT95" s="295"/>
      <c r="BKU95" s="295"/>
      <c r="BKV95" s="295"/>
      <c r="BKW95" s="295"/>
      <c r="BKX95" s="295"/>
      <c r="BKY95" s="295"/>
      <c r="BKZ95" s="295"/>
      <c r="BLA95" s="295"/>
      <c r="BLB95" s="295"/>
      <c r="BLC95" s="295"/>
      <c r="BLD95" s="295"/>
      <c r="BLE95" s="78"/>
      <c r="BLF95" s="295"/>
      <c r="BLG95" s="295"/>
      <c r="BLH95" s="78"/>
      <c r="BLI95" s="79"/>
      <c r="BLJ95" s="78"/>
      <c r="BLK95" s="295"/>
      <c r="BLL95" s="295"/>
      <c r="BLM95" s="295"/>
      <c r="BLN95" s="295"/>
      <c r="BLO95" s="295"/>
      <c r="BLP95" s="295"/>
      <c r="BLQ95" s="295"/>
      <c r="BLR95" s="295"/>
      <c r="BLS95" s="295"/>
      <c r="BLT95" s="295"/>
      <c r="BLU95" s="295"/>
      <c r="BLV95" s="295"/>
      <c r="BLW95" s="78"/>
      <c r="BLX95" s="295"/>
      <c r="BLY95" s="295"/>
      <c r="BLZ95" s="78"/>
      <c r="BMA95" s="79"/>
      <c r="BMB95" s="78"/>
      <c r="BMC95" s="295"/>
      <c r="BMD95" s="295"/>
      <c r="BME95" s="295"/>
      <c r="BMF95" s="295"/>
      <c r="BMG95" s="295"/>
      <c r="BMH95" s="295"/>
      <c r="BMI95" s="295"/>
      <c r="BMJ95" s="295"/>
      <c r="BMK95" s="295"/>
      <c r="BML95" s="295"/>
      <c r="BMM95" s="295"/>
      <c r="BMN95" s="295"/>
      <c r="BMO95" s="78"/>
      <c r="BMP95" s="295"/>
      <c r="BMQ95" s="295"/>
      <c r="BMR95" s="78"/>
      <c r="BMS95" s="79"/>
      <c r="BMT95" s="78"/>
      <c r="BMU95" s="295"/>
      <c r="BMV95" s="295"/>
      <c r="BMW95" s="295"/>
      <c r="BMX95" s="295"/>
      <c r="BMY95" s="295"/>
      <c r="BMZ95" s="295"/>
      <c r="BNA95" s="295"/>
      <c r="BNB95" s="295"/>
      <c r="BNC95" s="295"/>
      <c r="BND95" s="295"/>
      <c r="BNE95" s="295"/>
      <c r="BNF95" s="295"/>
      <c r="BNG95" s="78"/>
      <c r="BNH95" s="295"/>
      <c r="BNI95" s="295"/>
      <c r="BNJ95" s="78"/>
      <c r="BNK95" s="79"/>
      <c r="BNL95" s="78"/>
      <c r="BNM95" s="295"/>
      <c r="BNN95" s="295"/>
      <c r="BNO95" s="295"/>
      <c r="BNP95" s="295"/>
      <c r="BNQ95" s="295"/>
      <c r="BNR95" s="295"/>
      <c r="BNS95" s="295"/>
      <c r="BNT95" s="295"/>
      <c r="BNU95" s="295"/>
      <c r="BNV95" s="295"/>
      <c r="BNW95" s="295"/>
      <c r="BNX95" s="295"/>
      <c r="BNY95" s="78"/>
      <c r="BNZ95" s="295"/>
      <c r="BOA95" s="295"/>
      <c r="BOB95" s="78"/>
      <c r="BOC95" s="79"/>
      <c r="BOD95" s="78"/>
      <c r="BOE95" s="295"/>
      <c r="BOF95" s="295"/>
      <c r="BOG95" s="295"/>
      <c r="BOH95" s="295"/>
      <c r="BOI95" s="295"/>
      <c r="BOJ95" s="295"/>
      <c r="BOK95" s="295"/>
      <c r="BOL95" s="295"/>
      <c r="BOM95" s="295"/>
      <c r="BON95" s="295"/>
      <c r="BOO95" s="295"/>
      <c r="BOP95" s="295"/>
      <c r="BOQ95" s="78"/>
      <c r="BOR95" s="295"/>
      <c r="BOS95" s="295"/>
      <c r="BOT95" s="78"/>
      <c r="BOU95" s="79"/>
      <c r="BOV95" s="78"/>
      <c r="BOW95" s="295"/>
      <c r="BOX95" s="295"/>
      <c r="BOY95" s="295"/>
      <c r="BOZ95" s="295"/>
      <c r="BPA95" s="295"/>
      <c r="BPB95" s="295"/>
      <c r="BPC95" s="295"/>
      <c r="BPD95" s="295"/>
      <c r="BPE95" s="295"/>
      <c r="BPF95" s="295"/>
      <c r="BPG95" s="295"/>
      <c r="BPH95" s="295"/>
      <c r="BPI95" s="78"/>
      <c r="BPJ95" s="295"/>
      <c r="BPK95" s="295"/>
      <c r="BPL95" s="78"/>
      <c r="BPM95" s="79"/>
      <c r="BPN95" s="78"/>
      <c r="BPO95" s="295"/>
      <c r="BPP95" s="295"/>
      <c r="BPQ95" s="295"/>
      <c r="BPR95" s="295"/>
      <c r="BPS95" s="295"/>
      <c r="BPT95" s="295"/>
      <c r="BPU95" s="295"/>
      <c r="BPV95" s="295"/>
      <c r="BPW95" s="295"/>
      <c r="BPX95" s="295"/>
      <c r="BPY95" s="295"/>
      <c r="BPZ95" s="295"/>
      <c r="BQA95" s="78"/>
      <c r="BQB95" s="295"/>
      <c r="BQC95" s="295"/>
      <c r="BQD95" s="78"/>
      <c r="BQE95" s="79"/>
      <c r="BQF95" s="78"/>
      <c r="BQG95" s="295"/>
      <c r="BQH95" s="295"/>
      <c r="BQI95" s="295"/>
      <c r="BQJ95" s="295"/>
      <c r="BQK95" s="295"/>
      <c r="BQL95" s="295"/>
      <c r="BQM95" s="295"/>
      <c r="BQN95" s="295"/>
      <c r="BQO95" s="295"/>
      <c r="BQP95" s="295"/>
      <c r="BQQ95" s="295"/>
      <c r="BQR95" s="295"/>
      <c r="BQS95" s="78"/>
      <c r="BQT95" s="295"/>
      <c r="BQU95" s="295"/>
      <c r="BQV95" s="78"/>
      <c r="BQW95" s="79"/>
      <c r="BQX95" s="78"/>
      <c r="BQY95" s="295"/>
      <c r="BQZ95" s="295"/>
      <c r="BRA95" s="295"/>
      <c r="BRB95" s="295"/>
      <c r="BRC95" s="295"/>
      <c r="BRD95" s="295"/>
      <c r="BRE95" s="295"/>
      <c r="BRF95" s="295"/>
      <c r="BRG95" s="295"/>
      <c r="BRH95" s="295"/>
      <c r="BRI95" s="295"/>
      <c r="BRJ95" s="295"/>
      <c r="BRK95" s="78"/>
      <c r="BRL95" s="295"/>
      <c r="BRM95" s="295"/>
      <c r="BRN95" s="78"/>
      <c r="BRO95" s="79"/>
      <c r="BRP95" s="78"/>
      <c r="BRQ95" s="295"/>
      <c r="BRR95" s="295"/>
      <c r="BRS95" s="295"/>
      <c r="BRT95" s="295"/>
      <c r="BRU95" s="295"/>
      <c r="BRV95" s="295"/>
      <c r="BRW95" s="295"/>
      <c r="BRX95" s="295"/>
      <c r="BRY95" s="295"/>
      <c r="BRZ95" s="295"/>
      <c r="BSA95" s="295"/>
      <c r="BSB95" s="295"/>
      <c r="BSC95" s="78"/>
      <c r="BSD95" s="295"/>
      <c r="BSE95" s="295"/>
      <c r="BSF95" s="78"/>
      <c r="BSG95" s="79"/>
      <c r="BSH95" s="78"/>
      <c r="BSI95" s="295"/>
      <c r="BSJ95" s="295"/>
      <c r="BSK95" s="295"/>
      <c r="BSL95" s="295"/>
      <c r="BSM95" s="295"/>
      <c r="BSN95" s="295"/>
      <c r="BSO95" s="295"/>
      <c r="BSP95" s="295"/>
      <c r="BSQ95" s="295"/>
      <c r="BSR95" s="295"/>
      <c r="BSS95" s="295"/>
      <c r="BST95" s="295"/>
      <c r="BSU95" s="78"/>
      <c r="BSV95" s="295"/>
      <c r="BSW95" s="295"/>
      <c r="BSX95" s="78"/>
      <c r="BSY95" s="79"/>
      <c r="BSZ95" s="78"/>
      <c r="BTA95" s="295"/>
      <c r="BTB95" s="295"/>
      <c r="BTC95" s="295"/>
      <c r="BTD95" s="295"/>
      <c r="BTE95" s="295"/>
      <c r="BTF95" s="295"/>
      <c r="BTG95" s="295"/>
      <c r="BTH95" s="295"/>
      <c r="BTI95" s="295"/>
      <c r="BTJ95" s="295"/>
      <c r="BTK95" s="295"/>
      <c r="BTL95" s="295"/>
      <c r="BTM95" s="78"/>
      <c r="BTN95" s="295"/>
      <c r="BTO95" s="295"/>
      <c r="BTP95" s="78"/>
      <c r="BTQ95" s="79"/>
      <c r="BTR95" s="78"/>
      <c r="BTS95" s="295"/>
      <c r="BTT95" s="295"/>
      <c r="BTU95" s="295"/>
      <c r="BTV95" s="295"/>
      <c r="BTW95" s="295"/>
      <c r="BTX95" s="295"/>
      <c r="BTY95" s="295"/>
      <c r="BTZ95" s="295"/>
      <c r="BUA95" s="295"/>
      <c r="BUB95" s="295"/>
      <c r="BUC95" s="295"/>
      <c r="BUD95" s="295"/>
      <c r="BUE95" s="78"/>
      <c r="BUF95" s="295"/>
      <c r="BUG95" s="295"/>
      <c r="BUH95" s="78"/>
      <c r="BUI95" s="79"/>
      <c r="BUJ95" s="78"/>
      <c r="BUK95" s="295"/>
      <c r="BUL95" s="295"/>
      <c r="BUM95" s="295"/>
      <c r="BUN95" s="295"/>
      <c r="BUO95" s="295"/>
      <c r="BUP95" s="295"/>
      <c r="BUQ95" s="295"/>
      <c r="BUR95" s="295"/>
      <c r="BUS95" s="295"/>
      <c r="BUT95" s="295"/>
      <c r="BUU95" s="295"/>
      <c r="BUV95" s="295"/>
      <c r="BUW95" s="78"/>
      <c r="BUX95" s="295"/>
      <c r="BUY95" s="295"/>
      <c r="BUZ95" s="78"/>
      <c r="BVA95" s="79"/>
      <c r="BVB95" s="78"/>
      <c r="BVC95" s="295"/>
      <c r="BVD95" s="295"/>
      <c r="BVE95" s="295"/>
      <c r="BVF95" s="295"/>
      <c r="BVG95" s="295"/>
      <c r="BVH95" s="295"/>
      <c r="BVI95" s="295"/>
      <c r="BVJ95" s="295"/>
      <c r="BVK95" s="295"/>
      <c r="BVL95" s="295"/>
      <c r="BVM95" s="295"/>
      <c r="BVN95" s="295"/>
      <c r="BVO95" s="78"/>
      <c r="BVP95" s="295"/>
      <c r="BVQ95" s="295"/>
      <c r="BVR95" s="78"/>
      <c r="BVS95" s="79"/>
      <c r="BVT95" s="78"/>
      <c r="BVU95" s="295"/>
      <c r="BVV95" s="295"/>
      <c r="BVW95" s="295"/>
      <c r="BVX95" s="295"/>
      <c r="BVY95" s="295"/>
      <c r="BVZ95" s="295"/>
      <c r="BWA95" s="295"/>
      <c r="BWB95" s="295"/>
      <c r="BWC95" s="295"/>
      <c r="BWD95" s="295"/>
      <c r="BWE95" s="295"/>
      <c r="BWF95" s="295"/>
      <c r="BWG95" s="78"/>
      <c r="BWH95" s="295"/>
      <c r="BWI95" s="295"/>
      <c r="BWJ95" s="78"/>
      <c r="BWK95" s="79"/>
      <c r="BWL95" s="78"/>
      <c r="BWM95" s="295"/>
      <c r="BWN95" s="295"/>
      <c r="BWO95" s="295"/>
      <c r="BWP95" s="295"/>
      <c r="BWQ95" s="295"/>
      <c r="BWR95" s="295"/>
      <c r="BWS95" s="295"/>
      <c r="BWT95" s="295"/>
      <c r="BWU95" s="295"/>
      <c r="BWV95" s="295"/>
      <c r="BWW95" s="295"/>
      <c r="BWX95" s="295"/>
      <c r="BWY95" s="78"/>
      <c r="BWZ95" s="295"/>
      <c r="BXA95" s="295"/>
      <c r="BXB95" s="78"/>
      <c r="BXC95" s="79"/>
      <c r="BXD95" s="78"/>
      <c r="BXE95" s="295"/>
      <c r="BXF95" s="295"/>
      <c r="BXG95" s="295"/>
      <c r="BXH95" s="295"/>
      <c r="BXI95" s="295"/>
      <c r="BXJ95" s="295"/>
      <c r="BXK95" s="295"/>
      <c r="BXL95" s="295"/>
      <c r="BXM95" s="295"/>
      <c r="BXN95" s="295"/>
      <c r="BXO95" s="295"/>
      <c r="BXP95" s="295"/>
      <c r="BXQ95" s="78"/>
      <c r="BXR95" s="295"/>
      <c r="BXS95" s="295"/>
      <c r="BXT95" s="78"/>
      <c r="BXU95" s="79"/>
      <c r="BXV95" s="78"/>
      <c r="BXW95" s="295"/>
      <c r="BXX95" s="295"/>
      <c r="BXY95" s="295"/>
      <c r="BXZ95" s="295"/>
      <c r="BYA95" s="295"/>
      <c r="BYB95" s="295"/>
      <c r="BYC95" s="295"/>
      <c r="BYD95" s="295"/>
      <c r="BYE95" s="295"/>
      <c r="BYF95" s="295"/>
      <c r="BYG95" s="295"/>
      <c r="BYH95" s="295"/>
      <c r="BYI95" s="78"/>
      <c r="BYJ95" s="295"/>
      <c r="BYK95" s="295"/>
      <c r="BYL95" s="78"/>
      <c r="BYM95" s="79"/>
      <c r="BYN95" s="78"/>
      <c r="BYO95" s="295"/>
      <c r="BYP95" s="295"/>
      <c r="BYQ95" s="295"/>
      <c r="BYR95" s="295"/>
      <c r="BYS95" s="295"/>
      <c r="BYT95" s="295"/>
      <c r="BYU95" s="295"/>
      <c r="BYV95" s="295"/>
      <c r="BYW95" s="295"/>
      <c r="BYX95" s="295"/>
      <c r="BYY95" s="295"/>
      <c r="BYZ95" s="295"/>
      <c r="BZA95" s="78"/>
      <c r="BZB95" s="295"/>
      <c r="BZC95" s="295"/>
      <c r="BZD95" s="78"/>
      <c r="BZE95" s="79"/>
      <c r="BZF95" s="78"/>
      <c r="BZG95" s="295"/>
      <c r="BZH95" s="295"/>
      <c r="BZI95" s="295"/>
      <c r="BZJ95" s="295"/>
      <c r="BZK95" s="295"/>
      <c r="BZL95" s="295"/>
      <c r="BZM95" s="295"/>
      <c r="BZN95" s="295"/>
      <c r="BZO95" s="295"/>
      <c r="BZP95" s="295"/>
      <c r="BZQ95" s="295"/>
      <c r="BZR95" s="295"/>
      <c r="BZS95" s="78"/>
      <c r="BZT95" s="295"/>
      <c r="BZU95" s="295"/>
      <c r="BZV95" s="78"/>
      <c r="BZW95" s="79"/>
      <c r="BZX95" s="78"/>
      <c r="BZY95" s="295"/>
      <c r="BZZ95" s="295"/>
      <c r="CAA95" s="295"/>
      <c r="CAB95" s="295"/>
      <c r="CAC95" s="295"/>
      <c r="CAD95" s="295"/>
      <c r="CAE95" s="295"/>
      <c r="CAF95" s="295"/>
      <c r="CAG95" s="295"/>
      <c r="CAH95" s="295"/>
      <c r="CAI95" s="295"/>
      <c r="CAJ95" s="295"/>
      <c r="CAK95" s="78"/>
      <c r="CAL95" s="295"/>
      <c r="CAM95" s="295"/>
      <c r="CAN95" s="78"/>
      <c r="CAO95" s="79"/>
      <c r="CAP95" s="78"/>
      <c r="CAQ95" s="295"/>
      <c r="CAR95" s="295"/>
      <c r="CAS95" s="295"/>
      <c r="CAT95" s="295"/>
      <c r="CAU95" s="295"/>
      <c r="CAV95" s="295"/>
      <c r="CAW95" s="295"/>
      <c r="CAX95" s="295"/>
      <c r="CAY95" s="295"/>
      <c r="CAZ95" s="295"/>
      <c r="CBA95" s="295"/>
      <c r="CBB95" s="295"/>
      <c r="CBC95" s="78"/>
      <c r="CBD95" s="295"/>
      <c r="CBE95" s="295"/>
      <c r="CBF95" s="78"/>
      <c r="CBG95" s="79"/>
      <c r="CBH95" s="78"/>
      <c r="CBI95" s="295"/>
      <c r="CBJ95" s="295"/>
      <c r="CBK95" s="295"/>
      <c r="CBL95" s="295"/>
      <c r="CBM95" s="295"/>
      <c r="CBN95" s="295"/>
      <c r="CBO95" s="295"/>
      <c r="CBP95" s="295"/>
      <c r="CBQ95" s="295"/>
      <c r="CBR95" s="295"/>
      <c r="CBS95" s="295"/>
      <c r="CBT95" s="295"/>
      <c r="CBU95" s="78"/>
      <c r="CBV95" s="295"/>
      <c r="CBW95" s="295"/>
      <c r="CBX95" s="78"/>
      <c r="CBY95" s="79"/>
      <c r="CBZ95" s="78"/>
      <c r="CCA95" s="295"/>
      <c r="CCB95" s="295"/>
      <c r="CCC95" s="295"/>
      <c r="CCD95" s="295"/>
      <c r="CCE95" s="295"/>
      <c r="CCF95" s="295"/>
      <c r="CCG95" s="295"/>
      <c r="CCH95" s="295"/>
      <c r="CCI95" s="295"/>
      <c r="CCJ95" s="295"/>
      <c r="CCK95" s="295"/>
      <c r="CCL95" s="295"/>
      <c r="CCM95" s="78"/>
      <c r="CCN95" s="295"/>
      <c r="CCO95" s="295"/>
      <c r="CCP95" s="78"/>
      <c r="CCQ95" s="79"/>
      <c r="CCR95" s="78"/>
      <c r="CCS95" s="295"/>
      <c r="CCT95" s="295"/>
      <c r="CCU95" s="295"/>
      <c r="CCV95" s="295"/>
      <c r="CCW95" s="295"/>
      <c r="CCX95" s="295"/>
      <c r="CCY95" s="295"/>
      <c r="CCZ95" s="295"/>
      <c r="CDA95" s="295"/>
      <c r="CDB95" s="295"/>
      <c r="CDC95" s="295"/>
      <c r="CDD95" s="295"/>
      <c r="CDE95" s="78"/>
      <c r="CDF95" s="295"/>
      <c r="CDG95" s="295"/>
      <c r="CDH95" s="78"/>
      <c r="CDI95" s="79"/>
      <c r="CDJ95" s="78"/>
      <c r="CDK95" s="295"/>
      <c r="CDL95" s="295"/>
      <c r="CDM95" s="295"/>
      <c r="CDN95" s="295"/>
      <c r="CDO95" s="295"/>
      <c r="CDP95" s="295"/>
      <c r="CDQ95" s="295"/>
      <c r="CDR95" s="295"/>
      <c r="CDS95" s="295"/>
      <c r="CDT95" s="295"/>
      <c r="CDU95" s="295"/>
      <c r="CDV95" s="295"/>
      <c r="CDW95" s="78"/>
      <c r="CDX95" s="295"/>
      <c r="CDY95" s="295"/>
      <c r="CDZ95" s="78"/>
      <c r="CEA95" s="79"/>
      <c r="CEB95" s="78"/>
      <c r="CEC95" s="295"/>
      <c r="CED95" s="295"/>
      <c r="CEE95" s="295"/>
      <c r="CEF95" s="295"/>
      <c r="CEG95" s="295"/>
      <c r="CEH95" s="295"/>
      <c r="CEI95" s="295"/>
      <c r="CEJ95" s="295"/>
      <c r="CEK95" s="295"/>
      <c r="CEL95" s="295"/>
      <c r="CEM95" s="295"/>
      <c r="CEN95" s="295"/>
      <c r="CEO95" s="78"/>
      <c r="CEP95" s="295"/>
      <c r="CEQ95" s="295"/>
      <c r="CER95" s="78"/>
      <c r="CES95" s="79"/>
      <c r="CET95" s="78"/>
      <c r="CEU95" s="295"/>
      <c r="CEV95" s="295"/>
      <c r="CEW95" s="295"/>
      <c r="CEX95" s="295"/>
      <c r="CEY95" s="295"/>
      <c r="CEZ95" s="295"/>
      <c r="CFA95" s="295"/>
      <c r="CFB95" s="295"/>
      <c r="CFC95" s="295"/>
      <c r="CFD95" s="295"/>
      <c r="CFE95" s="295"/>
      <c r="CFF95" s="295"/>
      <c r="CFG95" s="78"/>
      <c r="CFH95" s="295"/>
      <c r="CFI95" s="295"/>
      <c r="CFJ95" s="78"/>
      <c r="CFK95" s="79"/>
      <c r="CFL95" s="78"/>
      <c r="CFM95" s="295"/>
      <c r="CFN95" s="295"/>
      <c r="CFO95" s="295"/>
      <c r="CFP95" s="295"/>
      <c r="CFQ95" s="295"/>
      <c r="CFR95" s="295"/>
      <c r="CFS95" s="295"/>
      <c r="CFT95" s="295"/>
      <c r="CFU95" s="295"/>
      <c r="CFV95" s="295"/>
      <c r="CFW95" s="295"/>
      <c r="CFX95" s="295"/>
      <c r="CFY95" s="78"/>
      <c r="CFZ95" s="295"/>
      <c r="CGA95" s="295"/>
      <c r="CGB95" s="78"/>
      <c r="CGC95" s="79"/>
      <c r="CGD95" s="78"/>
      <c r="CGE95" s="295"/>
      <c r="CGF95" s="295"/>
      <c r="CGG95" s="295"/>
      <c r="CGH95" s="295"/>
      <c r="CGI95" s="295"/>
      <c r="CGJ95" s="295"/>
      <c r="CGK95" s="295"/>
      <c r="CGL95" s="295"/>
      <c r="CGM95" s="295"/>
      <c r="CGN95" s="295"/>
      <c r="CGO95" s="295"/>
      <c r="CGP95" s="295"/>
      <c r="CGQ95" s="78"/>
      <c r="CGR95" s="295"/>
      <c r="CGS95" s="295"/>
      <c r="CGT95" s="78"/>
      <c r="CGU95" s="79"/>
      <c r="CGV95" s="78"/>
      <c r="CGW95" s="295"/>
      <c r="CGX95" s="295"/>
      <c r="CGY95" s="295"/>
      <c r="CGZ95" s="295"/>
      <c r="CHA95" s="295"/>
      <c r="CHB95" s="295"/>
      <c r="CHC95" s="295"/>
      <c r="CHD95" s="295"/>
      <c r="CHE95" s="295"/>
      <c r="CHF95" s="295"/>
      <c r="CHG95" s="295"/>
      <c r="CHH95" s="295"/>
      <c r="CHI95" s="78"/>
      <c r="CHJ95" s="295"/>
      <c r="CHK95" s="295"/>
      <c r="CHL95" s="78"/>
      <c r="CHM95" s="79"/>
      <c r="CHN95" s="78"/>
      <c r="CHO95" s="295"/>
      <c r="CHP95" s="295"/>
      <c r="CHQ95" s="295"/>
      <c r="CHR95" s="295"/>
      <c r="CHS95" s="295"/>
      <c r="CHT95" s="295"/>
      <c r="CHU95" s="295"/>
      <c r="CHV95" s="295"/>
      <c r="CHW95" s="295"/>
      <c r="CHX95" s="295"/>
      <c r="CHY95" s="295"/>
      <c r="CHZ95" s="295"/>
      <c r="CIA95" s="78"/>
      <c r="CIB95" s="295"/>
      <c r="CIC95" s="295"/>
      <c r="CID95" s="78"/>
      <c r="CIE95" s="79"/>
      <c r="CIF95" s="78"/>
      <c r="CIG95" s="295"/>
      <c r="CIH95" s="295"/>
      <c r="CII95" s="295"/>
      <c r="CIJ95" s="295"/>
      <c r="CIK95" s="295"/>
      <c r="CIL95" s="295"/>
      <c r="CIM95" s="295"/>
      <c r="CIN95" s="295"/>
      <c r="CIO95" s="295"/>
      <c r="CIP95" s="295"/>
      <c r="CIQ95" s="295"/>
      <c r="CIR95" s="295"/>
      <c r="CIS95" s="78"/>
      <c r="CIT95" s="295"/>
      <c r="CIU95" s="295"/>
      <c r="CIV95" s="78"/>
      <c r="CIW95" s="79"/>
      <c r="CIX95" s="78"/>
      <c r="CIY95" s="295"/>
      <c r="CIZ95" s="295"/>
      <c r="CJA95" s="295"/>
      <c r="CJB95" s="295"/>
      <c r="CJC95" s="295"/>
      <c r="CJD95" s="295"/>
      <c r="CJE95" s="295"/>
      <c r="CJF95" s="295"/>
      <c r="CJG95" s="295"/>
      <c r="CJH95" s="295"/>
      <c r="CJI95" s="295"/>
      <c r="CJJ95" s="295"/>
      <c r="CJK95" s="78"/>
      <c r="CJL95" s="295"/>
      <c r="CJM95" s="295"/>
      <c r="CJN95" s="78"/>
      <c r="CJO95" s="79"/>
      <c r="CJP95" s="78"/>
      <c r="CJQ95" s="295"/>
      <c r="CJR95" s="295"/>
      <c r="CJS95" s="295"/>
      <c r="CJT95" s="295"/>
      <c r="CJU95" s="295"/>
      <c r="CJV95" s="295"/>
      <c r="CJW95" s="295"/>
      <c r="CJX95" s="295"/>
      <c r="CJY95" s="295"/>
      <c r="CJZ95" s="295"/>
      <c r="CKA95" s="295"/>
      <c r="CKB95" s="295"/>
      <c r="CKC95" s="78"/>
      <c r="CKD95" s="295"/>
      <c r="CKE95" s="295"/>
      <c r="CKF95" s="78"/>
      <c r="CKG95" s="79"/>
      <c r="CKH95" s="78"/>
      <c r="CKI95" s="295"/>
      <c r="CKJ95" s="295"/>
      <c r="CKK95" s="295"/>
      <c r="CKL95" s="295"/>
      <c r="CKM95" s="295"/>
      <c r="CKN95" s="295"/>
      <c r="CKO95" s="295"/>
      <c r="CKP95" s="295"/>
      <c r="CKQ95" s="295"/>
      <c r="CKR95" s="295"/>
      <c r="CKS95" s="295"/>
      <c r="CKT95" s="295"/>
      <c r="CKU95" s="78"/>
      <c r="CKV95" s="295"/>
      <c r="CKW95" s="295"/>
      <c r="CKX95" s="78"/>
      <c r="CKY95" s="79"/>
      <c r="CKZ95" s="78"/>
      <c r="CLA95" s="295"/>
      <c r="CLB95" s="295"/>
      <c r="CLC95" s="295"/>
      <c r="CLD95" s="295"/>
      <c r="CLE95" s="295"/>
      <c r="CLF95" s="295"/>
      <c r="CLG95" s="295"/>
      <c r="CLH95" s="295"/>
      <c r="CLI95" s="295"/>
      <c r="CLJ95" s="295"/>
      <c r="CLK95" s="295"/>
      <c r="CLL95" s="295"/>
      <c r="CLM95" s="78"/>
      <c r="CLN95" s="295"/>
      <c r="CLO95" s="295"/>
      <c r="CLP95" s="78"/>
      <c r="CLQ95" s="79"/>
      <c r="CLR95" s="78"/>
      <c r="CLS95" s="295"/>
      <c r="CLT95" s="295"/>
      <c r="CLU95" s="295"/>
      <c r="CLV95" s="295"/>
      <c r="CLW95" s="295"/>
      <c r="CLX95" s="295"/>
      <c r="CLY95" s="295"/>
      <c r="CLZ95" s="295"/>
      <c r="CMA95" s="295"/>
      <c r="CMB95" s="295"/>
      <c r="CMC95" s="295"/>
      <c r="CMD95" s="295"/>
      <c r="CME95" s="78"/>
      <c r="CMF95" s="295"/>
      <c r="CMG95" s="295"/>
      <c r="CMH95" s="78"/>
      <c r="CMI95" s="79"/>
      <c r="CMJ95" s="78"/>
      <c r="CMK95" s="295"/>
      <c r="CML95" s="295"/>
      <c r="CMM95" s="295"/>
      <c r="CMN95" s="295"/>
      <c r="CMO95" s="295"/>
      <c r="CMP95" s="295"/>
      <c r="CMQ95" s="295"/>
      <c r="CMR95" s="295"/>
      <c r="CMS95" s="295"/>
      <c r="CMT95" s="295"/>
      <c r="CMU95" s="295"/>
      <c r="CMV95" s="295"/>
      <c r="CMW95" s="78"/>
      <c r="CMX95" s="295"/>
      <c r="CMY95" s="295"/>
      <c r="CMZ95" s="78"/>
      <c r="CNA95" s="79"/>
      <c r="CNB95" s="78"/>
      <c r="CNC95" s="295"/>
      <c r="CND95" s="295"/>
      <c r="CNE95" s="295"/>
      <c r="CNF95" s="295"/>
      <c r="CNG95" s="295"/>
      <c r="CNH95" s="295"/>
      <c r="CNI95" s="295"/>
      <c r="CNJ95" s="295"/>
      <c r="CNK95" s="295"/>
      <c r="CNL95" s="295"/>
      <c r="CNM95" s="295"/>
      <c r="CNN95" s="295"/>
      <c r="CNO95" s="78"/>
      <c r="CNP95" s="295"/>
      <c r="CNQ95" s="295"/>
      <c r="CNR95" s="78"/>
      <c r="CNS95" s="79"/>
      <c r="CNT95" s="78"/>
      <c r="CNU95" s="295"/>
      <c r="CNV95" s="295"/>
      <c r="CNW95" s="295"/>
      <c r="CNX95" s="295"/>
      <c r="CNY95" s="295"/>
      <c r="CNZ95" s="295"/>
      <c r="COA95" s="295"/>
      <c r="COB95" s="295"/>
      <c r="COC95" s="295"/>
      <c r="COD95" s="295"/>
      <c r="COE95" s="295"/>
      <c r="COF95" s="295"/>
      <c r="COG95" s="78"/>
      <c r="COH95" s="295"/>
      <c r="COI95" s="295"/>
      <c r="COJ95" s="78"/>
      <c r="COK95" s="79"/>
      <c r="COL95" s="78"/>
      <c r="COM95" s="295"/>
      <c r="CON95" s="295"/>
      <c r="COO95" s="295"/>
      <c r="COP95" s="295"/>
      <c r="COQ95" s="295"/>
      <c r="COR95" s="295"/>
      <c r="COS95" s="295"/>
      <c r="COT95" s="295"/>
      <c r="COU95" s="295"/>
      <c r="COV95" s="295"/>
      <c r="COW95" s="295"/>
      <c r="COX95" s="295"/>
      <c r="COY95" s="78"/>
      <c r="COZ95" s="295"/>
      <c r="CPA95" s="295"/>
      <c r="CPB95" s="78"/>
      <c r="CPC95" s="79"/>
      <c r="CPD95" s="78"/>
      <c r="CPE95" s="295"/>
      <c r="CPF95" s="295"/>
      <c r="CPG95" s="295"/>
      <c r="CPH95" s="295"/>
      <c r="CPI95" s="295"/>
      <c r="CPJ95" s="295"/>
      <c r="CPK95" s="295"/>
      <c r="CPL95" s="295"/>
      <c r="CPM95" s="295"/>
      <c r="CPN95" s="295"/>
      <c r="CPO95" s="295"/>
      <c r="CPP95" s="295"/>
      <c r="CPQ95" s="78"/>
      <c r="CPR95" s="295"/>
      <c r="CPS95" s="295"/>
      <c r="CPT95" s="78"/>
      <c r="CPU95" s="79"/>
      <c r="CPV95" s="78"/>
      <c r="CPW95" s="295"/>
      <c r="CPX95" s="295"/>
      <c r="CPY95" s="295"/>
      <c r="CPZ95" s="295"/>
      <c r="CQA95" s="295"/>
      <c r="CQB95" s="295"/>
      <c r="CQC95" s="295"/>
      <c r="CQD95" s="295"/>
      <c r="CQE95" s="295"/>
      <c r="CQF95" s="295"/>
      <c r="CQG95" s="295"/>
      <c r="CQH95" s="295"/>
      <c r="CQI95" s="78"/>
      <c r="CQJ95" s="295"/>
      <c r="CQK95" s="295"/>
      <c r="CQL95" s="78"/>
      <c r="CQM95" s="79"/>
      <c r="CQN95" s="78"/>
      <c r="CQO95" s="295"/>
      <c r="CQP95" s="295"/>
      <c r="CQQ95" s="295"/>
      <c r="CQR95" s="295"/>
      <c r="CQS95" s="295"/>
      <c r="CQT95" s="295"/>
      <c r="CQU95" s="295"/>
      <c r="CQV95" s="295"/>
      <c r="CQW95" s="295"/>
      <c r="CQX95" s="295"/>
      <c r="CQY95" s="295"/>
      <c r="CQZ95" s="295"/>
      <c r="CRA95" s="78"/>
      <c r="CRB95" s="295"/>
      <c r="CRC95" s="295"/>
      <c r="CRD95" s="78"/>
      <c r="CRE95" s="79"/>
      <c r="CRF95" s="78"/>
      <c r="CRG95" s="295"/>
      <c r="CRH95" s="295"/>
      <c r="CRI95" s="295"/>
      <c r="CRJ95" s="295"/>
      <c r="CRK95" s="295"/>
      <c r="CRL95" s="295"/>
      <c r="CRM95" s="295"/>
      <c r="CRN95" s="295"/>
      <c r="CRO95" s="295"/>
      <c r="CRP95" s="295"/>
      <c r="CRQ95" s="295"/>
      <c r="CRR95" s="295"/>
      <c r="CRS95" s="78"/>
      <c r="CRT95" s="295"/>
      <c r="CRU95" s="295"/>
      <c r="CRV95" s="78"/>
      <c r="CRW95" s="79"/>
      <c r="CRX95" s="78"/>
      <c r="CRY95" s="295"/>
      <c r="CRZ95" s="295"/>
      <c r="CSA95" s="295"/>
      <c r="CSB95" s="295"/>
      <c r="CSC95" s="295"/>
      <c r="CSD95" s="295"/>
      <c r="CSE95" s="295"/>
      <c r="CSF95" s="295"/>
      <c r="CSG95" s="295"/>
      <c r="CSH95" s="295"/>
      <c r="CSI95" s="295"/>
      <c r="CSJ95" s="295"/>
      <c r="CSK95" s="78"/>
      <c r="CSL95" s="295"/>
      <c r="CSM95" s="295"/>
      <c r="CSN95" s="78"/>
      <c r="CSO95" s="79"/>
      <c r="CSP95" s="78"/>
      <c r="CSQ95" s="295"/>
      <c r="CSR95" s="295"/>
      <c r="CSS95" s="295"/>
      <c r="CST95" s="295"/>
      <c r="CSU95" s="295"/>
      <c r="CSV95" s="295"/>
      <c r="CSW95" s="295"/>
      <c r="CSX95" s="295"/>
      <c r="CSY95" s="295"/>
      <c r="CSZ95" s="295"/>
      <c r="CTA95" s="295"/>
      <c r="CTB95" s="295"/>
      <c r="CTC95" s="78"/>
      <c r="CTD95" s="295"/>
      <c r="CTE95" s="295"/>
      <c r="CTF95" s="78"/>
      <c r="CTG95" s="79"/>
      <c r="CTH95" s="78"/>
      <c r="CTI95" s="295"/>
      <c r="CTJ95" s="295"/>
      <c r="CTK95" s="295"/>
      <c r="CTL95" s="295"/>
      <c r="CTM95" s="295"/>
      <c r="CTN95" s="295"/>
      <c r="CTO95" s="295"/>
      <c r="CTP95" s="295"/>
      <c r="CTQ95" s="295"/>
      <c r="CTR95" s="295"/>
      <c r="CTS95" s="295"/>
      <c r="CTT95" s="295"/>
      <c r="CTU95" s="78"/>
      <c r="CTV95" s="295"/>
      <c r="CTW95" s="295"/>
      <c r="CTX95" s="78"/>
      <c r="CTY95" s="79"/>
      <c r="CTZ95" s="78"/>
      <c r="CUA95" s="295"/>
      <c r="CUB95" s="295"/>
      <c r="CUC95" s="295"/>
      <c r="CUD95" s="295"/>
      <c r="CUE95" s="295"/>
      <c r="CUF95" s="295"/>
      <c r="CUG95" s="295"/>
      <c r="CUH95" s="295"/>
      <c r="CUI95" s="295"/>
      <c r="CUJ95" s="295"/>
      <c r="CUK95" s="295"/>
      <c r="CUL95" s="295"/>
      <c r="CUM95" s="78"/>
      <c r="CUN95" s="295"/>
      <c r="CUO95" s="295"/>
      <c r="CUP95" s="78"/>
      <c r="CUQ95" s="79"/>
      <c r="CUR95" s="78"/>
      <c r="CUS95" s="295"/>
      <c r="CUT95" s="295"/>
      <c r="CUU95" s="295"/>
      <c r="CUV95" s="295"/>
      <c r="CUW95" s="295"/>
      <c r="CUX95" s="295"/>
      <c r="CUY95" s="295"/>
      <c r="CUZ95" s="295"/>
      <c r="CVA95" s="295"/>
      <c r="CVB95" s="295"/>
      <c r="CVC95" s="295"/>
      <c r="CVD95" s="295"/>
      <c r="CVE95" s="78"/>
      <c r="CVF95" s="295"/>
      <c r="CVG95" s="295"/>
      <c r="CVH95" s="78"/>
      <c r="CVI95" s="79"/>
      <c r="CVJ95" s="78"/>
      <c r="CVK95" s="295"/>
      <c r="CVL95" s="295"/>
      <c r="CVM95" s="295"/>
      <c r="CVN95" s="295"/>
      <c r="CVO95" s="295"/>
      <c r="CVP95" s="295"/>
      <c r="CVQ95" s="295"/>
      <c r="CVR95" s="295"/>
      <c r="CVS95" s="295"/>
      <c r="CVT95" s="295"/>
      <c r="CVU95" s="295"/>
      <c r="CVV95" s="295"/>
      <c r="CVW95" s="78"/>
      <c r="CVX95" s="295"/>
      <c r="CVY95" s="295"/>
      <c r="CVZ95" s="78"/>
      <c r="CWA95" s="79"/>
      <c r="CWB95" s="78"/>
      <c r="CWC95" s="295"/>
      <c r="CWD95" s="295"/>
      <c r="CWE95" s="295"/>
      <c r="CWF95" s="295"/>
      <c r="CWG95" s="295"/>
      <c r="CWH95" s="295"/>
      <c r="CWI95" s="295"/>
      <c r="CWJ95" s="295"/>
      <c r="CWK95" s="295"/>
      <c r="CWL95" s="295"/>
      <c r="CWM95" s="295"/>
      <c r="CWN95" s="295"/>
      <c r="CWO95" s="78"/>
      <c r="CWP95" s="295"/>
      <c r="CWQ95" s="295"/>
      <c r="CWR95" s="78"/>
      <c r="CWS95" s="79"/>
      <c r="CWT95" s="78"/>
      <c r="CWU95" s="295"/>
      <c r="CWV95" s="295"/>
      <c r="CWW95" s="295"/>
      <c r="CWX95" s="295"/>
      <c r="CWY95" s="295"/>
      <c r="CWZ95" s="295"/>
      <c r="CXA95" s="295"/>
      <c r="CXB95" s="295"/>
      <c r="CXC95" s="295"/>
      <c r="CXD95" s="295"/>
      <c r="CXE95" s="295"/>
      <c r="CXF95" s="295"/>
      <c r="CXG95" s="78"/>
      <c r="CXH95" s="295"/>
      <c r="CXI95" s="295"/>
      <c r="CXJ95" s="78"/>
      <c r="CXK95" s="79"/>
      <c r="CXL95" s="78"/>
      <c r="CXM95" s="295"/>
      <c r="CXN95" s="295"/>
      <c r="CXO95" s="295"/>
      <c r="CXP95" s="295"/>
      <c r="CXQ95" s="295"/>
      <c r="CXR95" s="295"/>
      <c r="CXS95" s="295"/>
      <c r="CXT95" s="295"/>
      <c r="CXU95" s="295"/>
      <c r="CXV95" s="295"/>
      <c r="CXW95" s="295"/>
      <c r="CXX95" s="295"/>
      <c r="CXY95" s="78"/>
      <c r="CXZ95" s="295"/>
      <c r="CYA95" s="295"/>
      <c r="CYB95" s="78"/>
      <c r="CYC95" s="79"/>
      <c r="CYD95" s="78"/>
      <c r="CYE95" s="295"/>
      <c r="CYF95" s="295"/>
      <c r="CYG95" s="295"/>
      <c r="CYH95" s="295"/>
      <c r="CYI95" s="295"/>
      <c r="CYJ95" s="295"/>
      <c r="CYK95" s="295"/>
      <c r="CYL95" s="295"/>
      <c r="CYM95" s="295"/>
      <c r="CYN95" s="295"/>
      <c r="CYO95" s="295"/>
      <c r="CYP95" s="295"/>
      <c r="CYQ95" s="78"/>
      <c r="CYR95" s="295"/>
      <c r="CYS95" s="295"/>
      <c r="CYT95" s="78"/>
      <c r="CYU95" s="79"/>
      <c r="CYV95" s="78"/>
      <c r="CYW95" s="295"/>
      <c r="CYX95" s="295"/>
      <c r="CYY95" s="295"/>
      <c r="CYZ95" s="295"/>
      <c r="CZA95" s="295"/>
      <c r="CZB95" s="295"/>
      <c r="CZC95" s="295"/>
      <c r="CZD95" s="295"/>
      <c r="CZE95" s="295"/>
      <c r="CZF95" s="295"/>
      <c r="CZG95" s="295"/>
      <c r="CZH95" s="295"/>
      <c r="CZI95" s="78"/>
      <c r="CZJ95" s="295"/>
      <c r="CZK95" s="295"/>
      <c r="CZL95" s="78"/>
      <c r="CZM95" s="79"/>
      <c r="CZN95" s="78"/>
      <c r="CZO95" s="295"/>
      <c r="CZP95" s="295"/>
      <c r="CZQ95" s="295"/>
      <c r="CZR95" s="295"/>
      <c r="CZS95" s="295"/>
      <c r="CZT95" s="295"/>
      <c r="CZU95" s="295"/>
      <c r="CZV95" s="295"/>
      <c r="CZW95" s="295"/>
      <c r="CZX95" s="295"/>
      <c r="CZY95" s="295"/>
      <c r="CZZ95" s="295"/>
      <c r="DAA95" s="78"/>
      <c r="DAB95" s="295"/>
      <c r="DAC95" s="295"/>
      <c r="DAD95" s="78"/>
      <c r="DAE95" s="79"/>
      <c r="DAF95" s="78"/>
      <c r="DAG95" s="295"/>
      <c r="DAH95" s="295"/>
      <c r="DAI95" s="295"/>
      <c r="DAJ95" s="295"/>
      <c r="DAK95" s="295"/>
      <c r="DAL95" s="295"/>
      <c r="DAM95" s="295"/>
      <c r="DAN95" s="295"/>
      <c r="DAO95" s="295"/>
      <c r="DAP95" s="295"/>
      <c r="DAQ95" s="295"/>
      <c r="DAR95" s="295"/>
      <c r="DAS95" s="78"/>
      <c r="DAT95" s="295"/>
      <c r="DAU95" s="295"/>
      <c r="DAV95" s="78"/>
      <c r="DAW95" s="79"/>
      <c r="DAX95" s="78"/>
      <c r="DAY95" s="295"/>
      <c r="DAZ95" s="295"/>
      <c r="DBA95" s="295"/>
      <c r="DBB95" s="295"/>
      <c r="DBC95" s="295"/>
      <c r="DBD95" s="295"/>
      <c r="DBE95" s="295"/>
      <c r="DBF95" s="295"/>
      <c r="DBG95" s="295"/>
      <c r="DBH95" s="295"/>
      <c r="DBI95" s="295"/>
      <c r="DBJ95" s="295"/>
      <c r="DBK95" s="78"/>
      <c r="DBL95" s="295"/>
      <c r="DBM95" s="295"/>
      <c r="DBN95" s="78"/>
      <c r="DBO95" s="79"/>
      <c r="DBP95" s="78"/>
      <c r="DBQ95" s="295"/>
      <c r="DBR95" s="295"/>
      <c r="DBS95" s="295"/>
      <c r="DBT95" s="295"/>
      <c r="DBU95" s="295"/>
      <c r="DBV95" s="295"/>
      <c r="DBW95" s="295"/>
      <c r="DBX95" s="295"/>
      <c r="DBY95" s="295"/>
      <c r="DBZ95" s="295"/>
      <c r="DCA95" s="295"/>
      <c r="DCB95" s="295"/>
      <c r="DCC95" s="78"/>
      <c r="DCD95" s="295"/>
      <c r="DCE95" s="295"/>
      <c r="DCF95" s="78"/>
      <c r="DCG95" s="79"/>
      <c r="DCH95" s="78"/>
      <c r="DCI95" s="295"/>
      <c r="DCJ95" s="295"/>
      <c r="DCK95" s="295"/>
      <c r="DCL95" s="295"/>
      <c r="DCM95" s="295"/>
      <c r="DCN95" s="295"/>
      <c r="DCO95" s="295"/>
      <c r="DCP95" s="295"/>
      <c r="DCQ95" s="295"/>
      <c r="DCR95" s="295"/>
      <c r="DCS95" s="295"/>
      <c r="DCT95" s="295"/>
      <c r="DCU95" s="78"/>
      <c r="DCV95" s="295"/>
      <c r="DCW95" s="295"/>
      <c r="DCX95" s="78"/>
      <c r="DCY95" s="79"/>
      <c r="DCZ95" s="78"/>
      <c r="DDA95" s="295"/>
      <c r="DDB95" s="295"/>
      <c r="DDC95" s="295"/>
      <c r="DDD95" s="295"/>
      <c r="DDE95" s="295"/>
      <c r="DDF95" s="295"/>
      <c r="DDG95" s="295"/>
      <c r="DDH95" s="295"/>
      <c r="DDI95" s="295"/>
      <c r="DDJ95" s="295"/>
      <c r="DDK95" s="295"/>
      <c r="DDL95" s="295"/>
      <c r="DDM95" s="78"/>
      <c r="DDN95" s="295"/>
      <c r="DDO95" s="295"/>
      <c r="DDP95" s="78"/>
      <c r="DDQ95" s="79"/>
      <c r="DDR95" s="78"/>
      <c r="DDS95" s="295"/>
      <c r="DDT95" s="295"/>
      <c r="DDU95" s="295"/>
      <c r="DDV95" s="295"/>
      <c r="DDW95" s="295"/>
      <c r="DDX95" s="295"/>
      <c r="DDY95" s="295"/>
      <c r="DDZ95" s="295"/>
      <c r="DEA95" s="295"/>
      <c r="DEB95" s="295"/>
      <c r="DEC95" s="295"/>
      <c r="DED95" s="295"/>
      <c r="DEE95" s="78"/>
      <c r="DEF95" s="295"/>
      <c r="DEG95" s="295"/>
      <c r="DEH95" s="78"/>
      <c r="DEI95" s="79"/>
      <c r="DEJ95" s="78"/>
      <c r="DEK95" s="295"/>
      <c r="DEL95" s="295"/>
      <c r="DEM95" s="295"/>
      <c r="DEN95" s="295"/>
      <c r="DEO95" s="295"/>
      <c r="DEP95" s="295"/>
      <c r="DEQ95" s="295"/>
      <c r="DER95" s="295"/>
      <c r="DES95" s="295"/>
      <c r="DET95" s="295"/>
      <c r="DEU95" s="295"/>
      <c r="DEV95" s="295"/>
      <c r="DEW95" s="78"/>
      <c r="DEX95" s="295"/>
      <c r="DEY95" s="295"/>
      <c r="DEZ95" s="78"/>
      <c r="DFA95" s="79"/>
      <c r="DFB95" s="78"/>
      <c r="DFC95" s="295"/>
      <c r="DFD95" s="295"/>
      <c r="DFE95" s="295"/>
      <c r="DFF95" s="295"/>
      <c r="DFG95" s="295"/>
      <c r="DFH95" s="295"/>
      <c r="DFI95" s="295"/>
      <c r="DFJ95" s="295"/>
      <c r="DFK95" s="295"/>
      <c r="DFL95" s="295"/>
      <c r="DFM95" s="295"/>
      <c r="DFN95" s="295"/>
      <c r="DFO95" s="78"/>
      <c r="DFP95" s="295"/>
      <c r="DFQ95" s="295"/>
      <c r="DFR95" s="78"/>
      <c r="DFS95" s="79"/>
      <c r="DFT95" s="78"/>
      <c r="DFU95" s="295"/>
      <c r="DFV95" s="295"/>
      <c r="DFW95" s="295"/>
      <c r="DFX95" s="295"/>
      <c r="DFY95" s="295"/>
      <c r="DFZ95" s="295"/>
      <c r="DGA95" s="295"/>
      <c r="DGB95" s="295"/>
      <c r="DGC95" s="295"/>
      <c r="DGD95" s="295"/>
      <c r="DGE95" s="295"/>
      <c r="DGF95" s="295"/>
      <c r="DGG95" s="78"/>
      <c r="DGH95" s="295"/>
      <c r="DGI95" s="295"/>
      <c r="DGJ95" s="78"/>
      <c r="DGK95" s="79"/>
      <c r="DGL95" s="78"/>
      <c r="DGM95" s="295"/>
      <c r="DGN95" s="295"/>
      <c r="DGO95" s="295"/>
      <c r="DGP95" s="295"/>
      <c r="DGQ95" s="295"/>
      <c r="DGR95" s="295"/>
      <c r="DGS95" s="295"/>
      <c r="DGT95" s="295"/>
      <c r="DGU95" s="295"/>
      <c r="DGV95" s="295"/>
      <c r="DGW95" s="295"/>
      <c r="DGX95" s="295"/>
      <c r="DGY95" s="78"/>
      <c r="DGZ95" s="295"/>
      <c r="DHA95" s="295"/>
      <c r="DHB95" s="78"/>
      <c r="DHC95" s="79"/>
      <c r="DHD95" s="78"/>
      <c r="DHE95" s="295"/>
      <c r="DHF95" s="295"/>
      <c r="DHG95" s="295"/>
      <c r="DHH95" s="295"/>
      <c r="DHI95" s="295"/>
      <c r="DHJ95" s="295"/>
      <c r="DHK95" s="295"/>
      <c r="DHL95" s="295"/>
      <c r="DHM95" s="295"/>
      <c r="DHN95" s="295"/>
      <c r="DHO95" s="295"/>
      <c r="DHP95" s="295"/>
      <c r="DHQ95" s="78"/>
      <c r="DHR95" s="295"/>
      <c r="DHS95" s="295"/>
      <c r="DHT95" s="78"/>
      <c r="DHU95" s="79"/>
      <c r="DHV95" s="78"/>
      <c r="DHW95" s="295"/>
      <c r="DHX95" s="295"/>
      <c r="DHY95" s="295"/>
      <c r="DHZ95" s="295"/>
      <c r="DIA95" s="295"/>
      <c r="DIB95" s="295"/>
      <c r="DIC95" s="295"/>
      <c r="DID95" s="295"/>
      <c r="DIE95" s="295"/>
      <c r="DIF95" s="295"/>
      <c r="DIG95" s="295"/>
      <c r="DIH95" s="295"/>
      <c r="DII95" s="78"/>
      <c r="DIJ95" s="295"/>
      <c r="DIK95" s="295"/>
      <c r="DIL95" s="78"/>
      <c r="DIM95" s="79"/>
      <c r="DIN95" s="78"/>
      <c r="DIO95" s="295"/>
      <c r="DIP95" s="295"/>
      <c r="DIQ95" s="295"/>
      <c r="DIR95" s="295"/>
      <c r="DIS95" s="295"/>
      <c r="DIT95" s="295"/>
      <c r="DIU95" s="295"/>
      <c r="DIV95" s="295"/>
      <c r="DIW95" s="295"/>
      <c r="DIX95" s="295"/>
      <c r="DIY95" s="295"/>
      <c r="DIZ95" s="295"/>
      <c r="DJA95" s="78"/>
      <c r="DJB95" s="295"/>
      <c r="DJC95" s="295"/>
      <c r="DJD95" s="78"/>
      <c r="DJE95" s="79"/>
      <c r="DJF95" s="78"/>
      <c r="DJG95" s="295"/>
      <c r="DJH95" s="295"/>
      <c r="DJI95" s="295"/>
      <c r="DJJ95" s="295"/>
      <c r="DJK95" s="295"/>
      <c r="DJL95" s="295"/>
      <c r="DJM95" s="295"/>
      <c r="DJN95" s="295"/>
      <c r="DJO95" s="295"/>
      <c r="DJP95" s="295"/>
      <c r="DJQ95" s="295"/>
      <c r="DJR95" s="295"/>
      <c r="DJS95" s="78"/>
      <c r="DJT95" s="295"/>
      <c r="DJU95" s="295"/>
      <c r="DJV95" s="78"/>
      <c r="DJW95" s="79"/>
      <c r="DJX95" s="78"/>
      <c r="DJY95" s="295"/>
      <c r="DJZ95" s="295"/>
      <c r="DKA95" s="295"/>
      <c r="DKB95" s="295"/>
      <c r="DKC95" s="295"/>
      <c r="DKD95" s="295"/>
      <c r="DKE95" s="295"/>
      <c r="DKF95" s="295"/>
      <c r="DKG95" s="295"/>
      <c r="DKH95" s="295"/>
      <c r="DKI95" s="295"/>
      <c r="DKJ95" s="295"/>
      <c r="DKK95" s="78"/>
      <c r="DKL95" s="295"/>
      <c r="DKM95" s="295"/>
      <c r="DKN95" s="78"/>
      <c r="DKO95" s="79"/>
      <c r="DKP95" s="78"/>
      <c r="DKQ95" s="295"/>
      <c r="DKR95" s="295"/>
      <c r="DKS95" s="295"/>
      <c r="DKT95" s="295"/>
      <c r="DKU95" s="295"/>
      <c r="DKV95" s="295"/>
      <c r="DKW95" s="295"/>
      <c r="DKX95" s="295"/>
      <c r="DKY95" s="295"/>
      <c r="DKZ95" s="295"/>
      <c r="DLA95" s="295"/>
      <c r="DLB95" s="295"/>
      <c r="DLC95" s="78"/>
      <c r="DLD95" s="295"/>
      <c r="DLE95" s="295"/>
      <c r="DLF95" s="78"/>
      <c r="DLG95" s="79"/>
      <c r="DLH95" s="78"/>
      <c r="DLI95" s="295"/>
      <c r="DLJ95" s="295"/>
      <c r="DLK95" s="295"/>
      <c r="DLL95" s="295"/>
      <c r="DLM95" s="295"/>
      <c r="DLN95" s="295"/>
      <c r="DLO95" s="295"/>
      <c r="DLP95" s="295"/>
      <c r="DLQ95" s="295"/>
      <c r="DLR95" s="295"/>
      <c r="DLS95" s="295"/>
      <c r="DLT95" s="295"/>
      <c r="DLU95" s="78"/>
      <c r="DLV95" s="295"/>
      <c r="DLW95" s="295"/>
      <c r="DLX95" s="78"/>
      <c r="DLY95" s="79"/>
      <c r="DLZ95" s="78"/>
      <c r="DMA95" s="295"/>
      <c r="DMB95" s="295"/>
      <c r="DMC95" s="295"/>
      <c r="DMD95" s="295"/>
      <c r="DME95" s="295"/>
      <c r="DMF95" s="295"/>
      <c r="DMG95" s="295"/>
      <c r="DMH95" s="295"/>
      <c r="DMI95" s="295"/>
      <c r="DMJ95" s="295"/>
      <c r="DMK95" s="295"/>
      <c r="DML95" s="295"/>
      <c r="DMM95" s="78"/>
      <c r="DMN95" s="295"/>
      <c r="DMO95" s="295"/>
      <c r="DMP95" s="78"/>
      <c r="DMQ95" s="79"/>
      <c r="DMR95" s="78"/>
      <c r="DMS95" s="295"/>
      <c r="DMT95" s="295"/>
      <c r="DMU95" s="295"/>
      <c r="DMV95" s="295"/>
      <c r="DMW95" s="295"/>
      <c r="DMX95" s="295"/>
      <c r="DMY95" s="295"/>
      <c r="DMZ95" s="295"/>
      <c r="DNA95" s="295"/>
      <c r="DNB95" s="295"/>
      <c r="DNC95" s="295"/>
      <c r="DND95" s="295"/>
      <c r="DNE95" s="78"/>
      <c r="DNF95" s="295"/>
      <c r="DNG95" s="295"/>
      <c r="DNH95" s="78"/>
      <c r="DNI95" s="79"/>
      <c r="DNJ95" s="78"/>
      <c r="DNK95" s="295"/>
      <c r="DNL95" s="295"/>
      <c r="DNM95" s="295"/>
      <c r="DNN95" s="295"/>
      <c r="DNO95" s="295"/>
      <c r="DNP95" s="295"/>
      <c r="DNQ95" s="295"/>
      <c r="DNR95" s="295"/>
      <c r="DNS95" s="295"/>
      <c r="DNT95" s="295"/>
      <c r="DNU95" s="295"/>
      <c r="DNV95" s="295"/>
      <c r="DNW95" s="78"/>
      <c r="DNX95" s="295"/>
      <c r="DNY95" s="295"/>
      <c r="DNZ95" s="78"/>
      <c r="DOA95" s="79"/>
      <c r="DOB95" s="78"/>
      <c r="DOC95" s="295"/>
      <c r="DOD95" s="295"/>
      <c r="DOE95" s="295"/>
      <c r="DOF95" s="295"/>
      <c r="DOG95" s="295"/>
      <c r="DOH95" s="295"/>
      <c r="DOI95" s="295"/>
      <c r="DOJ95" s="295"/>
      <c r="DOK95" s="295"/>
      <c r="DOL95" s="295"/>
      <c r="DOM95" s="295"/>
      <c r="DON95" s="295"/>
      <c r="DOO95" s="78"/>
      <c r="DOP95" s="295"/>
      <c r="DOQ95" s="295"/>
      <c r="DOR95" s="78"/>
      <c r="DOS95" s="79"/>
      <c r="DOT95" s="78"/>
      <c r="DOU95" s="295"/>
      <c r="DOV95" s="295"/>
      <c r="DOW95" s="295"/>
      <c r="DOX95" s="295"/>
      <c r="DOY95" s="295"/>
      <c r="DOZ95" s="295"/>
      <c r="DPA95" s="295"/>
      <c r="DPB95" s="295"/>
      <c r="DPC95" s="295"/>
      <c r="DPD95" s="295"/>
      <c r="DPE95" s="295"/>
      <c r="DPF95" s="295"/>
      <c r="DPG95" s="78"/>
      <c r="DPH95" s="295"/>
      <c r="DPI95" s="295"/>
      <c r="DPJ95" s="78"/>
      <c r="DPK95" s="79"/>
      <c r="DPL95" s="78"/>
      <c r="DPM95" s="295"/>
      <c r="DPN95" s="295"/>
      <c r="DPO95" s="295"/>
      <c r="DPP95" s="295"/>
      <c r="DPQ95" s="295"/>
      <c r="DPR95" s="295"/>
      <c r="DPS95" s="295"/>
      <c r="DPT95" s="295"/>
      <c r="DPU95" s="295"/>
      <c r="DPV95" s="295"/>
      <c r="DPW95" s="295"/>
      <c r="DPX95" s="295"/>
      <c r="DPY95" s="78"/>
      <c r="DPZ95" s="295"/>
      <c r="DQA95" s="295"/>
      <c r="DQB95" s="78"/>
      <c r="DQC95" s="79"/>
      <c r="DQD95" s="78"/>
      <c r="DQE95" s="295"/>
      <c r="DQF95" s="295"/>
      <c r="DQG95" s="295"/>
      <c r="DQH95" s="295"/>
      <c r="DQI95" s="295"/>
      <c r="DQJ95" s="295"/>
      <c r="DQK95" s="295"/>
      <c r="DQL95" s="295"/>
      <c r="DQM95" s="295"/>
      <c r="DQN95" s="295"/>
      <c r="DQO95" s="295"/>
      <c r="DQP95" s="295"/>
      <c r="DQQ95" s="78"/>
      <c r="DQR95" s="295"/>
      <c r="DQS95" s="295"/>
      <c r="DQT95" s="78"/>
      <c r="DQU95" s="79"/>
      <c r="DQV95" s="78"/>
      <c r="DQW95" s="295"/>
      <c r="DQX95" s="295"/>
      <c r="DQY95" s="295"/>
      <c r="DQZ95" s="295"/>
      <c r="DRA95" s="295"/>
      <c r="DRB95" s="295"/>
      <c r="DRC95" s="295"/>
      <c r="DRD95" s="295"/>
      <c r="DRE95" s="295"/>
      <c r="DRF95" s="295"/>
      <c r="DRG95" s="295"/>
      <c r="DRH95" s="295"/>
      <c r="DRI95" s="78"/>
      <c r="DRJ95" s="295"/>
      <c r="DRK95" s="295"/>
      <c r="DRL95" s="78"/>
      <c r="DRM95" s="79"/>
      <c r="DRN95" s="78"/>
      <c r="DRO95" s="295"/>
      <c r="DRP95" s="295"/>
      <c r="DRQ95" s="295"/>
      <c r="DRR95" s="295"/>
      <c r="DRS95" s="295"/>
      <c r="DRT95" s="295"/>
      <c r="DRU95" s="295"/>
      <c r="DRV95" s="295"/>
      <c r="DRW95" s="295"/>
      <c r="DRX95" s="295"/>
      <c r="DRY95" s="295"/>
      <c r="DRZ95" s="295"/>
      <c r="DSA95" s="78"/>
      <c r="DSB95" s="295"/>
      <c r="DSC95" s="295"/>
      <c r="DSD95" s="78"/>
      <c r="DSE95" s="79"/>
      <c r="DSF95" s="78"/>
      <c r="DSG95" s="295"/>
      <c r="DSH95" s="295"/>
      <c r="DSI95" s="295"/>
      <c r="DSJ95" s="295"/>
      <c r="DSK95" s="295"/>
      <c r="DSL95" s="295"/>
      <c r="DSM95" s="295"/>
      <c r="DSN95" s="295"/>
      <c r="DSO95" s="295"/>
      <c r="DSP95" s="295"/>
      <c r="DSQ95" s="295"/>
      <c r="DSR95" s="295"/>
      <c r="DSS95" s="78"/>
      <c r="DST95" s="295"/>
      <c r="DSU95" s="295"/>
      <c r="DSV95" s="78"/>
      <c r="DSW95" s="79"/>
      <c r="DSX95" s="78"/>
      <c r="DSY95" s="295"/>
      <c r="DSZ95" s="295"/>
      <c r="DTA95" s="295"/>
      <c r="DTB95" s="295"/>
      <c r="DTC95" s="295"/>
      <c r="DTD95" s="295"/>
      <c r="DTE95" s="295"/>
      <c r="DTF95" s="295"/>
      <c r="DTG95" s="295"/>
      <c r="DTH95" s="295"/>
      <c r="DTI95" s="295"/>
      <c r="DTJ95" s="295"/>
      <c r="DTK95" s="78"/>
      <c r="DTL95" s="295"/>
      <c r="DTM95" s="295"/>
      <c r="DTN95" s="78"/>
      <c r="DTO95" s="79"/>
      <c r="DTP95" s="78"/>
      <c r="DTQ95" s="295"/>
      <c r="DTR95" s="295"/>
      <c r="DTS95" s="295"/>
      <c r="DTT95" s="295"/>
      <c r="DTU95" s="295"/>
      <c r="DTV95" s="295"/>
      <c r="DTW95" s="295"/>
      <c r="DTX95" s="295"/>
      <c r="DTY95" s="295"/>
      <c r="DTZ95" s="295"/>
      <c r="DUA95" s="295"/>
      <c r="DUB95" s="295"/>
      <c r="DUC95" s="78"/>
      <c r="DUD95" s="295"/>
      <c r="DUE95" s="295"/>
      <c r="DUF95" s="78"/>
      <c r="DUG95" s="79"/>
      <c r="DUH95" s="78"/>
      <c r="DUI95" s="295"/>
      <c r="DUJ95" s="295"/>
      <c r="DUK95" s="295"/>
      <c r="DUL95" s="295"/>
      <c r="DUM95" s="295"/>
      <c r="DUN95" s="295"/>
      <c r="DUO95" s="295"/>
      <c r="DUP95" s="295"/>
      <c r="DUQ95" s="295"/>
      <c r="DUR95" s="295"/>
      <c r="DUS95" s="295"/>
      <c r="DUT95" s="295"/>
      <c r="DUU95" s="78"/>
      <c r="DUV95" s="295"/>
      <c r="DUW95" s="295"/>
      <c r="DUX95" s="78"/>
      <c r="DUY95" s="79"/>
      <c r="DUZ95" s="78"/>
      <c r="DVA95" s="295"/>
      <c r="DVB95" s="295"/>
      <c r="DVC95" s="295"/>
      <c r="DVD95" s="295"/>
      <c r="DVE95" s="295"/>
      <c r="DVF95" s="295"/>
      <c r="DVG95" s="295"/>
      <c r="DVH95" s="295"/>
      <c r="DVI95" s="295"/>
      <c r="DVJ95" s="295"/>
      <c r="DVK95" s="295"/>
      <c r="DVL95" s="295"/>
      <c r="DVM95" s="78"/>
      <c r="DVN95" s="295"/>
      <c r="DVO95" s="295"/>
      <c r="DVP95" s="78"/>
      <c r="DVQ95" s="79"/>
      <c r="DVR95" s="78"/>
      <c r="DVS95" s="295"/>
      <c r="DVT95" s="295"/>
      <c r="DVU95" s="295"/>
      <c r="DVV95" s="295"/>
      <c r="DVW95" s="295"/>
      <c r="DVX95" s="295"/>
      <c r="DVY95" s="295"/>
      <c r="DVZ95" s="295"/>
      <c r="DWA95" s="295"/>
      <c r="DWB95" s="295"/>
      <c r="DWC95" s="295"/>
      <c r="DWD95" s="295"/>
      <c r="DWE95" s="78"/>
      <c r="DWF95" s="295"/>
      <c r="DWG95" s="295"/>
      <c r="DWH95" s="78"/>
      <c r="DWI95" s="79"/>
      <c r="DWJ95" s="78"/>
      <c r="DWK95" s="295"/>
      <c r="DWL95" s="295"/>
      <c r="DWM95" s="295"/>
      <c r="DWN95" s="295"/>
      <c r="DWO95" s="295"/>
      <c r="DWP95" s="295"/>
      <c r="DWQ95" s="295"/>
      <c r="DWR95" s="295"/>
      <c r="DWS95" s="295"/>
      <c r="DWT95" s="295"/>
      <c r="DWU95" s="295"/>
      <c r="DWV95" s="295"/>
      <c r="DWW95" s="78"/>
      <c r="DWX95" s="295"/>
      <c r="DWY95" s="295"/>
      <c r="DWZ95" s="78"/>
      <c r="DXA95" s="79"/>
      <c r="DXB95" s="78"/>
      <c r="DXC95" s="295"/>
      <c r="DXD95" s="295"/>
      <c r="DXE95" s="295"/>
      <c r="DXF95" s="295"/>
      <c r="DXG95" s="295"/>
      <c r="DXH95" s="295"/>
      <c r="DXI95" s="295"/>
      <c r="DXJ95" s="295"/>
      <c r="DXK95" s="295"/>
      <c r="DXL95" s="295"/>
      <c r="DXM95" s="295"/>
      <c r="DXN95" s="295"/>
      <c r="DXO95" s="78"/>
      <c r="DXP95" s="295"/>
      <c r="DXQ95" s="295"/>
      <c r="DXR95" s="78"/>
      <c r="DXS95" s="79"/>
      <c r="DXT95" s="78"/>
      <c r="DXU95" s="295"/>
      <c r="DXV95" s="295"/>
      <c r="DXW95" s="295"/>
      <c r="DXX95" s="295"/>
      <c r="DXY95" s="295"/>
      <c r="DXZ95" s="295"/>
      <c r="DYA95" s="295"/>
      <c r="DYB95" s="295"/>
      <c r="DYC95" s="295"/>
      <c r="DYD95" s="295"/>
      <c r="DYE95" s="295"/>
      <c r="DYF95" s="295"/>
      <c r="DYG95" s="78"/>
      <c r="DYH95" s="295"/>
      <c r="DYI95" s="295"/>
      <c r="DYJ95" s="78"/>
      <c r="DYK95" s="79"/>
      <c r="DYL95" s="78"/>
      <c r="DYM95" s="295"/>
      <c r="DYN95" s="295"/>
      <c r="DYO95" s="295"/>
      <c r="DYP95" s="295"/>
      <c r="DYQ95" s="295"/>
      <c r="DYR95" s="295"/>
      <c r="DYS95" s="295"/>
      <c r="DYT95" s="295"/>
      <c r="DYU95" s="295"/>
      <c r="DYV95" s="295"/>
      <c r="DYW95" s="295"/>
      <c r="DYX95" s="295"/>
      <c r="DYY95" s="78"/>
      <c r="DYZ95" s="295"/>
      <c r="DZA95" s="295"/>
      <c r="DZB95" s="78"/>
      <c r="DZC95" s="79"/>
      <c r="DZD95" s="78"/>
      <c r="DZE95" s="295"/>
      <c r="DZF95" s="295"/>
      <c r="DZG95" s="295"/>
      <c r="DZH95" s="295"/>
      <c r="DZI95" s="295"/>
      <c r="DZJ95" s="295"/>
      <c r="DZK95" s="295"/>
      <c r="DZL95" s="295"/>
      <c r="DZM95" s="295"/>
      <c r="DZN95" s="295"/>
      <c r="DZO95" s="295"/>
      <c r="DZP95" s="295"/>
      <c r="DZQ95" s="78"/>
      <c r="DZR95" s="295"/>
      <c r="DZS95" s="295"/>
      <c r="DZT95" s="78"/>
      <c r="DZU95" s="79"/>
      <c r="DZV95" s="78"/>
      <c r="DZW95" s="295"/>
      <c r="DZX95" s="295"/>
      <c r="DZY95" s="295"/>
      <c r="DZZ95" s="295"/>
      <c r="EAA95" s="295"/>
      <c r="EAB95" s="295"/>
      <c r="EAC95" s="295"/>
      <c r="EAD95" s="295"/>
      <c r="EAE95" s="295"/>
      <c r="EAF95" s="295"/>
      <c r="EAG95" s="295"/>
      <c r="EAH95" s="295"/>
      <c r="EAI95" s="78"/>
      <c r="EAJ95" s="295"/>
      <c r="EAK95" s="295"/>
      <c r="EAL95" s="78"/>
      <c r="EAM95" s="79"/>
      <c r="EAN95" s="78"/>
      <c r="EAO95" s="295"/>
      <c r="EAP95" s="295"/>
      <c r="EAQ95" s="295"/>
      <c r="EAR95" s="295"/>
      <c r="EAS95" s="295"/>
      <c r="EAT95" s="295"/>
      <c r="EAU95" s="295"/>
      <c r="EAV95" s="295"/>
      <c r="EAW95" s="295"/>
      <c r="EAX95" s="295"/>
      <c r="EAY95" s="295"/>
      <c r="EAZ95" s="295"/>
      <c r="EBA95" s="78"/>
      <c r="EBB95" s="295"/>
      <c r="EBC95" s="295"/>
      <c r="EBD95" s="78"/>
      <c r="EBE95" s="79"/>
      <c r="EBF95" s="78"/>
      <c r="EBG95" s="295"/>
      <c r="EBH95" s="295"/>
      <c r="EBI95" s="295"/>
      <c r="EBJ95" s="295"/>
      <c r="EBK95" s="295"/>
      <c r="EBL95" s="295"/>
      <c r="EBM95" s="295"/>
      <c r="EBN95" s="295"/>
      <c r="EBO95" s="295"/>
      <c r="EBP95" s="295"/>
      <c r="EBQ95" s="295"/>
      <c r="EBR95" s="295"/>
      <c r="EBS95" s="78"/>
      <c r="EBT95" s="295"/>
      <c r="EBU95" s="295"/>
      <c r="EBV95" s="78"/>
      <c r="EBW95" s="79"/>
      <c r="EBX95" s="78"/>
      <c r="EBY95" s="295"/>
      <c r="EBZ95" s="295"/>
      <c r="ECA95" s="295"/>
      <c r="ECB95" s="295"/>
      <c r="ECC95" s="295"/>
      <c r="ECD95" s="295"/>
      <c r="ECE95" s="295"/>
      <c r="ECF95" s="295"/>
      <c r="ECG95" s="295"/>
      <c r="ECH95" s="295"/>
      <c r="ECI95" s="295"/>
      <c r="ECJ95" s="295"/>
      <c r="ECK95" s="78"/>
      <c r="ECL95" s="295"/>
      <c r="ECM95" s="295"/>
      <c r="ECN95" s="78"/>
      <c r="ECO95" s="79"/>
      <c r="ECP95" s="78"/>
      <c r="ECQ95" s="295"/>
      <c r="ECR95" s="295"/>
      <c r="ECS95" s="295"/>
      <c r="ECT95" s="295"/>
      <c r="ECU95" s="295"/>
      <c r="ECV95" s="295"/>
      <c r="ECW95" s="295"/>
      <c r="ECX95" s="295"/>
      <c r="ECY95" s="295"/>
      <c r="ECZ95" s="295"/>
      <c r="EDA95" s="295"/>
      <c r="EDB95" s="295"/>
      <c r="EDC95" s="78"/>
      <c r="EDD95" s="295"/>
      <c r="EDE95" s="295"/>
      <c r="EDF95" s="78"/>
      <c r="EDG95" s="79"/>
      <c r="EDH95" s="78"/>
      <c r="EDI95" s="295"/>
      <c r="EDJ95" s="295"/>
      <c r="EDK95" s="295"/>
      <c r="EDL95" s="295"/>
      <c r="EDM95" s="295"/>
      <c r="EDN95" s="295"/>
      <c r="EDO95" s="295"/>
      <c r="EDP95" s="295"/>
      <c r="EDQ95" s="295"/>
      <c r="EDR95" s="295"/>
      <c r="EDS95" s="295"/>
      <c r="EDT95" s="295"/>
      <c r="EDU95" s="78"/>
      <c r="EDV95" s="295"/>
      <c r="EDW95" s="295"/>
      <c r="EDX95" s="78"/>
      <c r="EDY95" s="79"/>
      <c r="EDZ95" s="78"/>
      <c r="EEA95" s="295"/>
      <c r="EEB95" s="295"/>
      <c r="EEC95" s="295"/>
      <c r="EED95" s="295"/>
      <c r="EEE95" s="295"/>
      <c r="EEF95" s="295"/>
      <c r="EEG95" s="295"/>
      <c r="EEH95" s="295"/>
      <c r="EEI95" s="295"/>
      <c r="EEJ95" s="295"/>
      <c r="EEK95" s="295"/>
      <c r="EEL95" s="295"/>
      <c r="EEM95" s="78"/>
      <c r="EEN95" s="295"/>
      <c r="EEO95" s="295"/>
      <c r="EEP95" s="78"/>
      <c r="EEQ95" s="79"/>
      <c r="EER95" s="78"/>
      <c r="EES95" s="295"/>
      <c r="EET95" s="295"/>
      <c r="EEU95" s="295"/>
      <c r="EEV95" s="295"/>
      <c r="EEW95" s="295"/>
      <c r="EEX95" s="295"/>
      <c r="EEY95" s="295"/>
      <c r="EEZ95" s="295"/>
      <c r="EFA95" s="295"/>
      <c r="EFB95" s="295"/>
      <c r="EFC95" s="295"/>
      <c r="EFD95" s="295"/>
      <c r="EFE95" s="78"/>
      <c r="EFF95" s="295"/>
      <c r="EFG95" s="295"/>
      <c r="EFH95" s="78"/>
      <c r="EFI95" s="79"/>
      <c r="EFJ95" s="78"/>
      <c r="EFK95" s="295"/>
      <c r="EFL95" s="295"/>
      <c r="EFM95" s="295"/>
      <c r="EFN95" s="295"/>
      <c r="EFO95" s="295"/>
      <c r="EFP95" s="295"/>
      <c r="EFQ95" s="295"/>
      <c r="EFR95" s="295"/>
      <c r="EFS95" s="295"/>
      <c r="EFT95" s="295"/>
      <c r="EFU95" s="295"/>
      <c r="EFV95" s="295"/>
      <c r="EFW95" s="78"/>
      <c r="EFX95" s="295"/>
      <c r="EFY95" s="295"/>
      <c r="EFZ95" s="78"/>
      <c r="EGA95" s="79"/>
      <c r="EGB95" s="78"/>
      <c r="EGC95" s="295"/>
      <c r="EGD95" s="295"/>
      <c r="EGE95" s="295"/>
      <c r="EGF95" s="295"/>
      <c r="EGG95" s="295"/>
      <c r="EGH95" s="295"/>
      <c r="EGI95" s="295"/>
      <c r="EGJ95" s="295"/>
      <c r="EGK95" s="295"/>
      <c r="EGL95" s="295"/>
      <c r="EGM95" s="295"/>
      <c r="EGN95" s="295"/>
      <c r="EGO95" s="78"/>
      <c r="EGP95" s="295"/>
      <c r="EGQ95" s="295"/>
      <c r="EGR95" s="78"/>
      <c r="EGS95" s="79"/>
      <c r="EGT95" s="78"/>
      <c r="EGU95" s="295"/>
      <c r="EGV95" s="295"/>
      <c r="EGW95" s="295"/>
      <c r="EGX95" s="295"/>
      <c r="EGY95" s="295"/>
      <c r="EGZ95" s="295"/>
      <c r="EHA95" s="295"/>
      <c r="EHB95" s="295"/>
      <c r="EHC95" s="295"/>
      <c r="EHD95" s="295"/>
      <c r="EHE95" s="295"/>
      <c r="EHF95" s="295"/>
      <c r="EHG95" s="78"/>
      <c r="EHH95" s="295"/>
      <c r="EHI95" s="295"/>
      <c r="EHJ95" s="78"/>
      <c r="EHK95" s="79"/>
      <c r="EHL95" s="78"/>
      <c r="EHM95" s="295"/>
      <c r="EHN95" s="295"/>
      <c r="EHO95" s="295"/>
      <c r="EHP95" s="295"/>
      <c r="EHQ95" s="295"/>
      <c r="EHR95" s="295"/>
      <c r="EHS95" s="295"/>
      <c r="EHT95" s="295"/>
      <c r="EHU95" s="295"/>
      <c r="EHV95" s="295"/>
      <c r="EHW95" s="295"/>
      <c r="EHX95" s="295"/>
      <c r="EHY95" s="78"/>
      <c r="EHZ95" s="295"/>
      <c r="EIA95" s="295"/>
      <c r="EIB95" s="78"/>
      <c r="EIC95" s="79"/>
      <c r="EID95" s="78"/>
      <c r="EIE95" s="295"/>
      <c r="EIF95" s="295"/>
      <c r="EIG95" s="295"/>
      <c r="EIH95" s="295"/>
      <c r="EII95" s="295"/>
      <c r="EIJ95" s="295"/>
      <c r="EIK95" s="295"/>
      <c r="EIL95" s="295"/>
      <c r="EIM95" s="295"/>
      <c r="EIN95" s="295"/>
      <c r="EIO95" s="295"/>
      <c r="EIP95" s="295"/>
      <c r="EIQ95" s="78"/>
      <c r="EIR95" s="295"/>
      <c r="EIS95" s="295"/>
      <c r="EIT95" s="78"/>
      <c r="EIU95" s="79"/>
      <c r="EIV95" s="78"/>
      <c r="EIW95" s="295"/>
      <c r="EIX95" s="295"/>
      <c r="EIY95" s="295"/>
      <c r="EIZ95" s="295"/>
      <c r="EJA95" s="295"/>
      <c r="EJB95" s="295"/>
      <c r="EJC95" s="295"/>
      <c r="EJD95" s="295"/>
      <c r="EJE95" s="295"/>
      <c r="EJF95" s="295"/>
      <c r="EJG95" s="295"/>
      <c r="EJH95" s="295"/>
      <c r="EJI95" s="78"/>
      <c r="EJJ95" s="295"/>
      <c r="EJK95" s="295"/>
      <c r="EJL95" s="78"/>
      <c r="EJM95" s="79"/>
      <c r="EJN95" s="78"/>
      <c r="EJO95" s="295"/>
      <c r="EJP95" s="295"/>
      <c r="EJQ95" s="295"/>
      <c r="EJR95" s="295"/>
      <c r="EJS95" s="295"/>
      <c r="EJT95" s="295"/>
      <c r="EJU95" s="295"/>
      <c r="EJV95" s="295"/>
      <c r="EJW95" s="295"/>
      <c r="EJX95" s="295"/>
      <c r="EJY95" s="295"/>
      <c r="EJZ95" s="295"/>
      <c r="EKA95" s="78"/>
      <c r="EKB95" s="295"/>
      <c r="EKC95" s="295"/>
      <c r="EKD95" s="78"/>
      <c r="EKE95" s="79"/>
      <c r="EKF95" s="78"/>
      <c r="EKG95" s="295"/>
      <c r="EKH95" s="295"/>
      <c r="EKI95" s="295"/>
      <c r="EKJ95" s="295"/>
      <c r="EKK95" s="295"/>
      <c r="EKL95" s="295"/>
      <c r="EKM95" s="295"/>
      <c r="EKN95" s="295"/>
      <c r="EKO95" s="295"/>
      <c r="EKP95" s="295"/>
      <c r="EKQ95" s="295"/>
      <c r="EKR95" s="295"/>
      <c r="EKS95" s="78"/>
      <c r="EKT95" s="295"/>
      <c r="EKU95" s="295"/>
      <c r="EKV95" s="78"/>
      <c r="EKW95" s="79"/>
      <c r="EKX95" s="78"/>
      <c r="EKY95" s="295"/>
      <c r="EKZ95" s="295"/>
      <c r="ELA95" s="295"/>
      <c r="ELB95" s="295"/>
      <c r="ELC95" s="295"/>
      <c r="ELD95" s="295"/>
      <c r="ELE95" s="295"/>
      <c r="ELF95" s="295"/>
      <c r="ELG95" s="295"/>
      <c r="ELH95" s="295"/>
      <c r="ELI95" s="295"/>
      <c r="ELJ95" s="295"/>
      <c r="ELK95" s="78"/>
      <c r="ELL95" s="295"/>
      <c r="ELM95" s="295"/>
      <c r="ELN95" s="78"/>
      <c r="ELO95" s="79"/>
      <c r="ELP95" s="78"/>
      <c r="ELQ95" s="295"/>
      <c r="ELR95" s="295"/>
      <c r="ELS95" s="295"/>
      <c r="ELT95" s="295"/>
      <c r="ELU95" s="295"/>
      <c r="ELV95" s="295"/>
      <c r="ELW95" s="295"/>
      <c r="ELX95" s="295"/>
      <c r="ELY95" s="295"/>
      <c r="ELZ95" s="295"/>
      <c r="EMA95" s="295"/>
      <c r="EMB95" s="295"/>
      <c r="EMC95" s="78"/>
      <c r="EMD95" s="295"/>
      <c r="EME95" s="295"/>
      <c r="EMF95" s="78"/>
      <c r="EMG95" s="79"/>
      <c r="EMH95" s="78"/>
      <c r="EMI95" s="295"/>
      <c r="EMJ95" s="295"/>
      <c r="EMK95" s="295"/>
      <c r="EML95" s="295"/>
      <c r="EMM95" s="295"/>
      <c r="EMN95" s="295"/>
      <c r="EMO95" s="295"/>
      <c r="EMP95" s="295"/>
      <c r="EMQ95" s="295"/>
      <c r="EMR95" s="295"/>
      <c r="EMS95" s="295"/>
      <c r="EMT95" s="295"/>
      <c r="EMU95" s="78"/>
      <c r="EMV95" s="295"/>
      <c r="EMW95" s="295"/>
      <c r="EMX95" s="78"/>
      <c r="EMY95" s="79"/>
      <c r="EMZ95" s="78"/>
      <c r="ENA95" s="295"/>
      <c r="ENB95" s="295"/>
      <c r="ENC95" s="295"/>
      <c r="END95" s="295"/>
      <c r="ENE95" s="295"/>
      <c r="ENF95" s="295"/>
      <c r="ENG95" s="295"/>
      <c r="ENH95" s="295"/>
      <c r="ENI95" s="295"/>
      <c r="ENJ95" s="295"/>
      <c r="ENK95" s="295"/>
      <c r="ENL95" s="295"/>
      <c r="ENM95" s="78"/>
      <c r="ENN95" s="295"/>
      <c r="ENO95" s="295"/>
      <c r="ENP95" s="78"/>
      <c r="ENQ95" s="79"/>
      <c r="ENR95" s="78"/>
      <c r="ENS95" s="295"/>
      <c r="ENT95" s="295"/>
      <c r="ENU95" s="295"/>
      <c r="ENV95" s="295"/>
      <c r="ENW95" s="295"/>
      <c r="ENX95" s="295"/>
      <c r="ENY95" s="295"/>
      <c r="ENZ95" s="295"/>
      <c r="EOA95" s="295"/>
      <c r="EOB95" s="295"/>
      <c r="EOC95" s="295"/>
      <c r="EOD95" s="295"/>
      <c r="EOE95" s="78"/>
      <c r="EOF95" s="295"/>
      <c r="EOG95" s="295"/>
      <c r="EOH95" s="78"/>
      <c r="EOI95" s="79"/>
      <c r="EOJ95" s="78"/>
      <c r="EOK95" s="295"/>
      <c r="EOL95" s="295"/>
      <c r="EOM95" s="295"/>
      <c r="EON95" s="295"/>
      <c r="EOO95" s="295"/>
      <c r="EOP95" s="295"/>
      <c r="EOQ95" s="295"/>
      <c r="EOR95" s="295"/>
      <c r="EOS95" s="295"/>
      <c r="EOT95" s="295"/>
      <c r="EOU95" s="295"/>
      <c r="EOV95" s="295"/>
      <c r="EOW95" s="78"/>
      <c r="EOX95" s="295"/>
      <c r="EOY95" s="295"/>
      <c r="EOZ95" s="78"/>
      <c r="EPA95" s="79"/>
      <c r="EPB95" s="78"/>
      <c r="EPC95" s="295"/>
      <c r="EPD95" s="295"/>
      <c r="EPE95" s="295"/>
      <c r="EPF95" s="295"/>
      <c r="EPG95" s="295"/>
      <c r="EPH95" s="295"/>
      <c r="EPI95" s="295"/>
      <c r="EPJ95" s="295"/>
      <c r="EPK95" s="295"/>
      <c r="EPL95" s="295"/>
      <c r="EPM95" s="295"/>
      <c r="EPN95" s="295"/>
      <c r="EPO95" s="78"/>
      <c r="EPP95" s="295"/>
      <c r="EPQ95" s="295"/>
      <c r="EPR95" s="78"/>
      <c r="EPS95" s="79"/>
      <c r="EPT95" s="78"/>
      <c r="EPU95" s="295"/>
      <c r="EPV95" s="295"/>
      <c r="EPW95" s="295"/>
      <c r="EPX95" s="295"/>
      <c r="EPY95" s="295"/>
      <c r="EPZ95" s="295"/>
      <c r="EQA95" s="295"/>
      <c r="EQB95" s="295"/>
      <c r="EQC95" s="295"/>
      <c r="EQD95" s="295"/>
      <c r="EQE95" s="295"/>
      <c r="EQF95" s="295"/>
      <c r="EQG95" s="78"/>
      <c r="EQH95" s="295"/>
      <c r="EQI95" s="295"/>
      <c r="EQJ95" s="78"/>
      <c r="EQK95" s="79"/>
      <c r="EQL95" s="78"/>
      <c r="EQM95" s="295"/>
      <c r="EQN95" s="295"/>
      <c r="EQO95" s="295"/>
      <c r="EQP95" s="295"/>
      <c r="EQQ95" s="295"/>
      <c r="EQR95" s="295"/>
      <c r="EQS95" s="295"/>
      <c r="EQT95" s="295"/>
      <c r="EQU95" s="295"/>
      <c r="EQV95" s="295"/>
      <c r="EQW95" s="295"/>
      <c r="EQX95" s="295"/>
      <c r="EQY95" s="78"/>
      <c r="EQZ95" s="295"/>
      <c r="ERA95" s="295"/>
      <c r="ERB95" s="78"/>
      <c r="ERC95" s="79"/>
      <c r="ERD95" s="78"/>
      <c r="ERE95" s="295"/>
      <c r="ERF95" s="295"/>
      <c r="ERG95" s="295"/>
      <c r="ERH95" s="295"/>
      <c r="ERI95" s="295"/>
      <c r="ERJ95" s="295"/>
      <c r="ERK95" s="295"/>
      <c r="ERL95" s="295"/>
      <c r="ERM95" s="295"/>
      <c r="ERN95" s="295"/>
      <c r="ERO95" s="295"/>
      <c r="ERP95" s="295"/>
      <c r="ERQ95" s="78"/>
      <c r="ERR95" s="295"/>
      <c r="ERS95" s="295"/>
      <c r="ERT95" s="78"/>
      <c r="ERU95" s="79"/>
      <c r="ERV95" s="78"/>
      <c r="ERW95" s="295"/>
      <c r="ERX95" s="295"/>
      <c r="ERY95" s="295"/>
      <c r="ERZ95" s="295"/>
      <c r="ESA95" s="295"/>
      <c r="ESB95" s="295"/>
      <c r="ESC95" s="295"/>
      <c r="ESD95" s="295"/>
      <c r="ESE95" s="295"/>
      <c r="ESF95" s="295"/>
      <c r="ESG95" s="295"/>
      <c r="ESH95" s="295"/>
      <c r="ESI95" s="78"/>
      <c r="ESJ95" s="295"/>
      <c r="ESK95" s="295"/>
      <c r="ESL95" s="78"/>
      <c r="ESM95" s="79"/>
      <c r="ESN95" s="78"/>
      <c r="ESO95" s="295"/>
      <c r="ESP95" s="295"/>
      <c r="ESQ95" s="295"/>
      <c r="ESR95" s="295"/>
      <c r="ESS95" s="295"/>
      <c r="EST95" s="295"/>
      <c r="ESU95" s="295"/>
      <c r="ESV95" s="295"/>
      <c r="ESW95" s="295"/>
      <c r="ESX95" s="295"/>
      <c r="ESY95" s="295"/>
      <c r="ESZ95" s="295"/>
      <c r="ETA95" s="78"/>
      <c r="ETB95" s="295"/>
      <c r="ETC95" s="295"/>
      <c r="ETD95" s="78"/>
      <c r="ETE95" s="79"/>
      <c r="ETF95" s="78"/>
      <c r="ETG95" s="295"/>
      <c r="ETH95" s="295"/>
      <c r="ETI95" s="295"/>
      <c r="ETJ95" s="295"/>
      <c r="ETK95" s="295"/>
      <c r="ETL95" s="295"/>
      <c r="ETM95" s="295"/>
      <c r="ETN95" s="295"/>
      <c r="ETO95" s="295"/>
      <c r="ETP95" s="295"/>
      <c r="ETQ95" s="295"/>
      <c r="ETR95" s="295"/>
      <c r="ETS95" s="78"/>
      <c r="ETT95" s="295"/>
      <c r="ETU95" s="295"/>
      <c r="ETV95" s="78"/>
      <c r="ETW95" s="79"/>
      <c r="ETX95" s="78"/>
      <c r="ETY95" s="295"/>
      <c r="ETZ95" s="295"/>
      <c r="EUA95" s="295"/>
      <c r="EUB95" s="295"/>
      <c r="EUC95" s="295"/>
      <c r="EUD95" s="295"/>
      <c r="EUE95" s="295"/>
      <c r="EUF95" s="295"/>
      <c r="EUG95" s="295"/>
      <c r="EUH95" s="295"/>
      <c r="EUI95" s="295"/>
      <c r="EUJ95" s="295"/>
      <c r="EUK95" s="78"/>
      <c r="EUL95" s="295"/>
      <c r="EUM95" s="295"/>
      <c r="EUN95" s="78"/>
      <c r="EUO95" s="79"/>
      <c r="EUP95" s="78"/>
      <c r="EUQ95" s="295"/>
      <c r="EUR95" s="295"/>
      <c r="EUS95" s="295"/>
      <c r="EUT95" s="295"/>
      <c r="EUU95" s="295"/>
      <c r="EUV95" s="295"/>
      <c r="EUW95" s="295"/>
      <c r="EUX95" s="295"/>
      <c r="EUY95" s="295"/>
      <c r="EUZ95" s="295"/>
      <c r="EVA95" s="295"/>
      <c r="EVB95" s="295"/>
      <c r="EVC95" s="78"/>
      <c r="EVD95" s="295"/>
      <c r="EVE95" s="295"/>
      <c r="EVF95" s="78"/>
      <c r="EVG95" s="79"/>
      <c r="EVH95" s="78"/>
      <c r="EVI95" s="295"/>
      <c r="EVJ95" s="295"/>
      <c r="EVK95" s="295"/>
      <c r="EVL95" s="295"/>
      <c r="EVM95" s="295"/>
      <c r="EVN95" s="295"/>
      <c r="EVO95" s="295"/>
      <c r="EVP95" s="295"/>
      <c r="EVQ95" s="295"/>
      <c r="EVR95" s="295"/>
      <c r="EVS95" s="295"/>
      <c r="EVT95" s="295"/>
      <c r="EVU95" s="78"/>
      <c r="EVV95" s="295"/>
      <c r="EVW95" s="295"/>
      <c r="EVX95" s="78"/>
      <c r="EVY95" s="79"/>
      <c r="EVZ95" s="78"/>
      <c r="EWA95" s="295"/>
      <c r="EWB95" s="295"/>
      <c r="EWC95" s="295"/>
      <c r="EWD95" s="295"/>
      <c r="EWE95" s="295"/>
      <c r="EWF95" s="295"/>
      <c r="EWG95" s="295"/>
      <c r="EWH95" s="295"/>
      <c r="EWI95" s="295"/>
      <c r="EWJ95" s="295"/>
      <c r="EWK95" s="295"/>
      <c r="EWL95" s="295"/>
      <c r="EWM95" s="78"/>
      <c r="EWN95" s="295"/>
      <c r="EWO95" s="295"/>
      <c r="EWP95" s="78"/>
      <c r="EWQ95" s="79"/>
      <c r="EWR95" s="78"/>
      <c r="EWS95" s="295"/>
      <c r="EWT95" s="295"/>
      <c r="EWU95" s="295"/>
      <c r="EWV95" s="295"/>
      <c r="EWW95" s="295"/>
      <c r="EWX95" s="295"/>
      <c r="EWY95" s="295"/>
      <c r="EWZ95" s="295"/>
      <c r="EXA95" s="295"/>
      <c r="EXB95" s="295"/>
      <c r="EXC95" s="295"/>
      <c r="EXD95" s="295"/>
      <c r="EXE95" s="78"/>
      <c r="EXF95" s="295"/>
      <c r="EXG95" s="295"/>
      <c r="EXH95" s="78"/>
      <c r="EXI95" s="79"/>
      <c r="EXJ95" s="78"/>
      <c r="EXK95" s="295"/>
      <c r="EXL95" s="295"/>
      <c r="EXM95" s="295"/>
      <c r="EXN95" s="295"/>
      <c r="EXO95" s="295"/>
      <c r="EXP95" s="295"/>
      <c r="EXQ95" s="295"/>
      <c r="EXR95" s="295"/>
      <c r="EXS95" s="295"/>
      <c r="EXT95" s="295"/>
      <c r="EXU95" s="295"/>
      <c r="EXV95" s="295"/>
      <c r="EXW95" s="78"/>
      <c r="EXX95" s="295"/>
      <c r="EXY95" s="295"/>
      <c r="EXZ95" s="78"/>
      <c r="EYA95" s="79"/>
      <c r="EYB95" s="78"/>
      <c r="EYC95" s="295"/>
      <c r="EYD95" s="295"/>
      <c r="EYE95" s="295"/>
      <c r="EYF95" s="295"/>
      <c r="EYG95" s="295"/>
      <c r="EYH95" s="295"/>
      <c r="EYI95" s="295"/>
      <c r="EYJ95" s="295"/>
      <c r="EYK95" s="295"/>
      <c r="EYL95" s="295"/>
      <c r="EYM95" s="295"/>
      <c r="EYN95" s="295"/>
      <c r="EYO95" s="78"/>
      <c r="EYP95" s="295"/>
      <c r="EYQ95" s="295"/>
      <c r="EYR95" s="78"/>
      <c r="EYS95" s="79"/>
      <c r="EYT95" s="78"/>
      <c r="EYU95" s="295"/>
      <c r="EYV95" s="295"/>
      <c r="EYW95" s="295"/>
      <c r="EYX95" s="295"/>
      <c r="EYY95" s="295"/>
      <c r="EYZ95" s="295"/>
      <c r="EZA95" s="295"/>
      <c r="EZB95" s="295"/>
      <c r="EZC95" s="295"/>
      <c r="EZD95" s="295"/>
      <c r="EZE95" s="295"/>
      <c r="EZF95" s="295"/>
      <c r="EZG95" s="78"/>
      <c r="EZH95" s="295"/>
      <c r="EZI95" s="295"/>
      <c r="EZJ95" s="78"/>
      <c r="EZK95" s="79"/>
      <c r="EZL95" s="78"/>
      <c r="EZM95" s="295"/>
      <c r="EZN95" s="295"/>
      <c r="EZO95" s="295"/>
      <c r="EZP95" s="295"/>
      <c r="EZQ95" s="295"/>
      <c r="EZR95" s="295"/>
      <c r="EZS95" s="295"/>
      <c r="EZT95" s="295"/>
      <c r="EZU95" s="295"/>
      <c r="EZV95" s="295"/>
      <c r="EZW95" s="295"/>
      <c r="EZX95" s="295"/>
      <c r="EZY95" s="78"/>
      <c r="EZZ95" s="295"/>
      <c r="FAA95" s="295"/>
      <c r="FAB95" s="78"/>
      <c r="FAC95" s="79"/>
      <c r="FAD95" s="78"/>
      <c r="FAE95" s="295"/>
      <c r="FAF95" s="295"/>
      <c r="FAG95" s="295"/>
      <c r="FAH95" s="295"/>
      <c r="FAI95" s="295"/>
      <c r="FAJ95" s="295"/>
      <c r="FAK95" s="295"/>
      <c r="FAL95" s="295"/>
      <c r="FAM95" s="295"/>
      <c r="FAN95" s="295"/>
      <c r="FAO95" s="295"/>
      <c r="FAP95" s="295"/>
      <c r="FAQ95" s="78"/>
      <c r="FAR95" s="295"/>
      <c r="FAS95" s="295"/>
      <c r="FAT95" s="78"/>
      <c r="FAU95" s="79"/>
      <c r="FAV95" s="78"/>
      <c r="FAW95" s="295"/>
      <c r="FAX95" s="295"/>
      <c r="FAY95" s="295"/>
      <c r="FAZ95" s="295"/>
      <c r="FBA95" s="295"/>
      <c r="FBB95" s="295"/>
      <c r="FBC95" s="295"/>
      <c r="FBD95" s="295"/>
      <c r="FBE95" s="295"/>
      <c r="FBF95" s="295"/>
      <c r="FBG95" s="295"/>
      <c r="FBH95" s="295"/>
      <c r="FBI95" s="78"/>
      <c r="FBJ95" s="295"/>
      <c r="FBK95" s="295"/>
      <c r="FBL95" s="78"/>
      <c r="FBM95" s="79"/>
      <c r="FBN95" s="78"/>
      <c r="FBO95" s="295"/>
      <c r="FBP95" s="295"/>
      <c r="FBQ95" s="295"/>
      <c r="FBR95" s="295"/>
      <c r="FBS95" s="295"/>
      <c r="FBT95" s="295"/>
      <c r="FBU95" s="295"/>
      <c r="FBV95" s="295"/>
      <c r="FBW95" s="295"/>
      <c r="FBX95" s="295"/>
      <c r="FBY95" s="295"/>
      <c r="FBZ95" s="295"/>
      <c r="FCA95" s="78"/>
      <c r="FCB95" s="295"/>
      <c r="FCC95" s="295"/>
      <c r="FCD95" s="78"/>
      <c r="FCE95" s="79"/>
      <c r="FCF95" s="78"/>
      <c r="FCG95" s="295"/>
      <c r="FCH95" s="295"/>
      <c r="FCI95" s="295"/>
      <c r="FCJ95" s="295"/>
      <c r="FCK95" s="295"/>
      <c r="FCL95" s="295"/>
      <c r="FCM95" s="295"/>
      <c r="FCN95" s="295"/>
      <c r="FCO95" s="295"/>
      <c r="FCP95" s="295"/>
      <c r="FCQ95" s="295"/>
      <c r="FCR95" s="295"/>
      <c r="FCS95" s="78"/>
      <c r="FCT95" s="295"/>
      <c r="FCU95" s="295"/>
      <c r="FCV95" s="78"/>
      <c r="FCW95" s="79"/>
      <c r="FCX95" s="78"/>
      <c r="FCY95" s="295"/>
      <c r="FCZ95" s="295"/>
      <c r="FDA95" s="295"/>
      <c r="FDB95" s="295"/>
      <c r="FDC95" s="295"/>
      <c r="FDD95" s="295"/>
      <c r="FDE95" s="295"/>
      <c r="FDF95" s="295"/>
      <c r="FDG95" s="295"/>
      <c r="FDH95" s="295"/>
      <c r="FDI95" s="295"/>
      <c r="FDJ95" s="295"/>
      <c r="FDK95" s="78"/>
      <c r="FDL95" s="295"/>
      <c r="FDM95" s="295"/>
      <c r="FDN95" s="78"/>
      <c r="FDO95" s="79"/>
      <c r="FDP95" s="78"/>
      <c r="FDQ95" s="295"/>
      <c r="FDR95" s="295"/>
      <c r="FDS95" s="295"/>
      <c r="FDT95" s="295"/>
      <c r="FDU95" s="295"/>
      <c r="FDV95" s="295"/>
      <c r="FDW95" s="295"/>
      <c r="FDX95" s="295"/>
      <c r="FDY95" s="295"/>
      <c r="FDZ95" s="295"/>
      <c r="FEA95" s="295"/>
      <c r="FEB95" s="295"/>
      <c r="FEC95" s="78"/>
      <c r="FED95" s="295"/>
      <c r="FEE95" s="295"/>
      <c r="FEF95" s="78"/>
      <c r="FEG95" s="79"/>
      <c r="FEH95" s="78"/>
      <c r="FEI95" s="295"/>
      <c r="FEJ95" s="295"/>
      <c r="FEK95" s="295"/>
      <c r="FEL95" s="295"/>
      <c r="FEM95" s="295"/>
      <c r="FEN95" s="295"/>
      <c r="FEO95" s="295"/>
      <c r="FEP95" s="295"/>
      <c r="FEQ95" s="295"/>
      <c r="FER95" s="295"/>
      <c r="FES95" s="295"/>
      <c r="FET95" s="295"/>
      <c r="FEU95" s="78"/>
      <c r="FEV95" s="295"/>
      <c r="FEW95" s="295"/>
      <c r="FEX95" s="78"/>
      <c r="FEY95" s="79"/>
      <c r="FEZ95" s="78"/>
      <c r="FFA95" s="295"/>
      <c r="FFB95" s="295"/>
      <c r="FFC95" s="295"/>
      <c r="FFD95" s="295"/>
      <c r="FFE95" s="295"/>
      <c r="FFF95" s="295"/>
      <c r="FFG95" s="295"/>
      <c r="FFH95" s="295"/>
      <c r="FFI95" s="295"/>
      <c r="FFJ95" s="295"/>
      <c r="FFK95" s="295"/>
      <c r="FFL95" s="295"/>
      <c r="FFM95" s="78"/>
      <c r="FFN95" s="295"/>
      <c r="FFO95" s="295"/>
      <c r="FFP95" s="78"/>
      <c r="FFQ95" s="79"/>
      <c r="FFR95" s="78"/>
      <c r="FFS95" s="295"/>
      <c r="FFT95" s="295"/>
      <c r="FFU95" s="295"/>
      <c r="FFV95" s="295"/>
      <c r="FFW95" s="295"/>
      <c r="FFX95" s="295"/>
      <c r="FFY95" s="295"/>
      <c r="FFZ95" s="295"/>
      <c r="FGA95" s="295"/>
      <c r="FGB95" s="295"/>
      <c r="FGC95" s="295"/>
      <c r="FGD95" s="295"/>
      <c r="FGE95" s="78"/>
      <c r="FGF95" s="295"/>
      <c r="FGG95" s="295"/>
      <c r="FGH95" s="78"/>
      <c r="FGI95" s="79"/>
      <c r="FGJ95" s="78"/>
      <c r="FGK95" s="295"/>
      <c r="FGL95" s="295"/>
      <c r="FGM95" s="295"/>
      <c r="FGN95" s="295"/>
      <c r="FGO95" s="295"/>
      <c r="FGP95" s="295"/>
      <c r="FGQ95" s="295"/>
      <c r="FGR95" s="295"/>
      <c r="FGS95" s="295"/>
      <c r="FGT95" s="295"/>
      <c r="FGU95" s="295"/>
      <c r="FGV95" s="295"/>
      <c r="FGW95" s="78"/>
      <c r="FGX95" s="295"/>
      <c r="FGY95" s="295"/>
      <c r="FGZ95" s="78"/>
      <c r="FHA95" s="79"/>
      <c r="FHB95" s="78"/>
      <c r="FHC95" s="295"/>
      <c r="FHD95" s="295"/>
      <c r="FHE95" s="295"/>
      <c r="FHF95" s="295"/>
      <c r="FHG95" s="295"/>
      <c r="FHH95" s="295"/>
      <c r="FHI95" s="295"/>
      <c r="FHJ95" s="295"/>
      <c r="FHK95" s="295"/>
      <c r="FHL95" s="295"/>
      <c r="FHM95" s="295"/>
      <c r="FHN95" s="295"/>
      <c r="FHO95" s="78"/>
      <c r="FHP95" s="295"/>
      <c r="FHQ95" s="295"/>
      <c r="FHR95" s="78"/>
      <c r="FHS95" s="79"/>
      <c r="FHT95" s="78"/>
      <c r="FHU95" s="295"/>
      <c r="FHV95" s="295"/>
      <c r="FHW95" s="295"/>
      <c r="FHX95" s="295"/>
      <c r="FHY95" s="295"/>
      <c r="FHZ95" s="295"/>
      <c r="FIA95" s="295"/>
      <c r="FIB95" s="295"/>
      <c r="FIC95" s="295"/>
      <c r="FID95" s="295"/>
      <c r="FIE95" s="295"/>
      <c r="FIF95" s="295"/>
      <c r="FIG95" s="78"/>
      <c r="FIH95" s="295"/>
      <c r="FII95" s="295"/>
      <c r="FIJ95" s="78"/>
      <c r="FIK95" s="79"/>
      <c r="FIL95" s="78"/>
      <c r="FIM95" s="295"/>
      <c r="FIN95" s="295"/>
      <c r="FIO95" s="295"/>
      <c r="FIP95" s="295"/>
      <c r="FIQ95" s="295"/>
      <c r="FIR95" s="295"/>
      <c r="FIS95" s="295"/>
      <c r="FIT95" s="295"/>
      <c r="FIU95" s="295"/>
      <c r="FIV95" s="295"/>
      <c r="FIW95" s="295"/>
      <c r="FIX95" s="295"/>
      <c r="FIY95" s="78"/>
      <c r="FIZ95" s="295"/>
      <c r="FJA95" s="295"/>
      <c r="FJB95" s="78"/>
      <c r="FJC95" s="79"/>
      <c r="FJD95" s="78"/>
      <c r="FJE95" s="295"/>
      <c r="FJF95" s="295"/>
      <c r="FJG95" s="295"/>
      <c r="FJH95" s="295"/>
      <c r="FJI95" s="295"/>
      <c r="FJJ95" s="295"/>
      <c r="FJK95" s="295"/>
      <c r="FJL95" s="295"/>
      <c r="FJM95" s="295"/>
      <c r="FJN95" s="295"/>
      <c r="FJO95" s="295"/>
      <c r="FJP95" s="295"/>
      <c r="FJQ95" s="78"/>
      <c r="FJR95" s="295"/>
      <c r="FJS95" s="295"/>
      <c r="FJT95" s="78"/>
      <c r="FJU95" s="79"/>
      <c r="FJV95" s="78"/>
      <c r="FJW95" s="295"/>
      <c r="FJX95" s="295"/>
      <c r="FJY95" s="295"/>
      <c r="FJZ95" s="295"/>
      <c r="FKA95" s="295"/>
      <c r="FKB95" s="295"/>
      <c r="FKC95" s="295"/>
      <c r="FKD95" s="295"/>
      <c r="FKE95" s="295"/>
      <c r="FKF95" s="295"/>
      <c r="FKG95" s="295"/>
      <c r="FKH95" s="295"/>
      <c r="FKI95" s="78"/>
      <c r="FKJ95" s="295"/>
      <c r="FKK95" s="295"/>
      <c r="FKL95" s="78"/>
      <c r="FKM95" s="79"/>
      <c r="FKN95" s="78"/>
      <c r="FKO95" s="295"/>
      <c r="FKP95" s="295"/>
      <c r="FKQ95" s="295"/>
      <c r="FKR95" s="295"/>
      <c r="FKS95" s="295"/>
      <c r="FKT95" s="295"/>
      <c r="FKU95" s="295"/>
      <c r="FKV95" s="295"/>
      <c r="FKW95" s="295"/>
      <c r="FKX95" s="295"/>
      <c r="FKY95" s="295"/>
      <c r="FKZ95" s="295"/>
      <c r="FLA95" s="78"/>
      <c r="FLB95" s="295"/>
      <c r="FLC95" s="295"/>
      <c r="FLD95" s="78"/>
      <c r="FLE95" s="79"/>
      <c r="FLF95" s="78"/>
      <c r="FLG95" s="295"/>
      <c r="FLH95" s="295"/>
      <c r="FLI95" s="295"/>
      <c r="FLJ95" s="295"/>
      <c r="FLK95" s="295"/>
      <c r="FLL95" s="295"/>
      <c r="FLM95" s="295"/>
      <c r="FLN95" s="295"/>
      <c r="FLO95" s="295"/>
      <c r="FLP95" s="295"/>
      <c r="FLQ95" s="295"/>
      <c r="FLR95" s="295"/>
      <c r="FLS95" s="78"/>
      <c r="FLT95" s="295"/>
      <c r="FLU95" s="295"/>
      <c r="FLV95" s="78"/>
      <c r="FLW95" s="79"/>
      <c r="FLX95" s="78"/>
      <c r="FLY95" s="295"/>
      <c r="FLZ95" s="295"/>
      <c r="FMA95" s="295"/>
      <c r="FMB95" s="295"/>
      <c r="FMC95" s="295"/>
      <c r="FMD95" s="295"/>
      <c r="FME95" s="295"/>
      <c r="FMF95" s="295"/>
      <c r="FMG95" s="295"/>
      <c r="FMH95" s="295"/>
      <c r="FMI95" s="295"/>
      <c r="FMJ95" s="295"/>
      <c r="FMK95" s="78"/>
      <c r="FML95" s="295"/>
      <c r="FMM95" s="295"/>
      <c r="FMN95" s="78"/>
      <c r="FMO95" s="79"/>
      <c r="FMP95" s="78"/>
      <c r="FMQ95" s="295"/>
      <c r="FMR95" s="295"/>
      <c r="FMS95" s="295"/>
      <c r="FMT95" s="295"/>
      <c r="FMU95" s="295"/>
      <c r="FMV95" s="295"/>
      <c r="FMW95" s="295"/>
      <c r="FMX95" s="295"/>
      <c r="FMY95" s="295"/>
      <c r="FMZ95" s="295"/>
      <c r="FNA95" s="295"/>
      <c r="FNB95" s="295"/>
      <c r="FNC95" s="78"/>
      <c r="FND95" s="295"/>
      <c r="FNE95" s="295"/>
      <c r="FNF95" s="78"/>
      <c r="FNG95" s="79"/>
      <c r="FNH95" s="78"/>
      <c r="FNI95" s="295"/>
      <c r="FNJ95" s="295"/>
      <c r="FNK95" s="295"/>
      <c r="FNL95" s="295"/>
      <c r="FNM95" s="295"/>
      <c r="FNN95" s="295"/>
      <c r="FNO95" s="295"/>
      <c r="FNP95" s="295"/>
      <c r="FNQ95" s="295"/>
      <c r="FNR95" s="295"/>
      <c r="FNS95" s="295"/>
      <c r="FNT95" s="295"/>
      <c r="FNU95" s="78"/>
      <c r="FNV95" s="295"/>
      <c r="FNW95" s="295"/>
      <c r="FNX95" s="78"/>
      <c r="FNY95" s="79"/>
      <c r="FNZ95" s="78"/>
      <c r="FOA95" s="295"/>
      <c r="FOB95" s="295"/>
      <c r="FOC95" s="295"/>
      <c r="FOD95" s="295"/>
      <c r="FOE95" s="295"/>
      <c r="FOF95" s="295"/>
      <c r="FOG95" s="295"/>
      <c r="FOH95" s="295"/>
      <c r="FOI95" s="295"/>
      <c r="FOJ95" s="295"/>
      <c r="FOK95" s="295"/>
      <c r="FOL95" s="295"/>
      <c r="FOM95" s="78"/>
      <c r="FON95" s="295"/>
      <c r="FOO95" s="295"/>
      <c r="FOP95" s="78"/>
      <c r="FOQ95" s="79"/>
      <c r="FOR95" s="78"/>
      <c r="FOS95" s="295"/>
      <c r="FOT95" s="295"/>
      <c r="FOU95" s="295"/>
      <c r="FOV95" s="295"/>
      <c r="FOW95" s="295"/>
      <c r="FOX95" s="295"/>
      <c r="FOY95" s="295"/>
      <c r="FOZ95" s="295"/>
      <c r="FPA95" s="295"/>
      <c r="FPB95" s="295"/>
      <c r="FPC95" s="295"/>
      <c r="FPD95" s="295"/>
      <c r="FPE95" s="78"/>
      <c r="FPF95" s="295"/>
      <c r="FPG95" s="295"/>
      <c r="FPH95" s="78"/>
      <c r="FPI95" s="79"/>
      <c r="FPJ95" s="78"/>
      <c r="FPK95" s="295"/>
      <c r="FPL95" s="295"/>
      <c r="FPM95" s="295"/>
      <c r="FPN95" s="295"/>
      <c r="FPO95" s="295"/>
      <c r="FPP95" s="295"/>
      <c r="FPQ95" s="295"/>
      <c r="FPR95" s="295"/>
      <c r="FPS95" s="295"/>
      <c r="FPT95" s="295"/>
      <c r="FPU95" s="295"/>
      <c r="FPV95" s="295"/>
      <c r="FPW95" s="78"/>
      <c r="FPX95" s="295"/>
      <c r="FPY95" s="295"/>
      <c r="FPZ95" s="78"/>
      <c r="FQA95" s="79"/>
      <c r="FQB95" s="78"/>
      <c r="FQC95" s="295"/>
      <c r="FQD95" s="295"/>
      <c r="FQE95" s="295"/>
      <c r="FQF95" s="295"/>
      <c r="FQG95" s="295"/>
      <c r="FQH95" s="295"/>
      <c r="FQI95" s="295"/>
      <c r="FQJ95" s="295"/>
      <c r="FQK95" s="295"/>
      <c r="FQL95" s="295"/>
      <c r="FQM95" s="295"/>
      <c r="FQN95" s="295"/>
      <c r="FQO95" s="78"/>
      <c r="FQP95" s="295"/>
      <c r="FQQ95" s="295"/>
      <c r="FQR95" s="78"/>
      <c r="FQS95" s="79"/>
      <c r="FQT95" s="78"/>
      <c r="FQU95" s="295"/>
      <c r="FQV95" s="295"/>
      <c r="FQW95" s="295"/>
      <c r="FQX95" s="295"/>
      <c r="FQY95" s="295"/>
      <c r="FQZ95" s="295"/>
      <c r="FRA95" s="295"/>
      <c r="FRB95" s="295"/>
      <c r="FRC95" s="295"/>
      <c r="FRD95" s="295"/>
      <c r="FRE95" s="295"/>
      <c r="FRF95" s="295"/>
      <c r="FRG95" s="78"/>
      <c r="FRH95" s="295"/>
      <c r="FRI95" s="295"/>
      <c r="FRJ95" s="78"/>
      <c r="FRK95" s="79"/>
      <c r="FRL95" s="78"/>
      <c r="FRM95" s="295"/>
      <c r="FRN95" s="295"/>
      <c r="FRO95" s="295"/>
      <c r="FRP95" s="295"/>
      <c r="FRQ95" s="295"/>
      <c r="FRR95" s="295"/>
      <c r="FRS95" s="295"/>
      <c r="FRT95" s="295"/>
      <c r="FRU95" s="295"/>
      <c r="FRV95" s="295"/>
      <c r="FRW95" s="295"/>
      <c r="FRX95" s="295"/>
      <c r="FRY95" s="78"/>
      <c r="FRZ95" s="295"/>
      <c r="FSA95" s="295"/>
      <c r="FSB95" s="78"/>
      <c r="FSC95" s="79"/>
      <c r="FSD95" s="78"/>
      <c r="FSE95" s="295"/>
      <c r="FSF95" s="295"/>
      <c r="FSG95" s="295"/>
      <c r="FSH95" s="295"/>
      <c r="FSI95" s="295"/>
      <c r="FSJ95" s="295"/>
      <c r="FSK95" s="295"/>
      <c r="FSL95" s="295"/>
      <c r="FSM95" s="295"/>
      <c r="FSN95" s="295"/>
      <c r="FSO95" s="295"/>
      <c r="FSP95" s="295"/>
      <c r="FSQ95" s="78"/>
      <c r="FSR95" s="295"/>
      <c r="FSS95" s="295"/>
      <c r="FST95" s="78"/>
      <c r="FSU95" s="79"/>
      <c r="FSV95" s="78"/>
      <c r="FSW95" s="295"/>
      <c r="FSX95" s="295"/>
      <c r="FSY95" s="295"/>
      <c r="FSZ95" s="295"/>
      <c r="FTA95" s="295"/>
      <c r="FTB95" s="295"/>
      <c r="FTC95" s="295"/>
      <c r="FTD95" s="295"/>
      <c r="FTE95" s="295"/>
      <c r="FTF95" s="295"/>
      <c r="FTG95" s="295"/>
      <c r="FTH95" s="295"/>
      <c r="FTI95" s="78"/>
      <c r="FTJ95" s="295"/>
      <c r="FTK95" s="295"/>
      <c r="FTL95" s="78"/>
      <c r="FTM95" s="79"/>
      <c r="FTN95" s="78"/>
      <c r="FTO95" s="295"/>
      <c r="FTP95" s="295"/>
      <c r="FTQ95" s="295"/>
      <c r="FTR95" s="295"/>
      <c r="FTS95" s="295"/>
      <c r="FTT95" s="295"/>
      <c r="FTU95" s="295"/>
      <c r="FTV95" s="295"/>
      <c r="FTW95" s="295"/>
      <c r="FTX95" s="295"/>
      <c r="FTY95" s="295"/>
      <c r="FTZ95" s="295"/>
      <c r="FUA95" s="78"/>
      <c r="FUB95" s="295"/>
      <c r="FUC95" s="295"/>
      <c r="FUD95" s="78"/>
      <c r="FUE95" s="79"/>
      <c r="FUF95" s="78"/>
      <c r="FUG95" s="295"/>
      <c r="FUH95" s="295"/>
      <c r="FUI95" s="295"/>
      <c r="FUJ95" s="295"/>
      <c r="FUK95" s="295"/>
      <c r="FUL95" s="295"/>
      <c r="FUM95" s="295"/>
      <c r="FUN95" s="295"/>
      <c r="FUO95" s="295"/>
      <c r="FUP95" s="295"/>
      <c r="FUQ95" s="295"/>
      <c r="FUR95" s="295"/>
      <c r="FUS95" s="78"/>
      <c r="FUT95" s="295"/>
      <c r="FUU95" s="295"/>
      <c r="FUV95" s="78"/>
      <c r="FUW95" s="79"/>
      <c r="FUX95" s="78"/>
      <c r="FUY95" s="295"/>
      <c r="FUZ95" s="295"/>
      <c r="FVA95" s="295"/>
      <c r="FVB95" s="295"/>
      <c r="FVC95" s="295"/>
      <c r="FVD95" s="295"/>
      <c r="FVE95" s="295"/>
      <c r="FVF95" s="295"/>
      <c r="FVG95" s="295"/>
      <c r="FVH95" s="295"/>
      <c r="FVI95" s="295"/>
      <c r="FVJ95" s="295"/>
      <c r="FVK95" s="78"/>
      <c r="FVL95" s="295"/>
      <c r="FVM95" s="295"/>
      <c r="FVN95" s="78"/>
      <c r="FVO95" s="79"/>
      <c r="FVP95" s="78"/>
      <c r="FVQ95" s="295"/>
      <c r="FVR95" s="295"/>
      <c r="FVS95" s="295"/>
      <c r="FVT95" s="295"/>
      <c r="FVU95" s="295"/>
      <c r="FVV95" s="295"/>
      <c r="FVW95" s="295"/>
      <c r="FVX95" s="295"/>
      <c r="FVY95" s="295"/>
      <c r="FVZ95" s="295"/>
      <c r="FWA95" s="295"/>
      <c r="FWB95" s="295"/>
      <c r="FWC95" s="78"/>
      <c r="FWD95" s="295"/>
      <c r="FWE95" s="295"/>
      <c r="FWF95" s="78"/>
      <c r="FWG95" s="79"/>
      <c r="FWH95" s="78"/>
      <c r="FWI95" s="295"/>
      <c r="FWJ95" s="295"/>
      <c r="FWK95" s="295"/>
      <c r="FWL95" s="295"/>
      <c r="FWM95" s="295"/>
      <c r="FWN95" s="295"/>
      <c r="FWO95" s="295"/>
      <c r="FWP95" s="295"/>
      <c r="FWQ95" s="295"/>
      <c r="FWR95" s="295"/>
      <c r="FWS95" s="295"/>
      <c r="FWT95" s="295"/>
      <c r="FWU95" s="78"/>
      <c r="FWV95" s="295"/>
      <c r="FWW95" s="295"/>
      <c r="FWX95" s="78"/>
      <c r="FWY95" s="79"/>
      <c r="FWZ95" s="78"/>
      <c r="FXA95" s="295"/>
      <c r="FXB95" s="295"/>
      <c r="FXC95" s="295"/>
      <c r="FXD95" s="295"/>
      <c r="FXE95" s="295"/>
      <c r="FXF95" s="295"/>
      <c r="FXG95" s="295"/>
      <c r="FXH95" s="295"/>
      <c r="FXI95" s="295"/>
      <c r="FXJ95" s="295"/>
      <c r="FXK95" s="295"/>
      <c r="FXL95" s="295"/>
      <c r="FXM95" s="78"/>
      <c r="FXN95" s="295"/>
      <c r="FXO95" s="295"/>
      <c r="FXP95" s="78"/>
      <c r="FXQ95" s="79"/>
      <c r="FXR95" s="78"/>
      <c r="FXS95" s="295"/>
      <c r="FXT95" s="295"/>
      <c r="FXU95" s="295"/>
      <c r="FXV95" s="295"/>
      <c r="FXW95" s="295"/>
      <c r="FXX95" s="295"/>
      <c r="FXY95" s="295"/>
      <c r="FXZ95" s="295"/>
      <c r="FYA95" s="295"/>
      <c r="FYB95" s="295"/>
      <c r="FYC95" s="295"/>
      <c r="FYD95" s="295"/>
      <c r="FYE95" s="78"/>
      <c r="FYF95" s="295"/>
      <c r="FYG95" s="295"/>
      <c r="FYH95" s="78"/>
      <c r="FYI95" s="79"/>
      <c r="FYJ95" s="78"/>
      <c r="FYK95" s="295"/>
      <c r="FYL95" s="295"/>
      <c r="FYM95" s="295"/>
      <c r="FYN95" s="295"/>
      <c r="FYO95" s="295"/>
      <c r="FYP95" s="295"/>
      <c r="FYQ95" s="295"/>
      <c r="FYR95" s="295"/>
      <c r="FYS95" s="295"/>
      <c r="FYT95" s="295"/>
      <c r="FYU95" s="295"/>
      <c r="FYV95" s="295"/>
      <c r="FYW95" s="78"/>
      <c r="FYX95" s="295"/>
      <c r="FYY95" s="295"/>
      <c r="FYZ95" s="78"/>
      <c r="FZA95" s="79"/>
      <c r="FZB95" s="78"/>
      <c r="FZC95" s="295"/>
      <c r="FZD95" s="295"/>
      <c r="FZE95" s="295"/>
      <c r="FZF95" s="295"/>
      <c r="FZG95" s="295"/>
      <c r="FZH95" s="295"/>
      <c r="FZI95" s="295"/>
      <c r="FZJ95" s="295"/>
      <c r="FZK95" s="295"/>
      <c r="FZL95" s="295"/>
      <c r="FZM95" s="295"/>
      <c r="FZN95" s="295"/>
      <c r="FZO95" s="78"/>
      <c r="FZP95" s="295"/>
      <c r="FZQ95" s="295"/>
      <c r="FZR95" s="78"/>
      <c r="FZS95" s="79"/>
      <c r="FZT95" s="78"/>
      <c r="FZU95" s="295"/>
      <c r="FZV95" s="295"/>
      <c r="FZW95" s="295"/>
      <c r="FZX95" s="295"/>
      <c r="FZY95" s="295"/>
      <c r="FZZ95" s="295"/>
      <c r="GAA95" s="295"/>
      <c r="GAB95" s="295"/>
      <c r="GAC95" s="295"/>
      <c r="GAD95" s="295"/>
      <c r="GAE95" s="295"/>
      <c r="GAF95" s="295"/>
      <c r="GAG95" s="78"/>
      <c r="GAH95" s="295"/>
      <c r="GAI95" s="295"/>
      <c r="GAJ95" s="78"/>
      <c r="GAK95" s="79"/>
      <c r="GAL95" s="78"/>
      <c r="GAM95" s="295"/>
      <c r="GAN95" s="295"/>
      <c r="GAO95" s="295"/>
      <c r="GAP95" s="295"/>
      <c r="GAQ95" s="295"/>
      <c r="GAR95" s="295"/>
      <c r="GAS95" s="295"/>
      <c r="GAT95" s="295"/>
      <c r="GAU95" s="295"/>
      <c r="GAV95" s="295"/>
      <c r="GAW95" s="295"/>
      <c r="GAX95" s="295"/>
      <c r="GAY95" s="78"/>
      <c r="GAZ95" s="295"/>
      <c r="GBA95" s="295"/>
      <c r="GBB95" s="78"/>
      <c r="GBC95" s="79"/>
      <c r="GBD95" s="78"/>
      <c r="GBE95" s="295"/>
      <c r="GBF95" s="295"/>
      <c r="GBG95" s="295"/>
      <c r="GBH95" s="295"/>
      <c r="GBI95" s="295"/>
      <c r="GBJ95" s="295"/>
      <c r="GBK95" s="295"/>
      <c r="GBL95" s="295"/>
      <c r="GBM95" s="295"/>
      <c r="GBN95" s="295"/>
      <c r="GBO95" s="295"/>
      <c r="GBP95" s="295"/>
      <c r="GBQ95" s="78"/>
      <c r="GBR95" s="295"/>
      <c r="GBS95" s="295"/>
      <c r="GBT95" s="78"/>
      <c r="GBU95" s="79"/>
      <c r="GBV95" s="78"/>
      <c r="GBW95" s="295"/>
      <c r="GBX95" s="295"/>
      <c r="GBY95" s="295"/>
      <c r="GBZ95" s="295"/>
      <c r="GCA95" s="295"/>
      <c r="GCB95" s="295"/>
      <c r="GCC95" s="295"/>
      <c r="GCD95" s="295"/>
      <c r="GCE95" s="295"/>
      <c r="GCF95" s="295"/>
      <c r="GCG95" s="295"/>
      <c r="GCH95" s="295"/>
      <c r="GCI95" s="78"/>
      <c r="GCJ95" s="295"/>
      <c r="GCK95" s="295"/>
      <c r="GCL95" s="78"/>
      <c r="GCM95" s="79"/>
      <c r="GCN95" s="78"/>
      <c r="GCO95" s="295"/>
      <c r="GCP95" s="295"/>
      <c r="GCQ95" s="295"/>
      <c r="GCR95" s="295"/>
      <c r="GCS95" s="295"/>
      <c r="GCT95" s="295"/>
      <c r="GCU95" s="295"/>
      <c r="GCV95" s="295"/>
      <c r="GCW95" s="295"/>
      <c r="GCX95" s="295"/>
      <c r="GCY95" s="295"/>
      <c r="GCZ95" s="295"/>
      <c r="GDA95" s="78"/>
      <c r="GDB95" s="295"/>
      <c r="GDC95" s="295"/>
      <c r="GDD95" s="78"/>
      <c r="GDE95" s="79"/>
      <c r="GDF95" s="78"/>
      <c r="GDG95" s="295"/>
      <c r="GDH95" s="295"/>
      <c r="GDI95" s="295"/>
      <c r="GDJ95" s="295"/>
      <c r="GDK95" s="295"/>
      <c r="GDL95" s="295"/>
      <c r="GDM95" s="295"/>
      <c r="GDN95" s="295"/>
      <c r="GDO95" s="295"/>
      <c r="GDP95" s="295"/>
      <c r="GDQ95" s="295"/>
      <c r="GDR95" s="295"/>
      <c r="GDS95" s="78"/>
      <c r="GDT95" s="295"/>
      <c r="GDU95" s="295"/>
      <c r="GDV95" s="78"/>
      <c r="GDW95" s="79"/>
      <c r="GDX95" s="78"/>
      <c r="GDY95" s="295"/>
      <c r="GDZ95" s="295"/>
      <c r="GEA95" s="295"/>
      <c r="GEB95" s="295"/>
      <c r="GEC95" s="295"/>
      <c r="GED95" s="295"/>
      <c r="GEE95" s="295"/>
      <c r="GEF95" s="295"/>
      <c r="GEG95" s="295"/>
      <c r="GEH95" s="295"/>
      <c r="GEI95" s="295"/>
      <c r="GEJ95" s="295"/>
      <c r="GEK95" s="78"/>
      <c r="GEL95" s="295"/>
      <c r="GEM95" s="295"/>
      <c r="GEN95" s="78"/>
      <c r="GEO95" s="79"/>
      <c r="GEP95" s="78"/>
      <c r="GEQ95" s="295"/>
      <c r="GER95" s="295"/>
      <c r="GES95" s="295"/>
      <c r="GET95" s="295"/>
      <c r="GEU95" s="295"/>
      <c r="GEV95" s="295"/>
      <c r="GEW95" s="295"/>
      <c r="GEX95" s="295"/>
      <c r="GEY95" s="295"/>
      <c r="GEZ95" s="295"/>
      <c r="GFA95" s="295"/>
      <c r="GFB95" s="295"/>
      <c r="GFC95" s="78"/>
      <c r="GFD95" s="295"/>
      <c r="GFE95" s="295"/>
      <c r="GFF95" s="78"/>
      <c r="GFG95" s="79"/>
      <c r="GFH95" s="78"/>
      <c r="GFI95" s="295"/>
      <c r="GFJ95" s="295"/>
      <c r="GFK95" s="295"/>
      <c r="GFL95" s="295"/>
      <c r="GFM95" s="295"/>
      <c r="GFN95" s="295"/>
      <c r="GFO95" s="295"/>
      <c r="GFP95" s="295"/>
      <c r="GFQ95" s="295"/>
      <c r="GFR95" s="295"/>
      <c r="GFS95" s="295"/>
      <c r="GFT95" s="295"/>
      <c r="GFU95" s="78"/>
      <c r="GFV95" s="295"/>
      <c r="GFW95" s="295"/>
      <c r="GFX95" s="78"/>
      <c r="GFY95" s="79"/>
      <c r="GFZ95" s="78"/>
      <c r="GGA95" s="295"/>
      <c r="GGB95" s="295"/>
      <c r="GGC95" s="295"/>
      <c r="GGD95" s="295"/>
      <c r="GGE95" s="295"/>
      <c r="GGF95" s="295"/>
      <c r="GGG95" s="295"/>
      <c r="GGH95" s="295"/>
      <c r="GGI95" s="295"/>
      <c r="GGJ95" s="295"/>
      <c r="GGK95" s="295"/>
      <c r="GGL95" s="295"/>
      <c r="GGM95" s="78"/>
      <c r="GGN95" s="295"/>
      <c r="GGO95" s="295"/>
      <c r="GGP95" s="78"/>
      <c r="GGQ95" s="79"/>
      <c r="GGR95" s="78"/>
      <c r="GGS95" s="295"/>
      <c r="GGT95" s="295"/>
      <c r="GGU95" s="295"/>
      <c r="GGV95" s="295"/>
      <c r="GGW95" s="295"/>
      <c r="GGX95" s="295"/>
      <c r="GGY95" s="295"/>
      <c r="GGZ95" s="295"/>
      <c r="GHA95" s="295"/>
      <c r="GHB95" s="295"/>
      <c r="GHC95" s="295"/>
      <c r="GHD95" s="295"/>
      <c r="GHE95" s="78"/>
      <c r="GHF95" s="295"/>
      <c r="GHG95" s="295"/>
      <c r="GHH95" s="78"/>
      <c r="GHI95" s="79"/>
      <c r="GHJ95" s="78"/>
      <c r="GHK95" s="295"/>
      <c r="GHL95" s="295"/>
      <c r="GHM95" s="295"/>
      <c r="GHN95" s="295"/>
      <c r="GHO95" s="295"/>
      <c r="GHP95" s="295"/>
      <c r="GHQ95" s="295"/>
      <c r="GHR95" s="295"/>
      <c r="GHS95" s="295"/>
      <c r="GHT95" s="295"/>
      <c r="GHU95" s="295"/>
      <c r="GHV95" s="295"/>
      <c r="GHW95" s="78"/>
      <c r="GHX95" s="295"/>
      <c r="GHY95" s="295"/>
      <c r="GHZ95" s="78"/>
      <c r="GIA95" s="79"/>
      <c r="GIB95" s="78"/>
      <c r="GIC95" s="295"/>
      <c r="GID95" s="295"/>
      <c r="GIE95" s="295"/>
      <c r="GIF95" s="295"/>
      <c r="GIG95" s="295"/>
      <c r="GIH95" s="295"/>
      <c r="GII95" s="295"/>
      <c r="GIJ95" s="295"/>
      <c r="GIK95" s="295"/>
      <c r="GIL95" s="295"/>
      <c r="GIM95" s="295"/>
      <c r="GIN95" s="295"/>
      <c r="GIO95" s="78"/>
      <c r="GIP95" s="295"/>
      <c r="GIQ95" s="295"/>
      <c r="GIR95" s="78"/>
      <c r="GIS95" s="79"/>
      <c r="GIT95" s="78"/>
      <c r="GIU95" s="295"/>
      <c r="GIV95" s="295"/>
      <c r="GIW95" s="295"/>
      <c r="GIX95" s="295"/>
      <c r="GIY95" s="295"/>
      <c r="GIZ95" s="295"/>
      <c r="GJA95" s="295"/>
      <c r="GJB95" s="295"/>
      <c r="GJC95" s="295"/>
      <c r="GJD95" s="295"/>
      <c r="GJE95" s="295"/>
      <c r="GJF95" s="295"/>
      <c r="GJG95" s="78"/>
      <c r="GJH95" s="295"/>
      <c r="GJI95" s="295"/>
      <c r="GJJ95" s="78"/>
      <c r="GJK95" s="79"/>
      <c r="GJL95" s="78"/>
      <c r="GJM95" s="295"/>
      <c r="GJN95" s="295"/>
      <c r="GJO95" s="295"/>
      <c r="GJP95" s="295"/>
      <c r="GJQ95" s="295"/>
      <c r="GJR95" s="295"/>
      <c r="GJS95" s="295"/>
      <c r="GJT95" s="295"/>
      <c r="GJU95" s="295"/>
      <c r="GJV95" s="295"/>
      <c r="GJW95" s="295"/>
      <c r="GJX95" s="295"/>
      <c r="GJY95" s="78"/>
      <c r="GJZ95" s="295"/>
      <c r="GKA95" s="295"/>
      <c r="GKB95" s="78"/>
      <c r="GKC95" s="79"/>
      <c r="GKD95" s="78"/>
      <c r="GKE95" s="295"/>
      <c r="GKF95" s="295"/>
      <c r="GKG95" s="295"/>
      <c r="GKH95" s="295"/>
      <c r="GKI95" s="295"/>
      <c r="GKJ95" s="295"/>
      <c r="GKK95" s="295"/>
      <c r="GKL95" s="295"/>
      <c r="GKM95" s="295"/>
      <c r="GKN95" s="295"/>
      <c r="GKO95" s="295"/>
      <c r="GKP95" s="295"/>
      <c r="GKQ95" s="78"/>
      <c r="GKR95" s="295"/>
      <c r="GKS95" s="295"/>
      <c r="GKT95" s="78"/>
      <c r="GKU95" s="79"/>
      <c r="GKV95" s="78"/>
      <c r="GKW95" s="295"/>
      <c r="GKX95" s="295"/>
      <c r="GKY95" s="295"/>
      <c r="GKZ95" s="295"/>
      <c r="GLA95" s="295"/>
      <c r="GLB95" s="295"/>
      <c r="GLC95" s="295"/>
      <c r="GLD95" s="295"/>
      <c r="GLE95" s="295"/>
      <c r="GLF95" s="295"/>
      <c r="GLG95" s="295"/>
      <c r="GLH95" s="295"/>
      <c r="GLI95" s="78"/>
      <c r="GLJ95" s="295"/>
      <c r="GLK95" s="295"/>
      <c r="GLL95" s="78"/>
      <c r="GLM95" s="79"/>
      <c r="GLN95" s="78"/>
      <c r="GLO95" s="295"/>
      <c r="GLP95" s="295"/>
      <c r="GLQ95" s="295"/>
      <c r="GLR95" s="295"/>
      <c r="GLS95" s="295"/>
      <c r="GLT95" s="295"/>
      <c r="GLU95" s="295"/>
      <c r="GLV95" s="295"/>
      <c r="GLW95" s="295"/>
      <c r="GLX95" s="295"/>
      <c r="GLY95" s="295"/>
      <c r="GLZ95" s="295"/>
      <c r="GMA95" s="78"/>
      <c r="GMB95" s="295"/>
      <c r="GMC95" s="295"/>
      <c r="GMD95" s="78"/>
      <c r="GME95" s="79"/>
      <c r="GMF95" s="78"/>
      <c r="GMG95" s="295"/>
      <c r="GMH95" s="295"/>
      <c r="GMI95" s="295"/>
      <c r="GMJ95" s="295"/>
      <c r="GMK95" s="295"/>
      <c r="GML95" s="295"/>
      <c r="GMM95" s="295"/>
      <c r="GMN95" s="295"/>
      <c r="GMO95" s="295"/>
      <c r="GMP95" s="295"/>
      <c r="GMQ95" s="295"/>
      <c r="GMR95" s="295"/>
      <c r="GMS95" s="78"/>
      <c r="GMT95" s="295"/>
      <c r="GMU95" s="295"/>
      <c r="GMV95" s="78"/>
      <c r="GMW95" s="79"/>
      <c r="GMX95" s="78"/>
      <c r="GMY95" s="295"/>
      <c r="GMZ95" s="295"/>
      <c r="GNA95" s="295"/>
      <c r="GNB95" s="295"/>
      <c r="GNC95" s="295"/>
      <c r="GND95" s="295"/>
      <c r="GNE95" s="295"/>
      <c r="GNF95" s="295"/>
      <c r="GNG95" s="295"/>
      <c r="GNH95" s="295"/>
      <c r="GNI95" s="295"/>
      <c r="GNJ95" s="295"/>
      <c r="GNK95" s="78"/>
      <c r="GNL95" s="295"/>
      <c r="GNM95" s="295"/>
      <c r="GNN95" s="78"/>
      <c r="GNO95" s="79"/>
      <c r="GNP95" s="78"/>
      <c r="GNQ95" s="295"/>
      <c r="GNR95" s="295"/>
      <c r="GNS95" s="295"/>
      <c r="GNT95" s="295"/>
      <c r="GNU95" s="295"/>
      <c r="GNV95" s="295"/>
      <c r="GNW95" s="295"/>
      <c r="GNX95" s="295"/>
      <c r="GNY95" s="295"/>
      <c r="GNZ95" s="295"/>
      <c r="GOA95" s="295"/>
      <c r="GOB95" s="295"/>
      <c r="GOC95" s="78"/>
      <c r="GOD95" s="295"/>
      <c r="GOE95" s="295"/>
      <c r="GOF95" s="78"/>
      <c r="GOG95" s="79"/>
      <c r="GOH95" s="78"/>
      <c r="GOI95" s="295"/>
      <c r="GOJ95" s="295"/>
      <c r="GOK95" s="295"/>
      <c r="GOL95" s="295"/>
      <c r="GOM95" s="295"/>
      <c r="GON95" s="295"/>
      <c r="GOO95" s="295"/>
      <c r="GOP95" s="295"/>
      <c r="GOQ95" s="295"/>
      <c r="GOR95" s="295"/>
      <c r="GOS95" s="295"/>
      <c r="GOT95" s="295"/>
      <c r="GOU95" s="78"/>
      <c r="GOV95" s="295"/>
      <c r="GOW95" s="295"/>
      <c r="GOX95" s="78"/>
      <c r="GOY95" s="79"/>
      <c r="GOZ95" s="78"/>
      <c r="GPA95" s="295"/>
      <c r="GPB95" s="295"/>
      <c r="GPC95" s="295"/>
      <c r="GPD95" s="295"/>
      <c r="GPE95" s="295"/>
      <c r="GPF95" s="295"/>
      <c r="GPG95" s="295"/>
      <c r="GPH95" s="295"/>
      <c r="GPI95" s="295"/>
      <c r="GPJ95" s="295"/>
      <c r="GPK95" s="295"/>
      <c r="GPL95" s="295"/>
      <c r="GPM95" s="78"/>
      <c r="GPN95" s="295"/>
      <c r="GPO95" s="295"/>
      <c r="GPP95" s="78"/>
      <c r="GPQ95" s="79"/>
      <c r="GPR95" s="78"/>
      <c r="GPS95" s="295"/>
      <c r="GPT95" s="295"/>
      <c r="GPU95" s="295"/>
      <c r="GPV95" s="295"/>
      <c r="GPW95" s="295"/>
      <c r="GPX95" s="295"/>
      <c r="GPY95" s="295"/>
      <c r="GPZ95" s="295"/>
      <c r="GQA95" s="295"/>
      <c r="GQB95" s="295"/>
      <c r="GQC95" s="295"/>
      <c r="GQD95" s="295"/>
      <c r="GQE95" s="78"/>
      <c r="GQF95" s="295"/>
      <c r="GQG95" s="295"/>
      <c r="GQH95" s="78"/>
      <c r="GQI95" s="79"/>
      <c r="GQJ95" s="78"/>
      <c r="GQK95" s="295"/>
      <c r="GQL95" s="295"/>
      <c r="GQM95" s="295"/>
      <c r="GQN95" s="295"/>
      <c r="GQO95" s="295"/>
      <c r="GQP95" s="295"/>
      <c r="GQQ95" s="295"/>
      <c r="GQR95" s="295"/>
      <c r="GQS95" s="295"/>
      <c r="GQT95" s="295"/>
      <c r="GQU95" s="295"/>
      <c r="GQV95" s="295"/>
      <c r="GQW95" s="78"/>
      <c r="GQX95" s="295"/>
      <c r="GQY95" s="295"/>
      <c r="GQZ95" s="78"/>
      <c r="GRA95" s="79"/>
      <c r="GRB95" s="78"/>
      <c r="GRC95" s="295"/>
      <c r="GRD95" s="295"/>
      <c r="GRE95" s="295"/>
      <c r="GRF95" s="295"/>
      <c r="GRG95" s="295"/>
      <c r="GRH95" s="295"/>
      <c r="GRI95" s="295"/>
      <c r="GRJ95" s="295"/>
      <c r="GRK95" s="295"/>
      <c r="GRL95" s="295"/>
      <c r="GRM95" s="295"/>
      <c r="GRN95" s="295"/>
      <c r="GRO95" s="78"/>
      <c r="GRP95" s="295"/>
      <c r="GRQ95" s="295"/>
      <c r="GRR95" s="78"/>
      <c r="GRS95" s="79"/>
      <c r="GRT95" s="78"/>
      <c r="GRU95" s="295"/>
      <c r="GRV95" s="295"/>
      <c r="GRW95" s="295"/>
      <c r="GRX95" s="295"/>
      <c r="GRY95" s="295"/>
      <c r="GRZ95" s="295"/>
      <c r="GSA95" s="295"/>
      <c r="GSB95" s="295"/>
      <c r="GSC95" s="295"/>
      <c r="GSD95" s="295"/>
      <c r="GSE95" s="295"/>
      <c r="GSF95" s="295"/>
      <c r="GSG95" s="78"/>
      <c r="GSH95" s="295"/>
      <c r="GSI95" s="295"/>
      <c r="GSJ95" s="78"/>
      <c r="GSK95" s="79"/>
      <c r="GSL95" s="78"/>
      <c r="GSM95" s="295"/>
      <c r="GSN95" s="295"/>
      <c r="GSO95" s="295"/>
      <c r="GSP95" s="295"/>
      <c r="GSQ95" s="295"/>
      <c r="GSR95" s="295"/>
      <c r="GSS95" s="295"/>
      <c r="GST95" s="295"/>
      <c r="GSU95" s="295"/>
      <c r="GSV95" s="295"/>
      <c r="GSW95" s="295"/>
      <c r="GSX95" s="295"/>
      <c r="GSY95" s="78"/>
      <c r="GSZ95" s="295"/>
      <c r="GTA95" s="295"/>
      <c r="GTB95" s="78"/>
      <c r="GTC95" s="79"/>
      <c r="GTD95" s="78"/>
      <c r="GTE95" s="295"/>
      <c r="GTF95" s="295"/>
      <c r="GTG95" s="295"/>
      <c r="GTH95" s="295"/>
      <c r="GTI95" s="295"/>
      <c r="GTJ95" s="295"/>
      <c r="GTK95" s="295"/>
      <c r="GTL95" s="295"/>
      <c r="GTM95" s="295"/>
      <c r="GTN95" s="295"/>
      <c r="GTO95" s="295"/>
      <c r="GTP95" s="295"/>
      <c r="GTQ95" s="78"/>
      <c r="GTR95" s="295"/>
      <c r="GTS95" s="295"/>
      <c r="GTT95" s="78"/>
      <c r="GTU95" s="79"/>
      <c r="GTV95" s="78"/>
      <c r="GTW95" s="295"/>
      <c r="GTX95" s="295"/>
      <c r="GTY95" s="295"/>
      <c r="GTZ95" s="295"/>
      <c r="GUA95" s="295"/>
      <c r="GUB95" s="295"/>
      <c r="GUC95" s="295"/>
      <c r="GUD95" s="295"/>
      <c r="GUE95" s="295"/>
      <c r="GUF95" s="295"/>
      <c r="GUG95" s="295"/>
      <c r="GUH95" s="295"/>
      <c r="GUI95" s="78"/>
      <c r="GUJ95" s="295"/>
      <c r="GUK95" s="295"/>
      <c r="GUL95" s="78"/>
      <c r="GUM95" s="79"/>
      <c r="GUN95" s="78"/>
      <c r="GUO95" s="295"/>
      <c r="GUP95" s="295"/>
      <c r="GUQ95" s="295"/>
      <c r="GUR95" s="295"/>
      <c r="GUS95" s="295"/>
      <c r="GUT95" s="295"/>
      <c r="GUU95" s="295"/>
      <c r="GUV95" s="295"/>
      <c r="GUW95" s="295"/>
      <c r="GUX95" s="295"/>
      <c r="GUY95" s="295"/>
      <c r="GUZ95" s="295"/>
      <c r="GVA95" s="78"/>
      <c r="GVB95" s="295"/>
      <c r="GVC95" s="295"/>
      <c r="GVD95" s="78"/>
      <c r="GVE95" s="79"/>
      <c r="GVF95" s="78"/>
      <c r="GVG95" s="295"/>
      <c r="GVH95" s="295"/>
      <c r="GVI95" s="295"/>
      <c r="GVJ95" s="295"/>
      <c r="GVK95" s="295"/>
      <c r="GVL95" s="295"/>
      <c r="GVM95" s="295"/>
      <c r="GVN95" s="295"/>
      <c r="GVO95" s="295"/>
      <c r="GVP95" s="295"/>
      <c r="GVQ95" s="295"/>
      <c r="GVR95" s="295"/>
      <c r="GVS95" s="78"/>
      <c r="GVT95" s="295"/>
      <c r="GVU95" s="295"/>
      <c r="GVV95" s="78"/>
      <c r="GVW95" s="79"/>
      <c r="GVX95" s="78"/>
      <c r="GVY95" s="295"/>
      <c r="GVZ95" s="295"/>
      <c r="GWA95" s="295"/>
      <c r="GWB95" s="295"/>
      <c r="GWC95" s="295"/>
      <c r="GWD95" s="295"/>
      <c r="GWE95" s="295"/>
      <c r="GWF95" s="295"/>
      <c r="GWG95" s="295"/>
      <c r="GWH95" s="295"/>
      <c r="GWI95" s="295"/>
      <c r="GWJ95" s="295"/>
      <c r="GWK95" s="78"/>
      <c r="GWL95" s="295"/>
      <c r="GWM95" s="295"/>
      <c r="GWN95" s="78"/>
      <c r="GWO95" s="79"/>
      <c r="GWP95" s="78"/>
      <c r="GWQ95" s="295"/>
      <c r="GWR95" s="295"/>
      <c r="GWS95" s="295"/>
      <c r="GWT95" s="295"/>
      <c r="GWU95" s="295"/>
      <c r="GWV95" s="295"/>
      <c r="GWW95" s="295"/>
      <c r="GWX95" s="295"/>
      <c r="GWY95" s="295"/>
      <c r="GWZ95" s="295"/>
      <c r="GXA95" s="295"/>
      <c r="GXB95" s="295"/>
      <c r="GXC95" s="78"/>
      <c r="GXD95" s="295"/>
      <c r="GXE95" s="295"/>
      <c r="GXF95" s="78"/>
      <c r="GXG95" s="79"/>
      <c r="GXH95" s="78"/>
      <c r="GXI95" s="295"/>
      <c r="GXJ95" s="295"/>
      <c r="GXK95" s="295"/>
      <c r="GXL95" s="295"/>
      <c r="GXM95" s="295"/>
      <c r="GXN95" s="295"/>
      <c r="GXO95" s="295"/>
      <c r="GXP95" s="295"/>
      <c r="GXQ95" s="295"/>
      <c r="GXR95" s="295"/>
      <c r="GXS95" s="295"/>
      <c r="GXT95" s="295"/>
      <c r="GXU95" s="78"/>
      <c r="GXV95" s="295"/>
      <c r="GXW95" s="295"/>
      <c r="GXX95" s="78"/>
      <c r="GXY95" s="79"/>
      <c r="GXZ95" s="78"/>
      <c r="GYA95" s="295"/>
      <c r="GYB95" s="295"/>
      <c r="GYC95" s="295"/>
      <c r="GYD95" s="295"/>
      <c r="GYE95" s="295"/>
      <c r="GYF95" s="295"/>
      <c r="GYG95" s="295"/>
      <c r="GYH95" s="295"/>
      <c r="GYI95" s="295"/>
      <c r="GYJ95" s="295"/>
      <c r="GYK95" s="295"/>
      <c r="GYL95" s="295"/>
      <c r="GYM95" s="78"/>
      <c r="GYN95" s="295"/>
      <c r="GYO95" s="295"/>
      <c r="GYP95" s="78"/>
      <c r="GYQ95" s="79"/>
      <c r="GYR95" s="78"/>
      <c r="GYS95" s="295"/>
      <c r="GYT95" s="295"/>
      <c r="GYU95" s="295"/>
      <c r="GYV95" s="295"/>
      <c r="GYW95" s="295"/>
      <c r="GYX95" s="295"/>
      <c r="GYY95" s="295"/>
      <c r="GYZ95" s="295"/>
      <c r="GZA95" s="295"/>
      <c r="GZB95" s="295"/>
      <c r="GZC95" s="295"/>
      <c r="GZD95" s="295"/>
      <c r="GZE95" s="78"/>
      <c r="GZF95" s="295"/>
      <c r="GZG95" s="295"/>
      <c r="GZH95" s="78"/>
      <c r="GZI95" s="79"/>
      <c r="GZJ95" s="78"/>
      <c r="GZK95" s="295"/>
      <c r="GZL95" s="295"/>
      <c r="GZM95" s="295"/>
      <c r="GZN95" s="295"/>
      <c r="GZO95" s="295"/>
      <c r="GZP95" s="295"/>
      <c r="GZQ95" s="295"/>
      <c r="GZR95" s="295"/>
      <c r="GZS95" s="295"/>
      <c r="GZT95" s="295"/>
      <c r="GZU95" s="295"/>
      <c r="GZV95" s="295"/>
      <c r="GZW95" s="78"/>
      <c r="GZX95" s="295"/>
      <c r="GZY95" s="295"/>
      <c r="GZZ95" s="78"/>
      <c r="HAA95" s="79"/>
      <c r="HAB95" s="78"/>
      <c r="HAC95" s="295"/>
      <c r="HAD95" s="295"/>
      <c r="HAE95" s="295"/>
      <c r="HAF95" s="295"/>
      <c r="HAG95" s="295"/>
      <c r="HAH95" s="295"/>
      <c r="HAI95" s="295"/>
      <c r="HAJ95" s="295"/>
      <c r="HAK95" s="295"/>
      <c r="HAL95" s="295"/>
      <c r="HAM95" s="295"/>
      <c r="HAN95" s="295"/>
      <c r="HAO95" s="78"/>
      <c r="HAP95" s="295"/>
      <c r="HAQ95" s="295"/>
      <c r="HAR95" s="78"/>
      <c r="HAS95" s="79"/>
      <c r="HAT95" s="78"/>
      <c r="HAU95" s="295"/>
      <c r="HAV95" s="295"/>
      <c r="HAW95" s="295"/>
      <c r="HAX95" s="295"/>
      <c r="HAY95" s="295"/>
      <c r="HAZ95" s="295"/>
      <c r="HBA95" s="295"/>
      <c r="HBB95" s="295"/>
      <c r="HBC95" s="295"/>
      <c r="HBD95" s="295"/>
      <c r="HBE95" s="295"/>
      <c r="HBF95" s="295"/>
      <c r="HBG95" s="78"/>
      <c r="HBH95" s="295"/>
      <c r="HBI95" s="295"/>
      <c r="HBJ95" s="78"/>
      <c r="HBK95" s="79"/>
      <c r="HBL95" s="78"/>
      <c r="HBM95" s="295"/>
      <c r="HBN95" s="295"/>
      <c r="HBO95" s="295"/>
      <c r="HBP95" s="295"/>
      <c r="HBQ95" s="295"/>
      <c r="HBR95" s="295"/>
      <c r="HBS95" s="295"/>
      <c r="HBT95" s="295"/>
      <c r="HBU95" s="295"/>
      <c r="HBV95" s="295"/>
      <c r="HBW95" s="295"/>
      <c r="HBX95" s="295"/>
      <c r="HBY95" s="78"/>
      <c r="HBZ95" s="295"/>
      <c r="HCA95" s="295"/>
      <c r="HCB95" s="78"/>
      <c r="HCC95" s="79"/>
      <c r="HCD95" s="78"/>
      <c r="HCE95" s="295"/>
      <c r="HCF95" s="295"/>
      <c r="HCG95" s="295"/>
      <c r="HCH95" s="295"/>
      <c r="HCI95" s="295"/>
      <c r="HCJ95" s="295"/>
      <c r="HCK95" s="295"/>
      <c r="HCL95" s="295"/>
      <c r="HCM95" s="295"/>
      <c r="HCN95" s="295"/>
      <c r="HCO95" s="295"/>
      <c r="HCP95" s="295"/>
      <c r="HCQ95" s="78"/>
      <c r="HCR95" s="295"/>
      <c r="HCS95" s="295"/>
      <c r="HCT95" s="78"/>
      <c r="HCU95" s="79"/>
      <c r="HCV95" s="78"/>
      <c r="HCW95" s="295"/>
      <c r="HCX95" s="295"/>
      <c r="HCY95" s="295"/>
      <c r="HCZ95" s="295"/>
      <c r="HDA95" s="295"/>
      <c r="HDB95" s="295"/>
      <c r="HDC95" s="295"/>
      <c r="HDD95" s="295"/>
      <c r="HDE95" s="295"/>
      <c r="HDF95" s="295"/>
      <c r="HDG95" s="295"/>
      <c r="HDH95" s="295"/>
      <c r="HDI95" s="78"/>
      <c r="HDJ95" s="295"/>
      <c r="HDK95" s="295"/>
      <c r="HDL95" s="78"/>
      <c r="HDM95" s="79"/>
      <c r="HDN95" s="78"/>
      <c r="HDO95" s="295"/>
      <c r="HDP95" s="295"/>
      <c r="HDQ95" s="295"/>
      <c r="HDR95" s="295"/>
      <c r="HDS95" s="295"/>
      <c r="HDT95" s="295"/>
      <c r="HDU95" s="295"/>
      <c r="HDV95" s="295"/>
      <c r="HDW95" s="295"/>
      <c r="HDX95" s="295"/>
      <c r="HDY95" s="295"/>
      <c r="HDZ95" s="295"/>
      <c r="HEA95" s="78"/>
      <c r="HEB95" s="295"/>
      <c r="HEC95" s="295"/>
      <c r="HED95" s="78"/>
      <c r="HEE95" s="79"/>
      <c r="HEF95" s="78"/>
      <c r="HEG95" s="295"/>
      <c r="HEH95" s="295"/>
      <c r="HEI95" s="295"/>
      <c r="HEJ95" s="295"/>
      <c r="HEK95" s="295"/>
      <c r="HEL95" s="295"/>
      <c r="HEM95" s="295"/>
      <c r="HEN95" s="295"/>
      <c r="HEO95" s="295"/>
      <c r="HEP95" s="295"/>
      <c r="HEQ95" s="295"/>
      <c r="HER95" s="295"/>
      <c r="HES95" s="78"/>
      <c r="HET95" s="295"/>
      <c r="HEU95" s="295"/>
      <c r="HEV95" s="78"/>
      <c r="HEW95" s="79"/>
      <c r="HEX95" s="78"/>
      <c r="HEY95" s="295"/>
      <c r="HEZ95" s="295"/>
      <c r="HFA95" s="295"/>
      <c r="HFB95" s="295"/>
      <c r="HFC95" s="295"/>
      <c r="HFD95" s="295"/>
      <c r="HFE95" s="295"/>
      <c r="HFF95" s="295"/>
      <c r="HFG95" s="295"/>
      <c r="HFH95" s="295"/>
      <c r="HFI95" s="295"/>
      <c r="HFJ95" s="295"/>
      <c r="HFK95" s="78"/>
      <c r="HFL95" s="295"/>
      <c r="HFM95" s="295"/>
      <c r="HFN95" s="78"/>
      <c r="HFO95" s="79"/>
      <c r="HFP95" s="78"/>
      <c r="HFQ95" s="295"/>
      <c r="HFR95" s="295"/>
      <c r="HFS95" s="295"/>
      <c r="HFT95" s="295"/>
      <c r="HFU95" s="295"/>
      <c r="HFV95" s="295"/>
      <c r="HFW95" s="295"/>
      <c r="HFX95" s="295"/>
      <c r="HFY95" s="295"/>
      <c r="HFZ95" s="295"/>
      <c r="HGA95" s="295"/>
      <c r="HGB95" s="295"/>
      <c r="HGC95" s="78"/>
      <c r="HGD95" s="295"/>
      <c r="HGE95" s="295"/>
      <c r="HGF95" s="78"/>
      <c r="HGG95" s="79"/>
      <c r="HGH95" s="78"/>
      <c r="HGI95" s="295"/>
      <c r="HGJ95" s="295"/>
      <c r="HGK95" s="295"/>
      <c r="HGL95" s="295"/>
      <c r="HGM95" s="295"/>
      <c r="HGN95" s="295"/>
      <c r="HGO95" s="295"/>
      <c r="HGP95" s="295"/>
      <c r="HGQ95" s="295"/>
      <c r="HGR95" s="295"/>
      <c r="HGS95" s="295"/>
      <c r="HGT95" s="295"/>
      <c r="HGU95" s="78"/>
      <c r="HGV95" s="295"/>
      <c r="HGW95" s="295"/>
      <c r="HGX95" s="78"/>
      <c r="HGY95" s="79"/>
      <c r="HGZ95" s="78"/>
      <c r="HHA95" s="295"/>
      <c r="HHB95" s="295"/>
      <c r="HHC95" s="295"/>
      <c r="HHD95" s="295"/>
      <c r="HHE95" s="295"/>
      <c r="HHF95" s="295"/>
      <c r="HHG95" s="295"/>
      <c r="HHH95" s="295"/>
      <c r="HHI95" s="295"/>
      <c r="HHJ95" s="295"/>
      <c r="HHK95" s="295"/>
      <c r="HHL95" s="295"/>
      <c r="HHM95" s="78"/>
      <c r="HHN95" s="295"/>
      <c r="HHO95" s="295"/>
      <c r="HHP95" s="78"/>
      <c r="HHQ95" s="79"/>
      <c r="HHR95" s="78"/>
      <c r="HHS95" s="295"/>
      <c r="HHT95" s="295"/>
      <c r="HHU95" s="295"/>
      <c r="HHV95" s="295"/>
      <c r="HHW95" s="295"/>
      <c r="HHX95" s="295"/>
      <c r="HHY95" s="295"/>
      <c r="HHZ95" s="295"/>
      <c r="HIA95" s="295"/>
      <c r="HIB95" s="295"/>
      <c r="HIC95" s="295"/>
      <c r="HID95" s="295"/>
      <c r="HIE95" s="78"/>
      <c r="HIF95" s="295"/>
      <c r="HIG95" s="295"/>
      <c r="HIH95" s="78"/>
      <c r="HII95" s="79"/>
      <c r="HIJ95" s="78"/>
      <c r="HIK95" s="295"/>
      <c r="HIL95" s="295"/>
      <c r="HIM95" s="295"/>
      <c r="HIN95" s="295"/>
      <c r="HIO95" s="295"/>
      <c r="HIP95" s="295"/>
      <c r="HIQ95" s="295"/>
      <c r="HIR95" s="295"/>
      <c r="HIS95" s="295"/>
      <c r="HIT95" s="295"/>
      <c r="HIU95" s="295"/>
      <c r="HIV95" s="295"/>
      <c r="HIW95" s="78"/>
      <c r="HIX95" s="295"/>
      <c r="HIY95" s="295"/>
      <c r="HIZ95" s="78"/>
      <c r="HJA95" s="79"/>
      <c r="HJB95" s="78"/>
      <c r="HJC95" s="295"/>
      <c r="HJD95" s="295"/>
      <c r="HJE95" s="295"/>
      <c r="HJF95" s="295"/>
      <c r="HJG95" s="295"/>
      <c r="HJH95" s="295"/>
      <c r="HJI95" s="295"/>
      <c r="HJJ95" s="295"/>
      <c r="HJK95" s="295"/>
      <c r="HJL95" s="295"/>
      <c r="HJM95" s="295"/>
      <c r="HJN95" s="295"/>
      <c r="HJO95" s="78"/>
      <c r="HJP95" s="295"/>
      <c r="HJQ95" s="295"/>
      <c r="HJR95" s="78"/>
      <c r="HJS95" s="79"/>
      <c r="HJT95" s="78"/>
      <c r="HJU95" s="295"/>
      <c r="HJV95" s="295"/>
      <c r="HJW95" s="295"/>
      <c r="HJX95" s="295"/>
      <c r="HJY95" s="295"/>
      <c r="HJZ95" s="295"/>
      <c r="HKA95" s="295"/>
      <c r="HKB95" s="295"/>
      <c r="HKC95" s="295"/>
      <c r="HKD95" s="295"/>
      <c r="HKE95" s="295"/>
      <c r="HKF95" s="295"/>
      <c r="HKG95" s="78"/>
      <c r="HKH95" s="295"/>
      <c r="HKI95" s="295"/>
      <c r="HKJ95" s="78"/>
      <c r="HKK95" s="79"/>
      <c r="HKL95" s="78"/>
      <c r="HKM95" s="295"/>
      <c r="HKN95" s="295"/>
      <c r="HKO95" s="295"/>
      <c r="HKP95" s="295"/>
      <c r="HKQ95" s="295"/>
      <c r="HKR95" s="295"/>
      <c r="HKS95" s="295"/>
      <c r="HKT95" s="295"/>
      <c r="HKU95" s="295"/>
      <c r="HKV95" s="295"/>
      <c r="HKW95" s="295"/>
      <c r="HKX95" s="295"/>
      <c r="HKY95" s="78"/>
      <c r="HKZ95" s="295"/>
      <c r="HLA95" s="295"/>
      <c r="HLB95" s="78"/>
      <c r="HLC95" s="79"/>
      <c r="HLD95" s="78"/>
      <c r="HLE95" s="295"/>
      <c r="HLF95" s="295"/>
      <c r="HLG95" s="295"/>
      <c r="HLH95" s="295"/>
      <c r="HLI95" s="295"/>
      <c r="HLJ95" s="295"/>
      <c r="HLK95" s="295"/>
      <c r="HLL95" s="295"/>
      <c r="HLM95" s="295"/>
      <c r="HLN95" s="295"/>
      <c r="HLO95" s="295"/>
      <c r="HLP95" s="295"/>
      <c r="HLQ95" s="78"/>
      <c r="HLR95" s="295"/>
      <c r="HLS95" s="295"/>
      <c r="HLT95" s="78"/>
      <c r="HLU95" s="79"/>
      <c r="HLV95" s="78"/>
      <c r="HLW95" s="295"/>
      <c r="HLX95" s="295"/>
      <c r="HLY95" s="295"/>
      <c r="HLZ95" s="295"/>
      <c r="HMA95" s="295"/>
      <c r="HMB95" s="295"/>
      <c r="HMC95" s="295"/>
      <c r="HMD95" s="295"/>
      <c r="HME95" s="295"/>
      <c r="HMF95" s="295"/>
      <c r="HMG95" s="295"/>
      <c r="HMH95" s="295"/>
      <c r="HMI95" s="78"/>
      <c r="HMJ95" s="295"/>
      <c r="HMK95" s="295"/>
      <c r="HML95" s="78"/>
      <c r="HMM95" s="79"/>
      <c r="HMN95" s="78"/>
      <c r="HMO95" s="295"/>
      <c r="HMP95" s="295"/>
      <c r="HMQ95" s="295"/>
      <c r="HMR95" s="295"/>
      <c r="HMS95" s="295"/>
      <c r="HMT95" s="295"/>
      <c r="HMU95" s="295"/>
      <c r="HMV95" s="295"/>
      <c r="HMW95" s="295"/>
      <c r="HMX95" s="295"/>
      <c r="HMY95" s="295"/>
      <c r="HMZ95" s="295"/>
      <c r="HNA95" s="78"/>
      <c r="HNB95" s="295"/>
      <c r="HNC95" s="295"/>
      <c r="HND95" s="78"/>
      <c r="HNE95" s="79"/>
      <c r="HNF95" s="78"/>
      <c r="HNG95" s="295"/>
      <c r="HNH95" s="295"/>
      <c r="HNI95" s="295"/>
      <c r="HNJ95" s="295"/>
      <c r="HNK95" s="295"/>
      <c r="HNL95" s="295"/>
      <c r="HNM95" s="295"/>
      <c r="HNN95" s="295"/>
      <c r="HNO95" s="295"/>
      <c r="HNP95" s="295"/>
      <c r="HNQ95" s="295"/>
      <c r="HNR95" s="295"/>
      <c r="HNS95" s="78"/>
      <c r="HNT95" s="295"/>
      <c r="HNU95" s="295"/>
      <c r="HNV95" s="78"/>
      <c r="HNW95" s="79"/>
      <c r="HNX95" s="78"/>
      <c r="HNY95" s="295"/>
      <c r="HNZ95" s="295"/>
      <c r="HOA95" s="295"/>
      <c r="HOB95" s="295"/>
      <c r="HOC95" s="295"/>
      <c r="HOD95" s="295"/>
      <c r="HOE95" s="295"/>
      <c r="HOF95" s="295"/>
      <c r="HOG95" s="295"/>
      <c r="HOH95" s="295"/>
      <c r="HOI95" s="295"/>
      <c r="HOJ95" s="295"/>
      <c r="HOK95" s="78"/>
      <c r="HOL95" s="295"/>
      <c r="HOM95" s="295"/>
      <c r="HON95" s="78"/>
      <c r="HOO95" s="79"/>
      <c r="HOP95" s="78"/>
      <c r="HOQ95" s="295"/>
      <c r="HOR95" s="295"/>
      <c r="HOS95" s="295"/>
      <c r="HOT95" s="295"/>
      <c r="HOU95" s="295"/>
      <c r="HOV95" s="295"/>
      <c r="HOW95" s="295"/>
      <c r="HOX95" s="295"/>
      <c r="HOY95" s="295"/>
      <c r="HOZ95" s="295"/>
      <c r="HPA95" s="295"/>
      <c r="HPB95" s="295"/>
      <c r="HPC95" s="78"/>
      <c r="HPD95" s="295"/>
      <c r="HPE95" s="295"/>
      <c r="HPF95" s="78"/>
      <c r="HPG95" s="79"/>
      <c r="HPH95" s="78"/>
      <c r="HPI95" s="295"/>
      <c r="HPJ95" s="295"/>
      <c r="HPK95" s="295"/>
      <c r="HPL95" s="295"/>
      <c r="HPM95" s="295"/>
      <c r="HPN95" s="295"/>
      <c r="HPO95" s="295"/>
      <c r="HPP95" s="295"/>
      <c r="HPQ95" s="295"/>
      <c r="HPR95" s="295"/>
      <c r="HPS95" s="295"/>
      <c r="HPT95" s="295"/>
      <c r="HPU95" s="78"/>
      <c r="HPV95" s="295"/>
      <c r="HPW95" s="295"/>
      <c r="HPX95" s="78"/>
      <c r="HPY95" s="79"/>
      <c r="HPZ95" s="78"/>
      <c r="HQA95" s="295"/>
      <c r="HQB95" s="295"/>
      <c r="HQC95" s="295"/>
      <c r="HQD95" s="295"/>
      <c r="HQE95" s="295"/>
      <c r="HQF95" s="295"/>
      <c r="HQG95" s="295"/>
      <c r="HQH95" s="295"/>
      <c r="HQI95" s="295"/>
      <c r="HQJ95" s="295"/>
      <c r="HQK95" s="295"/>
      <c r="HQL95" s="295"/>
      <c r="HQM95" s="78"/>
      <c r="HQN95" s="295"/>
      <c r="HQO95" s="295"/>
      <c r="HQP95" s="78"/>
      <c r="HQQ95" s="79"/>
      <c r="HQR95" s="78"/>
      <c r="HQS95" s="295"/>
      <c r="HQT95" s="295"/>
      <c r="HQU95" s="295"/>
      <c r="HQV95" s="295"/>
      <c r="HQW95" s="295"/>
      <c r="HQX95" s="295"/>
      <c r="HQY95" s="295"/>
      <c r="HQZ95" s="295"/>
      <c r="HRA95" s="295"/>
      <c r="HRB95" s="295"/>
      <c r="HRC95" s="295"/>
      <c r="HRD95" s="295"/>
      <c r="HRE95" s="78"/>
      <c r="HRF95" s="295"/>
      <c r="HRG95" s="295"/>
      <c r="HRH95" s="78"/>
      <c r="HRI95" s="79"/>
      <c r="HRJ95" s="78"/>
      <c r="HRK95" s="295"/>
      <c r="HRL95" s="295"/>
      <c r="HRM95" s="295"/>
      <c r="HRN95" s="295"/>
      <c r="HRO95" s="295"/>
      <c r="HRP95" s="295"/>
      <c r="HRQ95" s="295"/>
      <c r="HRR95" s="295"/>
      <c r="HRS95" s="295"/>
      <c r="HRT95" s="295"/>
      <c r="HRU95" s="295"/>
      <c r="HRV95" s="295"/>
      <c r="HRW95" s="78"/>
      <c r="HRX95" s="295"/>
      <c r="HRY95" s="295"/>
      <c r="HRZ95" s="78"/>
      <c r="HSA95" s="79"/>
      <c r="HSB95" s="78"/>
      <c r="HSC95" s="295"/>
      <c r="HSD95" s="295"/>
      <c r="HSE95" s="295"/>
      <c r="HSF95" s="295"/>
      <c r="HSG95" s="295"/>
      <c r="HSH95" s="295"/>
      <c r="HSI95" s="295"/>
      <c r="HSJ95" s="295"/>
      <c r="HSK95" s="295"/>
      <c r="HSL95" s="295"/>
      <c r="HSM95" s="295"/>
      <c r="HSN95" s="295"/>
      <c r="HSO95" s="78"/>
      <c r="HSP95" s="295"/>
      <c r="HSQ95" s="295"/>
      <c r="HSR95" s="78"/>
      <c r="HSS95" s="79"/>
      <c r="HST95" s="78"/>
      <c r="HSU95" s="295"/>
      <c r="HSV95" s="295"/>
      <c r="HSW95" s="295"/>
      <c r="HSX95" s="295"/>
      <c r="HSY95" s="295"/>
      <c r="HSZ95" s="295"/>
      <c r="HTA95" s="295"/>
      <c r="HTB95" s="295"/>
      <c r="HTC95" s="295"/>
      <c r="HTD95" s="295"/>
      <c r="HTE95" s="295"/>
      <c r="HTF95" s="295"/>
      <c r="HTG95" s="78"/>
      <c r="HTH95" s="295"/>
      <c r="HTI95" s="295"/>
      <c r="HTJ95" s="78"/>
      <c r="HTK95" s="79"/>
      <c r="HTL95" s="78"/>
      <c r="HTM95" s="295"/>
      <c r="HTN95" s="295"/>
      <c r="HTO95" s="295"/>
      <c r="HTP95" s="295"/>
      <c r="HTQ95" s="295"/>
      <c r="HTR95" s="295"/>
      <c r="HTS95" s="295"/>
      <c r="HTT95" s="295"/>
      <c r="HTU95" s="295"/>
      <c r="HTV95" s="295"/>
      <c r="HTW95" s="295"/>
      <c r="HTX95" s="295"/>
      <c r="HTY95" s="78"/>
      <c r="HTZ95" s="295"/>
      <c r="HUA95" s="295"/>
      <c r="HUB95" s="78"/>
      <c r="HUC95" s="79"/>
      <c r="HUD95" s="78"/>
      <c r="HUE95" s="295"/>
      <c r="HUF95" s="295"/>
      <c r="HUG95" s="295"/>
      <c r="HUH95" s="295"/>
      <c r="HUI95" s="295"/>
      <c r="HUJ95" s="295"/>
      <c r="HUK95" s="295"/>
      <c r="HUL95" s="295"/>
      <c r="HUM95" s="295"/>
      <c r="HUN95" s="295"/>
      <c r="HUO95" s="295"/>
      <c r="HUP95" s="295"/>
      <c r="HUQ95" s="78"/>
      <c r="HUR95" s="295"/>
      <c r="HUS95" s="295"/>
      <c r="HUT95" s="78"/>
      <c r="HUU95" s="79"/>
      <c r="HUV95" s="78"/>
      <c r="HUW95" s="295"/>
      <c r="HUX95" s="295"/>
      <c r="HUY95" s="295"/>
      <c r="HUZ95" s="295"/>
      <c r="HVA95" s="295"/>
      <c r="HVB95" s="295"/>
      <c r="HVC95" s="295"/>
      <c r="HVD95" s="295"/>
      <c r="HVE95" s="295"/>
      <c r="HVF95" s="295"/>
      <c r="HVG95" s="295"/>
      <c r="HVH95" s="295"/>
      <c r="HVI95" s="78"/>
      <c r="HVJ95" s="295"/>
      <c r="HVK95" s="295"/>
      <c r="HVL95" s="78"/>
      <c r="HVM95" s="79"/>
      <c r="HVN95" s="78"/>
      <c r="HVO95" s="295"/>
      <c r="HVP95" s="295"/>
      <c r="HVQ95" s="295"/>
      <c r="HVR95" s="295"/>
      <c r="HVS95" s="295"/>
      <c r="HVT95" s="295"/>
      <c r="HVU95" s="295"/>
      <c r="HVV95" s="295"/>
      <c r="HVW95" s="295"/>
      <c r="HVX95" s="295"/>
      <c r="HVY95" s="295"/>
      <c r="HVZ95" s="295"/>
      <c r="HWA95" s="78"/>
      <c r="HWB95" s="295"/>
      <c r="HWC95" s="295"/>
      <c r="HWD95" s="78"/>
      <c r="HWE95" s="79"/>
      <c r="HWF95" s="78"/>
      <c r="HWG95" s="295"/>
      <c r="HWH95" s="295"/>
      <c r="HWI95" s="295"/>
      <c r="HWJ95" s="295"/>
      <c r="HWK95" s="295"/>
      <c r="HWL95" s="295"/>
      <c r="HWM95" s="295"/>
      <c r="HWN95" s="295"/>
      <c r="HWO95" s="295"/>
      <c r="HWP95" s="295"/>
      <c r="HWQ95" s="295"/>
      <c r="HWR95" s="295"/>
      <c r="HWS95" s="78"/>
      <c r="HWT95" s="295"/>
      <c r="HWU95" s="295"/>
      <c r="HWV95" s="78"/>
      <c r="HWW95" s="79"/>
      <c r="HWX95" s="78"/>
      <c r="HWY95" s="295"/>
      <c r="HWZ95" s="295"/>
      <c r="HXA95" s="295"/>
      <c r="HXB95" s="295"/>
      <c r="HXC95" s="295"/>
      <c r="HXD95" s="295"/>
      <c r="HXE95" s="295"/>
      <c r="HXF95" s="295"/>
      <c r="HXG95" s="295"/>
      <c r="HXH95" s="295"/>
      <c r="HXI95" s="295"/>
      <c r="HXJ95" s="295"/>
      <c r="HXK95" s="78"/>
      <c r="HXL95" s="295"/>
      <c r="HXM95" s="295"/>
      <c r="HXN95" s="78"/>
      <c r="HXO95" s="79"/>
      <c r="HXP95" s="78"/>
      <c r="HXQ95" s="295"/>
      <c r="HXR95" s="295"/>
      <c r="HXS95" s="295"/>
      <c r="HXT95" s="295"/>
      <c r="HXU95" s="295"/>
      <c r="HXV95" s="295"/>
      <c r="HXW95" s="295"/>
      <c r="HXX95" s="295"/>
      <c r="HXY95" s="295"/>
      <c r="HXZ95" s="295"/>
      <c r="HYA95" s="295"/>
      <c r="HYB95" s="295"/>
      <c r="HYC95" s="78"/>
      <c r="HYD95" s="295"/>
      <c r="HYE95" s="295"/>
      <c r="HYF95" s="78"/>
      <c r="HYG95" s="79"/>
      <c r="HYH95" s="78"/>
      <c r="HYI95" s="295"/>
      <c r="HYJ95" s="295"/>
      <c r="HYK95" s="295"/>
      <c r="HYL95" s="295"/>
      <c r="HYM95" s="295"/>
      <c r="HYN95" s="295"/>
      <c r="HYO95" s="295"/>
      <c r="HYP95" s="295"/>
      <c r="HYQ95" s="295"/>
      <c r="HYR95" s="295"/>
      <c r="HYS95" s="295"/>
      <c r="HYT95" s="295"/>
      <c r="HYU95" s="78"/>
      <c r="HYV95" s="295"/>
      <c r="HYW95" s="295"/>
      <c r="HYX95" s="78"/>
      <c r="HYY95" s="79"/>
      <c r="HYZ95" s="78"/>
      <c r="HZA95" s="295"/>
      <c r="HZB95" s="295"/>
      <c r="HZC95" s="295"/>
      <c r="HZD95" s="295"/>
      <c r="HZE95" s="295"/>
      <c r="HZF95" s="295"/>
      <c r="HZG95" s="295"/>
      <c r="HZH95" s="295"/>
      <c r="HZI95" s="295"/>
      <c r="HZJ95" s="295"/>
      <c r="HZK95" s="295"/>
      <c r="HZL95" s="295"/>
      <c r="HZM95" s="78"/>
      <c r="HZN95" s="295"/>
      <c r="HZO95" s="295"/>
      <c r="HZP95" s="78"/>
      <c r="HZQ95" s="79"/>
      <c r="HZR95" s="78"/>
      <c r="HZS95" s="295"/>
      <c r="HZT95" s="295"/>
      <c r="HZU95" s="295"/>
      <c r="HZV95" s="295"/>
      <c r="HZW95" s="295"/>
      <c r="HZX95" s="295"/>
      <c r="HZY95" s="295"/>
      <c r="HZZ95" s="295"/>
      <c r="IAA95" s="295"/>
      <c r="IAB95" s="295"/>
      <c r="IAC95" s="295"/>
      <c r="IAD95" s="295"/>
      <c r="IAE95" s="78"/>
      <c r="IAF95" s="295"/>
      <c r="IAG95" s="295"/>
      <c r="IAH95" s="78"/>
      <c r="IAI95" s="79"/>
      <c r="IAJ95" s="78"/>
      <c r="IAK95" s="295"/>
      <c r="IAL95" s="295"/>
      <c r="IAM95" s="295"/>
      <c r="IAN95" s="295"/>
      <c r="IAO95" s="295"/>
      <c r="IAP95" s="295"/>
      <c r="IAQ95" s="295"/>
      <c r="IAR95" s="295"/>
      <c r="IAS95" s="295"/>
      <c r="IAT95" s="295"/>
      <c r="IAU95" s="295"/>
      <c r="IAV95" s="295"/>
      <c r="IAW95" s="78"/>
      <c r="IAX95" s="295"/>
      <c r="IAY95" s="295"/>
      <c r="IAZ95" s="78"/>
      <c r="IBA95" s="79"/>
      <c r="IBB95" s="78"/>
      <c r="IBC95" s="295"/>
      <c r="IBD95" s="295"/>
      <c r="IBE95" s="295"/>
      <c r="IBF95" s="295"/>
      <c r="IBG95" s="295"/>
      <c r="IBH95" s="295"/>
      <c r="IBI95" s="295"/>
      <c r="IBJ95" s="295"/>
      <c r="IBK95" s="295"/>
      <c r="IBL95" s="295"/>
      <c r="IBM95" s="295"/>
      <c r="IBN95" s="295"/>
      <c r="IBO95" s="78"/>
      <c r="IBP95" s="295"/>
      <c r="IBQ95" s="295"/>
      <c r="IBR95" s="78"/>
      <c r="IBS95" s="79"/>
      <c r="IBT95" s="78"/>
      <c r="IBU95" s="295"/>
      <c r="IBV95" s="295"/>
      <c r="IBW95" s="295"/>
      <c r="IBX95" s="295"/>
      <c r="IBY95" s="295"/>
      <c r="IBZ95" s="295"/>
      <c r="ICA95" s="295"/>
      <c r="ICB95" s="295"/>
      <c r="ICC95" s="295"/>
      <c r="ICD95" s="295"/>
      <c r="ICE95" s="295"/>
      <c r="ICF95" s="295"/>
      <c r="ICG95" s="78"/>
      <c r="ICH95" s="295"/>
      <c r="ICI95" s="295"/>
      <c r="ICJ95" s="78"/>
      <c r="ICK95" s="79"/>
      <c r="ICL95" s="78"/>
      <c r="ICM95" s="295"/>
      <c r="ICN95" s="295"/>
      <c r="ICO95" s="295"/>
      <c r="ICP95" s="295"/>
      <c r="ICQ95" s="295"/>
      <c r="ICR95" s="295"/>
      <c r="ICS95" s="295"/>
      <c r="ICT95" s="295"/>
      <c r="ICU95" s="295"/>
      <c r="ICV95" s="295"/>
      <c r="ICW95" s="295"/>
      <c r="ICX95" s="295"/>
      <c r="ICY95" s="78"/>
      <c r="ICZ95" s="295"/>
      <c r="IDA95" s="295"/>
      <c r="IDB95" s="78"/>
      <c r="IDC95" s="79"/>
      <c r="IDD95" s="78"/>
      <c r="IDE95" s="295"/>
      <c r="IDF95" s="295"/>
      <c r="IDG95" s="295"/>
      <c r="IDH95" s="295"/>
      <c r="IDI95" s="295"/>
      <c r="IDJ95" s="295"/>
      <c r="IDK95" s="295"/>
      <c r="IDL95" s="295"/>
      <c r="IDM95" s="295"/>
      <c r="IDN95" s="295"/>
      <c r="IDO95" s="295"/>
      <c r="IDP95" s="295"/>
      <c r="IDQ95" s="78"/>
      <c r="IDR95" s="295"/>
      <c r="IDS95" s="295"/>
      <c r="IDT95" s="78"/>
      <c r="IDU95" s="79"/>
      <c r="IDV95" s="78"/>
      <c r="IDW95" s="295"/>
      <c r="IDX95" s="295"/>
      <c r="IDY95" s="295"/>
      <c r="IDZ95" s="295"/>
      <c r="IEA95" s="295"/>
      <c r="IEB95" s="295"/>
      <c r="IEC95" s="295"/>
      <c r="IED95" s="295"/>
      <c r="IEE95" s="295"/>
      <c r="IEF95" s="295"/>
      <c r="IEG95" s="295"/>
      <c r="IEH95" s="295"/>
      <c r="IEI95" s="78"/>
      <c r="IEJ95" s="295"/>
      <c r="IEK95" s="295"/>
      <c r="IEL95" s="78"/>
      <c r="IEM95" s="79"/>
      <c r="IEN95" s="78"/>
      <c r="IEO95" s="295"/>
      <c r="IEP95" s="295"/>
      <c r="IEQ95" s="295"/>
      <c r="IER95" s="295"/>
      <c r="IES95" s="295"/>
      <c r="IET95" s="295"/>
      <c r="IEU95" s="295"/>
      <c r="IEV95" s="295"/>
      <c r="IEW95" s="295"/>
      <c r="IEX95" s="295"/>
      <c r="IEY95" s="295"/>
      <c r="IEZ95" s="295"/>
      <c r="IFA95" s="78"/>
      <c r="IFB95" s="295"/>
      <c r="IFC95" s="295"/>
      <c r="IFD95" s="78"/>
      <c r="IFE95" s="79"/>
      <c r="IFF95" s="78"/>
      <c r="IFG95" s="295"/>
      <c r="IFH95" s="295"/>
      <c r="IFI95" s="295"/>
      <c r="IFJ95" s="295"/>
      <c r="IFK95" s="295"/>
      <c r="IFL95" s="295"/>
      <c r="IFM95" s="295"/>
      <c r="IFN95" s="295"/>
      <c r="IFO95" s="295"/>
      <c r="IFP95" s="295"/>
      <c r="IFQ95" s="295"/>
      <c r="IFR95" s="295"/>
      <c r="IFS95" s="78"/>
      <c r="IFT95" s="295"/>
      <c r="IFU95" s="295"/>
      <c r="IFV95" s="78"/>
      <c r="IFW95" s="79"/>
      <c r="IFX95" s="78"/>
      <c r="IFY95" s="295"/>
      <c r="IFZ95" s="295"/>
      <c r="IGA95" s="295"/>
      <c r="IGB95" s="295"/>
      <c r="IGC95" s="295"/>
      <c r="IGD95" s="295"/>
      <c r="IGE95" s="295"/>
      <c r="IGF95" s="295"/>
      <c r="IGG95" s="295"/>
      <c r="IGH95" s="295"/>
      <c r="IGI95" s="295"/>
      <c r="IGJ95" s="295"/>
      <c r="IGK95" s="78"/>
      <c r="IGL95" s="295"/>
      <c r="IGM95" s="295"/>
      <c r="IGN95" s="78"/>
      <c r="IGO95" s="79"/>
      <c r="IGP95" s="78"/>
      <c r="IGQ95" s="295"/>
      <c r="IGR95" s="295"/>
      <c r="IGS95" s="295"/>
      <c r="IGT95" s="295"/>
      <c r="IGU95" s="295"/>
      <c r="IGV95" s="295"/>
      <c r="IGW95" s="295"/>
      <c r="IGX95" s="295"/>
      <c r="IGY95" s="295"/>
      <c r="IGZ95" s="295"/>
      <c r="IHA95" s="295"/>
      <c r="IHB95" s="295"/>
      <c r="IHC95" s="78"/>
      <c r="IHD95" s="295"/>
      <c r="IHE95" s="295"/>
      <c r="IHF95" s="78"/>
      <c r="IHG95" s="79"/>
      <c r="IHH95" s="78"/>
      <c r="IHI95" s="295"/>
      <c r="IHJ95" s="295"/>
      <c r="IHK95" s="295"/>
      <c r="IHL95" s="295"/>
      <c r="IHM95" s="295"/>
      <c r="IHN95" s="295"/>
      <c r="IHO95" s="295"/>
      <c r="IHP95" s="295"/>
      <c r="IHQ95" s="295"/>
      <c r="IHR95" s="295"/>
      <c r="IHS95" s="295"/>
      <c r="IHT95" s="295"/>
      <c r="IHU95" s="78"/>
      <c r="IHV95" s="295"/>
      <c r="IHW95" s="295"/>
      <c r="IHX95" s="78"/>
      <c r="IHY95" s="79"/>
      <c r="IHZ95" s="78"/>
      <c r="IIA95" s="295"/>
      <c r="IIB95" s="295"/>
      <c r="IIC95" s="295"/>
      <c r="IID95" s="295"/>
      <c r="IIE95" s="295"/>
      <c r="IIF95" s="295"/>
      <c r="IIG95" s="295"/>
      <c r="IIH95" s="295"/>
      <c r="III95" s="295"/>
      <c r="IIJ95" s="295"/>
      <c r="IIK95" s="295"/>
      <c r="IIL95" s="295"/>
      <c r="IIM95" s="78"/>
      <c r="IIN95" s="295"/>
      <c r="IIO95" s="295"/>
      <c r="IIP95" s="78"/>
      <c r="IIQ95" s="79"/>
      <c r="IIR95" s="78"/>
      <c r="IIS95" s="295"/>
      <c r="IIT95" s="295"/>
      <c r="IIU95" s="295"/>
      <c r="IIV95" s="295"/>
      <c r="IIW95" s="295"/>
      <c r="IIX95" s="295"/>
      <c r="IIY95" s="295"/>
      <c r="IIZ95" s="295"/>
      <c r="IJA95" s="295"/>
      <c r="IJB95" s="295"/>
      <c r="IJC95" s="295"/>
      <c r="IJD95" s="295"/>
      <c r="IJE95" s="78"/>
      <c r="IJF95" s="295"/>
      <c r="IJG95" s="295"/>
      <c r="IJH95" s="78"/>
      <c r="IJI95" s="79"/>
      <c r="IJJ95" s="78"/>
      <c r="IJK95" s="295"/>
      <c r="IJL95" s="295"/>
      <c r="IJM95" s="295"/>
      <c r="IJN95" s="295"/>
      <c r="IJO95" s="295"/>
      <c r="IJP95" s="295"/>
      <c r="IJQ95" s="295"/>
      <c r="IJR95" s="295"/>
      <c r="IJS95" s="295"/>
      <c r="IJT95" s="295"/>
      <c r="IJU95" s="295"/>
      <c r="IJV95" s="295"/>
      <c r="IJW95" s="78"/>
      <c r="IJX95" s="295"/>
      <c r="IJY95" s="295"/>
      <c r="IJZ95" s="78"/>
      <c r="IKA95" s="79"/>
      <c r="IKB95" s="78"/>
      <c r="IKC95" s="295"/>
      <c r="IKD95" s="295"/>
      <c r="IKE95" s="295"/>
      <c r="IKF95" s="295"/>
      <c r="IKG95" s="295"/>
      <c r="IKH95" s="295"/>
      <c r="IKI95" s="295"/>
      <c r="IKJ95" s="295"/>
      <c r="IKK95" s="295"/>
      <c r="IKL95" s="295"/>
      <c r="IKM95" s="295"/>
      <c r="IKN95" s="295"/>
      <c r="IKO95" s="78"/>
      <c r="IKP95" s="295"/>
      <c r="IKQ95" s="295"/>
      <c r="IKR95" s="78"/>
      <c r="IKS95" s="79"/>
      <c r="IKT95" s="78"/>
      <c r="IKU95" s="295"/>
      <c r="IKV95" s="295"/>
      <c r="IKW95" s="295"/>
      <c r="IKX95" s="295"/>
      <c r="IKY95" s="295"/>
      <c r="IKZ95" s="295"/>
      <c r="ILA95" s="295"/>
      <c r="ILB95" s="295"/>
      <c r="ILC95" s="295"/>
      <c r="ILD95" s="295"/>
      <c r="ILE95" s="295"/>
      <c r="ILF95" s="295"/>
      <c r="ILG95" s="78"/>
      <c r="ILH95" s="295"/>
      <c r="ILI95" s="295"/>
      <c r="ILJ95" s="78"/>
      <c r="ILK95" s="79"/>
      <c r="ILL95" s="78"/>
      <c r="ILM95" s="295"/>
      <c r="ILN95" s="295"/>
      <c r="ILO95" s="295"/>
      <c r="ILP95" s="295"/>
      <c r="ILQ95" s="295"/>
      <c r="ILR95" s="295"/>
      <c r="ILS95" s="295"/>
      <c r="ILT95" s="295"/>
      <c r="ILU95" s="295"/>
      <c r="ILV95" s="295"/>
      <c r="ILW95" s="295"/>
      <c r="ILX95" s="295"/>
      <c r="ILY95" s="78"/>
      <c r="ILZ95" s="295"/>
      <c r="IMA95" s="295"/>
      <c r="IMB95" s="78"/>
      <c r="IMC95" s="79"/>
      <c r="IMD95" s="78"/>
      <c r="IME95" s="295"/>
      <c r="IMF95" s="295"/>
      <c r="IMG95" s="295"/>
      <c r="IMH95" s="295"/>
      <c r="IMI95" s="295"/>
      <c r="IMJ95" s="295"/>
      <c r="IMK95" s="295"/>
      <c r="IML95" s="295"/>
      <c r="IMM95" s="295"/>
      <c r="IMN95" s="295"/>
      <c r="IMO95" s="295"/>
      <c r="IMP95" s="295"/>
      <c r="IMQ95" s="78"/>
      <c r="IMR95" s="295"/>
      <c r="IMS95" s="295"/>
      <c r="IMT95" s="78"/>
      <c r="IMU95" s="79"/>
      <c r="IMV95" s="78"/>
      <c r="IMW95" s="295"/>
      <c r="IMX95" s="295"/>
      <c r="IMY95" s="295"/>
      <c r="IMZ95" s="295"/>
      <c r="INA95" s="295"/>
      <c r="INB95" s="295"/>
      <c r="INC95" s="295"/>
      <c r="IND95" s="295"/>
      <c r="INE95" s="295"/>
      <c r="INF95" s="295"/>
      <c r="ING95" s="295"/>
      <c r="INH95" s="295"/>
      <c r="INI95" s="78"/>
      <c r="INJ95" s="295"/>
      <c r="INK95" s="295"/>
      <c r="INL95" s="78"/>
      <c r="INM95" s="79"/>
      <c r="INN95" s="78"/>
      <c r="INO95" s="295"/>
      <c r="INP95" s="295"/>
      <c r="INQ95" s="295"/>
      <c r="INR95" s="295"/>
      <c r="INS95" s="295"/>
      <c r="INT95" s="295"/>
      <c r="INU95" s="295"/>
      <c r="INV95" s="295"/>
      <c r="INW95" s="295"/>
      <c r="INX95" s="295"/>
      <c r="INY95" s="295"/>
      <c r="INZ95" s="295"/>
      <c r="IOA95" s="78"/>
      <c r="IOB95" s="295"/>
      <c r="IOC95" s="295"/>
      <c r="IOD95" s="78"/>
      <c r="IOE95" s="79"/>
      <c r="IOF95" s="78"/>
      <c r="IOG95" s="295"/>
      <c r="IOH95" s="295"/>
      <c r="IOI95" s="295"/>
      <c r="IOJ95" s="295"/>
      <c r="IOK95" s="295"/>
      <c r="IOL95" s="295"/>
      <c r="IOM95" s="295"/>
      <c r="ION95" s="295"/>
      <c r="IOO95" s="295"/>
      <c r="IOP95" s="295"/>
      <c r="IOQ95" s="295"/>
      <c r="IOR95" s="295"/>
      <c r="IOS95" s="78"/>
      <c r="IOT95" s="295"/>
      <c r="IOU95" s="295"/>
      <c r="IOV95" s="78"/>
      <c r="IOW95" s="79"/>
      <c r="IOX95" s="78"/>
      <c r="IOY95" s="295"/>
      <c r="IOZ95" s="295"/>
      <c r="IPA95" s="295"/>
      <c r="IPB95" s="295"/>
      <c r="IPC95" s="295"/>
      <c r="IPD95" s="295"/>
      <c r="IPE95" s="295"/>
      <c r="IPF95" s="295"/>
      <c r="IPG95" s="295"/>
      <c r="IPH95" s="295"/>
      <c r="IPI95" s="295"/>
      <c r="IPJ95" s="295"/>
      <c r="IPK95" s="78"/>
      <c r="IPL95" s="295"/>
      <c r="IPM95" s="295"/>
      <c r="IPN95" s="78"/>
      <c r="IPO95" s="79"/>
      <c r="IPP95" s="78"/>
      <c r="IPQ95" s="295"/>
      <c r="IPR95" s="295"/>
      <c r="IPS95" s="295"/>
      <c r="IPT95" s="295"/>
      <c r="IPU95" s="295"/>
      <c r="IPV95" s="295"/>
      <c r="IPW95" s="295"/>
      <c r="IPX95" s="295"/>
      <c r="IPY95" s="295"/>
      <c r="IPZ95" s="295"/>
      <c r="IQA95" s="295"/>
      <c r="IQB95" s="295"/>
      <c r="IQC95" s="78"/>
      <c r="IQD95" s="295"/>
      <c r="IQE95" s="295"/>
      <c r="IQF95" s="78"/>
      <c r="IQG95" s="79"/>
      <c r="IQH95" s="78"/>
      <c r="IQI95" s="295"/>
      <c r="IQJ95" s="295"/>
      <c r="IQK95" s="295"/>
      <c r="IQL95" s="295"/>
      <c r="IQM95" s="295"/>
      <c r="IQN95" s="295"/>
      <c r="IQO95" s="295"/>
      <c r="IQP95" s="295"/>
      <c r="IQQ95" s="295"/>
      <c r="IQR95" s="295"/>
      <c r="IQS95" s="295"/>
      <c r="IQT95" s="295"/>
      <c r="IQU95" s="78"/>
      <c r="IQV95" s="295"/>
      <c r="IQW95" s="295"/>
      <c r="IQX95" s="78"/>
      <c r="IQY95" s="79"/>
      <c r="IQZ95" s="78"/>
      <c r="IRA95" s="295"/>
      <c r="IRB95" s="295"/>
      <c r="IRC95" s="295"/>
      <c r="IRD95" s="295"/>
      <c r="IRE95" s="295"/>
      <c r="IRF95" s="295"/>
      <c r="IRG95" s="295"/>
      <c r="IRH95" s="295"/>
      <c r="IRI95" s="295"/>
      <c r="IRJ95" s="295"/>
      <c r="IRK95" s="295"/>
      <c r="IRL95" s="295"/>
      <c r="IRM95" s="78"/>
      <c r="IRN95" s="295"/>
      <c r="IRO95" s="295"/>
      <c r="IRP95" s="78"/>
      <c r="IRQ95" s="79"/>
      <c r="IRR95" s="78"/>
      <c r="IRS95" s="295"/>
      <c r="IRT95" s="295"/>
      <c r="IRU95" s="295"/>
      <c r="IRV95" s="295"/>
      <c r="IRW95" s="295"/>
      <c r="IRX95" s="295"/>
      <c r="IRY95" s="295"/>
      <c r="IRZ95" s="295"/>
      <c r="ISA95" s="295"/>
      <c r="ISB95" s="295"/>
      <c r="ISC95" s="295"/>
      <c r="ISD95" s="295"/>
      <c r="ISE95" s="78"/>
      <c r="ISF95" s="295"/>
      <c r="ISG95" s="295"/>
      <c r="ISH95" s="78"/>
      <c r="ISI95" s="79"/>
      <c r="ISJ95" s="78"/>
      <c r="ISK95" s="295"/>
      <c r="ISL95" s="295"/>
      <c r="ISM95" s="295"/>
      <c r="ISN95" s="295"/>
      <c r="ISO95" s="295"/>
      <c r="ISP95" s="295"/>
      <c r="ISQ95" s="295"/>
      <c r="ISR95" s="295"/>
      <c r="ISS95" s="295"/>
      <c r="IST95" s="295"/>
      <c r="ISU95" s="295"/>
      <c r="ISV95" s="295"/>
      <c r="ISW95" s="78"/>
      <c r="ISX95" s="295"/>
      <c r="ISY95" s="295"/>
      <c r="ISZ95" s="78"/>
      <c r="ITA95" s="79"/>
      <c r="ITB95" s="78"/>
      <c r="ITC95" s="295"/>
      <c r="ITD95" s="295"/>
      <c r="ITE95" s="295"/>
      <c r="ITF95" s="295"/>
      <c r="ITG95" s="295"/>
      <c r="ITH95" s="295"/>
      <c r="ITI95" s="295"/>
      <c r="ITJ95" s="295"/>
      <c r="ITK95" s="295"/>
      <c r="ITL95" s="295"/>
      <c r="ITM95" s="295"/>
      <c r="ITN95" s="295"/>
      <c r="ITO95" s="78"/>
      <c r="ITP95" s="295"/>
      <c r="ITQ95" s="295"/>
      <c r="ITR95" s="78"/>
      <c r="ITS95" s="79"/>
      <c r="ITT95" s="78"/>
      <c r="ITU95" s="295"/>
      <c r="ITV95" s="295"/>
      <c r="ITW95" s="295"/>
      <c r="ITX95" s="295"/>
      <c r="ITY95" s="295"/>
      <c r="ITZ95" s="295"/>
      <c r="IUA95" s="295"/>
      <c r="IUB95" s="295"/>
      <c r="IUC95" s="295"/>
      <c r="IUD95" s="295"/>
      <c r="IUE95" s="295"/>
      <c r="IUF95" s="295"/>
      <c r="IUG95" s="78"/>
      <c r="IUH95" s="295"/>
      <c r="IUI95" s="295"/>
      <c r="IUJ95" s="78"/>
      <c r="IUK95" s="79"/>
      <c r="IUL95" s="78"/>
      <c r="IUM95" s="295"/>
      <c r="IUN95" s="295"/>
      <c r="IUO95" s="295"/>
      <c r="IUP95" s="295"/>
      <c r="IUQ95" s="295"/>
      <c r="IUR95" s="295"/>
      <c r="IUS95" s="295"/>
      <c r="IUT95" s="295"/>
      <c r="IUU95" s="295"/>
      <c r="IUV95" s="295"/>
      <c r="IUW95" s="295"/>
      <c r="IUX95" s="295"/>
      <c r="IUY95" s="78"/>
      <c r="IUZ95" s="295"/>
      <c r="IVA95" s="295"/>
      <c r="IVB95" s="78"/>
      <c r="IVC95" s="79"/>
      <c r="IVD95" s="78"/>
      <c r="IVE95" s="295"/>
      <c r="IVF95" s="295"/>
      <c r="IVG95" s="295"/>
      <c r="IVH95" s="295"/>
      <c r="IVI95" s="295"/>
      <c r="IVJ95" s="295"/>
      <c r="IVK95" s="295"/>
      <c r="IVL95" s="295"/>
      <c r="IVM95" s="295"/>
      <c r="IVN95" s="295"/>
      <c r="IVO95" s="295"/>
      <c r="IVP95" s="295"/>
      <c r="IVQ95" s="78"/>
      <c r="IVR95" s="295"/>
      <c r="IVS95" s="295"/>
      <c r="IVT95" s="78"/>
      <c r="IVU95" s="79"/>
      <c r="IVV95" s="78"/>
      <c r="IVW95" s="295"/>
      <c r="IVX95" s="295"/>
      <c r="IVY95" s="295"/>
      <c r="IVZ95" s="295"/>
      <c r="IWA95" s="295"/>
      <c r="IWB95" s="295"/>
      <c r="IWC95" s="295"/>
      <c r="IWD95" s="295"/>
      <c r="IWE95" s="295"/>
      <c r="IWF95" s="295"/>
      <c r="IWG95" s="295"/>
      <c r="IWH95" s="295"/>
      <c r="IWI95" s="78"/>
      <c r="IWJ95" s="295"/>
      <c r="IWK95" s="295"/>
      <c r="IWL95" s="78"/>
      <c r="IWM95" s="79"/>
      <c r="IWN95" s="78"/>
      <c r="IWO95" s="295"/>
      <c r="IWP95" s="295"/>
      <c r="IWQ95" s="295"/>
      <c r="IWR95" s="295"/>
      <c r="IWS95" s="295"/>
      <c r="IWT95" s="295"/>
      <c r="IWU95" s="295"/>
      <c r="IWV95" s="295"/>
      <c r="IWW95" s="295"/>
      <c r="IWX95" s="295"/>
      <c r="IWY95" s="295"/>
      <c r="IWZ95" s="295"/>
      <c r="IXA95" s="78"/>
      <c r="IXB95" s="295"/>
      <c r="IXC95" s="295"/>
      <c r="IXD95" s="78"/>
      <c r="IXE95" s="79"/>
      <c r="IXF95" s="78"/>
      <c r="IXG95" s="295"/>
      <c r="IXH95" s="295"/>
      <c r="IXI95" s="295"/>
      <c r="IXJ95" s="295"/>
      <c r="IXK95" s="295"/>
      <c r="IXL95" s="295"/>
      <c r="IXM95" s="295"/>
      <c r="IXN95" s="295"/>
      <c r="IXO95" s="295"/>
      <c r="IXP95" s="295"/>
      <c r="IXQ95" s="295"/>
      <c r="IXR95" s="295"/>
      <c r="IXS95" s="78"/>
      <c r="IXT95" s="295"/>
      <c r="IXU95" s="295"/>
      <c r="IXV95" s="78"/>
      <c r="IXW95" s="79"/>
      <c r="IXX95" s="78"/>
      <c r="IXY95" s="295"/>
      <c r="IXZ95" s="295"/>
      <c r="IYA95" s="295"/>
      <c r="IYB95" s="295"/>
      <c r="IYC95" s="295"/>
      <c r="IYD95" s="295"/>
      <c r="IYE95" s="295"/>
      <c r="IYF95" s="295"/>
      <c r="IYG95" s="295"/>
      <c r="IYH95" s="295"/>
      <c r="IYI95" s="295"/>
      <c r="IYJ95" s="295"/>
      <c r="IYK95" s="78"/>
      <c r="IYL95" s="295"/>
      <c r="IYM95" s="295"/>
      <c r="IYN95" s="78"/>
      <c r="IYO95" s="79"/>
      <c r="IYP95" s="78"/>
      <c r="IYQ95" s="295"/>
      <c r="IYR95" s="295"/>
      <c r="IYS95" s="295"/>
      <c r="IYT95" s="295"/>
      <c r="IYU95" s="295"/>
      <c r="IYV95" s="295"/>
      <c r="IYW95" s="295"/>
      <c r="IYX95" s="295"/>
      <c r="IYY95" s="295"/>
      <c r="IYZ95" s="295"/>
      <c r="IZA95" s="295"/>
      <c r="IZB95" s="295"/>
      <c r="IZC95" s="78"/>
      <c r="IZD95" s="295"/>
      <c r="IZE95" s="295"/>
      <c r="IZF95" s="78"/>
      <c r="IZG95" s="79"/>
      <c r="IZH95" s="78"/>
      <c r="IZI95" s="295"/>
      <c r="IZJ95" s="295"/>
      <c r="IZK95" s="295"/>
      <c r="IZL95" s="295"/>
      <c r="IZM95" s="295"/>
      <c r="IZN95" s="295"/>
      <c r="IZO95" s="295"/>
      <c r="IZP95" s="295"/>
      <c r="IZQ95" s="295"/>
      <c r="IZR95" s="295"/>
      <c r="IZS95" s="295"/>
      <c r="IZT95" s="295"/>
      <c r="IZU95" s="78"/>
      <c r="IZV95" s="295"/>
      <c r="IZW95" s="295"/>
      <c r="IZX95" s="78"/>
      <c r="IZY95" s="79"/>
      <c r="IZZ95" s="78"/>
      <c r="JAA95" s="295"/>
      <c r="JAB95" s="295"/>
      <c r="JAC95" s="295"/>
      <c r="JAD95" s="295"/>
      <c r="JAE95" s="295"/>
      <c r="JAF95" s="295"/>
      <c r="JAG95" s="295"/>
      <c r="JAH95" s="295"/>
      <c r="JAI95" s="295"/>
      <c r="JAJ95" s="295"/>
      <c r="JAK95" s="295"/>
      <c r="JAL95" s="295"/>
      <c r="JAM95" s="78"/>
      <c r="JAN95" s="295"/>
      <c r="JAO95" s="295"/>
      <c r="JAP95" s="78"/>
      <c r="JAQ95" s="79"/>
      <c r="JAR95" s="78"/>
      <c r="JAS95" s="295"/>
      <c r="JAT95" s="295"/>
      <c r="JAU95" s="295"/>
      <c r="JAV95" s="295"/>
      <c r="JAW95" s="295"/>
      <c r="JAX95" s="295"/>
      <c r="JAY95" s="295"/>
      <c r="JAZ95" s="295"/>
      <c r="JBA95" s="295"/>
      <c r="JBB95" s="295"/>
      <c r="JBC95" s="295"/>
      <c r="JBD95" s="295"/>
      <c r="JBE95" s="78"/>
      <c r="JBF95" s="295"/>
      <c r="JBG95" s="295"/>
      <c r="JBH95" s="78"/>
      <c r="JBI95" s="79"/>
      <c r="JBJ95" s="78"/>
      <c r="JBK95" s="295"/>
      <c r="JBL95" s="295"/>
      <c r="JBM95" s="295"/>
      <c r="JBN95" s="295"/>
      <c r="JBO95" s="295"/>
      <c r="JBP95" s="295"/>
      <c r="JBQ95" s="295"/>
      <c r="JBR95" s="295"/>
      <c r="JBS95" s="295"/>
      <c r="JBT95" s="295"/>
      <c r="JBU95" s="295"/>
      <c r="JBV95" s="295"/>
      <c r="JBW95" s="78"/>
      <c r="JBX95" s="295"/>
      <c r="JBY95" s="295"/>
      <c r="JBZ95" s="78"/>
      <c r="JCA95" s="79"/>
      <c r="JCB95" s="78"/>
      <c r="JCC95" s="295"/>
      <c r="JCD95" s="295"/>
      <c r="JCE95" s="295"/>
      <c r="JCF95" s="295"/>
      <c r="JCG95" s="295"/>
      <c r="JCH95" s="295"/>
      <c r="JCI95" s="295"/>
      <c r="JCJ95" s="295"/>
      <c r="JCK95" s="295"/>
      <c r="JCL95" s="295"/>
      <c r="JCM95" s="295"/>
      <c r="JCN95" s="295"/>
      <c r="JCO95" s="78"/>
      <c r="JCP95" s="295"/>
      <c r="JCQ95" s="295"/>
      <c r="JCR95" s="78"/>
      <c r="JCS95" s="79"/>
      <c r="JCT95" s="78"/>
      <c r="JCU95" s="295"/>
      <c r="JCV95" s="295"/>
      <c r="JCW95" s="295"/>
      <c r="JCX95" s="295"/>
      <c r="JCY95" s="295"/>
      <c r="JCZ95" s="295"/>
      <c r="JDA95" s="295"/>
      <c r="JDB95" s="295"/>
      <c r="JDC95" s="295"/>
      <c r="JDD95" s="295"/>
      <c r="JDE95" s="295"/>
      <c r="JDF95" s="295"/>
      <c r="JDG95" s="78"/>
      <c r="JDH95" s="295"/>
      <c r="JDI95" s="295"/>
      <c r="JDJ95" s="78"/>
      <c r="JDK95" s="79"/>
      <c r="JDL95" s="78"/>
      <c r="JDM95" s="295"/>
      <c r="JDN95" s="295"/>
      <c r="JDO95" s="295"/>
      <c r="JDP95" s="295"/>
      <c r="JDQ95" s="295"/>
      <c r="JDR95" s="295"/>
      <c r="JDS95" s="295"/>
      <c r="JDT95" s="295"/>
      <c r="JDU95" s="295"/>
      <c r="JDV95" s="295"/>
      <c r="JDW95" s="295"/>
      <c r="JDX95" s="295"/>
      <c r="JDY95" s="78"/>
      <c r="JDZ95" s="295"/>
      <c r="JEA95" s="295"/>
      <c r="JEB95" s="78"/>
      <c r="JEC95" s="79"/>
      <c r="JED95" s="78"/>
      <c r="JEE95" s="295"/>
      <c r="JEF95" s="295"/>
      <c r="JEG95" s="295"/>
      <c r="JEH95" s="295"/>
      <c r="JEI95" s="295"/>
      <c r="JEJ95" s="295"/>
      <c r="JEK95" s="295"/>
      <c r="JEL95" s="295"/>
      <c r="JEM95" s="295"/>
      <c r="JEN95" s="295"/>
      <c r="JEO95" s="295"/>
      <c r="JEP95" s="295"/>
      <c r="JEQ95" s="78"/>
      <c r="JER95" s="295"/>
      <c r="JES95" s="295"/>
      <c r="JET95" s="78"/>
      <c r="JEU95" s="79"/>
      <c r="JEV95" s="78"/>
      <c r="JEW95" s="295"/>
      <c r="JEX95" s="295"/>
      <c r="JEY95" s="295"/>
      <c r="JEZ95" s="295"/>
      <c r="JFA95" s="295"/>
      <c r="JFB95" s="295"/>
      <c r="JFC95" s="295"/>
      <c r="JFD95" s="295"/>
      <c r="JFE95" s="295"/>
      <c r="JFF95" s="295"/>
      <c r="JFG95" s="295"/>
      <c r="JFH95" s="295"/>
      <c r="JFI95" s="78"/>
      <c r="JFJ95" s="295"/>
      <c r="JFK95" s="295"/>
      <c r="JFL95" s="78"/>
      <c r="JFM95" s="79"/>
      <c r="JFN95" s="78"/>
      <c r="JFO95" s="295"/>
      <c r="JFP95" s="295"/>
      <c r="JFQ95" s="295"/>
      <c r="JFR95" s="295"/>
      <c r="JFS95" s="295"/>
      <c r="JFT95" s="295"/>
      <c r="JFU95" s="295"/>
      <c r="JFV95" s="295"/>
      <c r="JFW95" s="295"/>
      <c r="JFX95" s="295"/>
      <c r="JFY95" s="295"/>
      <c r="JFZ95" s="295"/>
      <c r="JGA95" s="78"/>
      <c r="JGB95" s="295"/>
      <c r="JGC95" s="295"/>
      <c r="JGD95" s="78"/>
      <c r="JGE95" s="79"/>
      <c r="JGF95" s="78"/>
      <c r="JGG95" s="295"/>
      <c r="JGH95" s="295"/>
      <c r="JGI95" s="295"/>
      <c r="JGJ95" s="295"/>
      <c r="JGK95" s="295"/>
      <c r="JGL95" s="295"/>
      <c r="JGM95" s="295"/>
      <c r="JGN95" s="295"/>
      <c r="JGO95" s="295"/>
      <c r="JGP95" s="295"/>
      <c r="JGQ95" s="295"/>
      <c r="JGR95" s="295"/>
      <c r="JGS95" s="78"/>
      <c r="JGT95" s="295"/>
      <c r="JGU95" s="295"/>
      <c r="JGV95" s="78"/>
      <c r="JGW95" s="79"/>
      <c r="JGX95" s="78"/>
      <c r="JGY95" s="295"/>
      <c r="JGZ95" s="295"/>
      <c r="JHA95" s="295"/>
      <c r="JHB95" s="295"/>
      <c r="JHC95" s="295"/>
      <c r="JHD95" s="295"/>
      <c r="JHE95" s="295"/>
      <c r="JHF95" s="295"/>
      <c r="JHG95" s="295"/>
      <c r="JHH95" s="295"/>
      <c r="JHI95" s="295"/>
      <c r="JHJ95" s="295"/>
      <c r="JHK95" s="78"/>
      <c r="JHL95" s="295"/>
      <c r="JHM95" s="295"/>
      <c r="JHN95" s="78"/>
      <c r="JHO95" s="79"/>
      <c r="JHP95" s="78"/>
      <c r="JHQ95" s="295"/>
      <c r="JHR95" s="295"/>
      <c r="JHS95" s="295"/>
      <c r="JHT95" s="295"/>
      <c r="JHU95" s="295"/>
      <c r="JHV95" s="295"/>
      <c r="JHW95" s="295"/>
      <c r="JHX95" s="295"/>
      <c r="JHY95" s="295"/>
      <c r="JHZ95" s="295"/>
      <c r="JIA95" s="295"/>
      <c r="JIB95" s="295"/>
      <c r="JIC95" s="78"/>
      <c r="JID95" s="295"/>
      <c r="JIE95" s="295"/>
      <c r="JIF95" s="78"/>
      <c r="JIG95" s="79"/>
      <c r="JIH95" s="78"/>
      <c r="JII95" s="295"/>
      <c r="JIJ95" s="295"/>
      <c r="JIK95" s="295"/>
      <c r="JIL95" s="295"/>
      <c r="JIM95" s="295"/>
      <c r="JIN95" s="295"/>
      <c r="JIO95" s="295"/>
      <c r="JIP95" s="295"/>
      <c r="JIQ95" s="295"/>
      <c r="JIR95" s="295"/>
      <c r="JIS95" s="295"/>
      <c r="JIT95" s="295"/>
      <c r="JIU95" s="78"/>
      <c r="JIV95" s="295"/>
      <c r="JIW95" s="295"/>
      <c r="JIX95" s="78"/>
      <c r="JIY95" s="79"/>
      <c r="JIZ95" s="78"/>
      <c r="JJA95" s="295"/>
      <c r="JJB95" s="295"/>
      <c r="JJC95" s="295"/>
      <c r="JJD95" s="295"/>
      <c r="JJE95" s="295"/>
      <c r="JJF95" s="295"/>
      <c r="JJG95" s="295"/>
      <c r="JJH95" s="295"/>
      <c r="JJI95" s="295"/>
      <c r="JJJ95" s="295"/>
      <c r="JJK95" s="295"/>
      <c r="JJL95" s="295"/>
      <c r="JJM95" s="78"/>
      <c r="JJN95" s="295"/>
      <c r="JJO95" s="295"/>
      <c r="JJP95" s="78"/>
      <c r="JJQ95" s="79"/>
      <c r="JJR95" s="78"/>
      <c r="JJS95" s="295"/>
      <c r="JJT95" s="295"/>
      <c r="JJU95" s="295"/>
      <c r="JJV95" s="295"/>
      <c r="JJW95" s="295"/>
      <c r="JJX95" s="295"/>
      <c r="JJY95" s="295"/>
      <c r="JJZ95" s="295"/>
      <c r="JKA95" s="295"/>
      <c r="JKB95" s="295"/>
      <c r="JKC95" s="295"/>
      <c r="JKD95" s="295"/>
      <c r="JKE95" s="78"/>
      <c r="JKF95" s="295"/>
      <c r="JKG95" s="295"/>
      <c r="JKH95" s="78"/>
      <c r="JKI95" s="79"/>
      <c r="JKJ95" s="78"/>
      <c r="JKK95" s="295"/>
      <c r="JKL95" s="295"/>
      <c r="JKM95" s="295"/>
      <c r="JKN95" s="295"/>
      <c r="JKO95" s="295"/>
      <c r="JKP95" s="295"/>
      <c r="JKQ95" s="295"/>
      <c r="JKR95" s="295"/>
      <c r="JKS95" s="295"/>
      <c r="JKT95" s="295"/>
      <c r="JKU95" s="295"/>
      <c r="JKV95" s="295"/>
      <c r="JKW95" s="78"/>
      <c r="JKX95" s="295"/>
      <c r="JKY95" s="295"/>
      <c r="JKZ95" s="78"/>
      <c r="JLA95" s="79"/>
      <c r="JLB95" s="78"/>
      <c r="JLC95" s="295"/>
      <c r="JLD95" s="295"/>
      <c r="JLE95" s="295"/>
      <c r="JLF95" s="295"/>
      <c r="JLG95" s="295"/>
      <c r="JLH95" s="295"/>
      <c r="JLI95" s="295"/>
      <c r="JLJ95" s="295"/>
      <c r="JLK95" s="295"/>
      <c r="JLL95" s="295"/>
      <c r="JLM95" s="295"/>
      <c r="JLN95" s="295"/>
      <c r="JLO95" s="78"/>
      <c r="JLP95" s="295"/>
      <c r="JLQ95" s="295"/>
      <c r="JLR95" s="78"/>
      <c r="JLS95" s="79"/>
      <c r="JLT95" s="78"/>
      <c r="JLU95" s="295"/>
      <c r="JLV95" s="295"/>
      <c r="JLW95" s="295"/>
      <c r="JLX95" s="295"/>
      <c r="JLY95" s="295"/>
      <c r="JLZ95" s="295"/>
      <c r="JMA95" s="295"/>
      <c r="JMB95" s="295"/>
      <c r="JMC95" s="295"/>
      <c r="JMD95" s="295"/>
      <c r="JME95" s="295"/>
      <c r="JMF95" s="295"/>
      <c r="JMG95" s="78"/>
      <c r="JMH95" s="295"/>
      <c r="JMI95" s="295"/>
      <c r="JMJ95" s="78"/>
      <c r="JMK95" s="79"/>
      <c r="JML95" s="78"/>
      <c r="JMM95" s="295"/>
      <c r="JMN95" s="295"/>
      <c r="JMO95" s="295"/>
      <c r="JMP95" s="295"/>
      <c r="JMQ95" s="295"/>
      <c r="JMR95" s="295"/>
      <c r="JMS95" s="295"/>
      <c r="JMT95" s="295"/>
      <c r="JMU95" s="295"/>
      <c r="JMV95" s="295"/>
      <c r="JMW95" s="295"/>
      <c r="JMX95" s="295"/>
      <c r="JMY95" s="78"/>
      <c r="JMZ95" s="295"/>
      <c r="JNA95" s="295"/>
      <c r="JNB95" s="78"/>
      <c r="JNC95" s="79"/>
      <c r="JND95" s="78"/>
      <c r="JNE95" s="295"/>
      <c r="JNF95" s="295"/>
      <c r="JNG95" s="295"/>
      <c r="JNH95" s="295"/>
      <c r="JNI95" s="295"/>
      <c r="JNJ95" s="295"/>
      <c r="JNK95" s="295"/>
      <c r="JNL95" s="295"/>
      <c r="JNM95" s="295"/>
      <c r="JNN95" s="295"/>
      <c r="JNO95" s="295"/>
      <c r="JNP95" s="295"/>
      <c r="JNQ95" s="78"/>
      <c r="JNR95" s="295"/>
      <c r="JNS95" s="295"/>
      <c r="JNT95" s="78"/>
      <c r="JNU95" s="79"/>
      <c r="JNV95" s="78"/>
      <c r="JNW95" s="295"/>
      <c r="JNX95" s="295"/>
      <c r="JNY95" s="295"/>
      <c r="JNZ95" s="295"/>
      <c r="JOA95" s="295"/>
      <c r="JOB95" s="295"/>
      <c r="JOC95" s="295"/>
      <c r="JOD95" s="295"/>
      <c r="JOE95" s="295"/>
      <c r="JOF95" s="295"/>
      <c r="JOG95" s="295"/>
      <c r="JOH95" s="295"/>
      <c r="JOI95" s="78"/>
      <c r="JOJ95" s="295"/>
      <c r="JOK95" s="295"/>
      <c r="JOL95" s="78"/>
      <c r="JOM95" s="79"/>
      <c r="JON95" s="78"/>
      <c r="JOO95" s="295"/>
      <c r="JOP95" s="295"/>
      <c r="JOQ95" s="295"/>
      <c r="JOR95" s="295"/>
      <c r="JOS95" s="295"/>
      <c r="JOT95" s="295"/>
      <c r="JOU95" s="295"/>
      <c r="JOV95" s="295"/>
      <c r="JOW95" s="295"/>
      <c r="JOX95" s="295"/>
      <c r="JOY95" s="295"/>
      <c r="JOZ95" s="295"/>
      <c r="JPA95" s="78"/>
      <c r="JPB95" s="295"/>
      <c r="JPC95" s="295"/>
      <c r="JPD95" s="78"/>
      <c r="JPE95" s="79"/>
      <c r="JPF95" s="78"/>
      <c r="JPG95" s="295"/>
      <c r="JPH95" s="295"/>
      <c r="JPI95" s="295"/>
      <c r="JPJ95" s="295"/>
      <c r="JPK95" s="295"/>
      <c r="JPL95" s="295"/>
      <c r="JPM95" s="295"/>
      <c r="JPN95" s="295"/>
      <c r="JPO95" s="295"/>
      <c r="JPP95" s="295"/>
      <c r="JPQ95" s="295"/>
      <c r="JPR95" s="295"/>
      <c r="JPS95" s="78"/>
      <c r="JPT95" s="295"/>
      <c r="JPU95" s="295"/>
      <c r="JPV95" s="78"/>
      <c r="JPW95" s="79"/>
      <c r="JPX95" s="78"/>
      <c r="JPY95" s="295"/>
      <c r="JPZ95" s="295"/>
      <c r="JQA95" s="295"/>
      <c r="JQB95" s="295"/>
      <c r="JQC95" s="295"/>
      <c r="JQD95" s="295"/>
      <c r="JQE95" s="295"/>
      <c r="JQF95" s="295"/>
      <c r="JQG95" s="295"/>
      <c r="JQH95" s="295"/>
      <c r="JQI95" s="295"/>
      <c r="JQJ95" s="295"/>
      <c r="JQK95" s="78"/>
      <c r="JQL95" s="295"/>
      <c r="JQM95" s="295"/>
      <c r="JQN95" s="78"/>
      <c r="JQO95" s="79"/>
      <c r="JQP95" s="78"/>
      <c r="JQQ95" s="295"/>
      <c r="JQR95" s="295"/>
      <c r="JQS95" s="295"/>
      <c r="JQT95" s="295"/>
      <c r="JQU95" s="295"/>
      <c r="JQV95" s="295"/>
      <c r="JQW95" s="295"/>
      <c r="JQX95" s="295"/>
      <c r="JQY95" s="295"/>
      <c r="JQZ95" s="295"/>
      <c r="JRA95" s="295"/>
      <c r="JRB95" s="295"/>
      <c r="JRC95" s="78"/>
      <c r="JRD95" s="295"/>
      <c r="JRE95" s="295"/>
      <c r="JRF95" s="78"/>
      <c r="JRG95" s="79"/>
      <c r="JRH95" s="78"/>
      <c r="JRI95" s="295"/>
      <c r="JRJ95" s="295"/>
      <c r="JRK95" s="295"/>
      <c r="JRL95" s="295"/>
      <c r="JRM95" s="295"/>
      <c r="JRN95" s="295"/>
      <c r="JRO95" s="295"/>
      <c r="JRP95" s="295"/>
      <c r="JRQ95" s="295"/>
      <c r="JRR95" s="295"/>
      <c r="JRS95" s="295"/>
      <c r="JRT95" s="295"/>
      <c r="JRU95" s="78"/>
      <c r="JRV95" s="295"/>
      <c r="JRW95" s="295"/>
      <c r="JRX95" s="78"/>
      <c r="JRY95" s="79"/>
      <c r="JRZ95" s="78"/>
      <c r="JSA95" s="295"/>
      <c r="JSB95" s="295"/>
      <c r="JSC95" s="295"/>
      <c r="JSD95" s="295"/>
      <c r="JSE95" s="295"/>
      <c r="JSF95" s="295"/>
      <c r="JSG95" s="295"/>
      <c r="JSH95" s="295"/>
      <c r="JSI95" s="295"/>
      <c r="JSJ95" s="295"/>
      <c r="JSK95" s="295"/>
      <c r="JSL95" s="295"/>
      <c r="JSM95" s="78"/>
      <c r="JSN95" s="295"/>
      <c r="JSO95" s="295"/>
      <c r="JSP95" s="78"/>
      <c r="JSQ95" s="79"/>
      <c r="JSR95" s="78"/>
      <c r="JSS95" s="295"/>
      <c r="JST95" s="295"/>
      <c r="JSU95" s="295"/>
      <c r="JSV95" s="295"/>
      <c r="JSW95" s="295"/>
      <c r="JSX95" s="295"/>
      <c r="JSY95" s="295"/>
      <c r="JSZ95" s="295"/>
      <c r="JTA95" s="295"/>
      <c r="JTB95" s="295"/>
      <c r="JTC95" s="295"/>
      <c r="JTD95" s="295"/>
      <c r="JTE95" s="78"/>
      <c r="JTF95" s="295"/>
      <c r="JTG95" s="295"/>
      <c r="JTH95" s="78"/>
      <c r="JTI95" s="79"/>
      <c r="JTJ95" s="78"/>
      <c r="JTK95" s="295"/>
      <c r="JTL95" s="295"/>
      <c r="JTM95" s="295"/>
      <c r="JTN95" s="295"/>
      <c r="JTO95" s="295"/>
      <c r="JTP95" s="295"/>
      <c r="JTQ95" s="295"/>
      <c r="JTR95" s="295"/>
      <c r="JTS95" s="295"/>
      <c r="JTT95" s="295"/>
      <c r="JTU95" s="295"/>
      <c r="JTV95" s="295"/>
      <c r="JTW95" s="78"/>
      <c r="JTX95" s="295"/>
      <c r="JTY95" s="295"/>
      <c r="JTZ95" s="78"/>
      <c r="JUA95" s="79"/>
      <c r="JUB95" s="78"/>
      <c r="JUC95" s="295"/>
      <c r="JUD95" s="295"/>
      <c r="JUE95" s="295"/>
      <c r="JUF95" s="295"/>
      <c r="JUG95" s="295"/>
      <c r="JUH95" s="295"/>
      <c r="JUI95" s="295"/>
      <c r="JUJ95" s="295"/>
      <c r="JUK95" s="295"/>
      <c r="JUL95" s="295"/>
      <c r="JUM95" s="295"/>
      <c r="JUN95" s="295"/>
      <c r="JUO95" s="78"/>
      <c r="JUP95" s="295"/>
      <c r="JUQ95" s="295"/>
      <c r="JUR95" s="78"/>
      <c r="JUS95" s="79"/>
      <c r="JUT95" s="78"/>
      <c r="JUU95" s="295"/>
      <c r="JUV95" s="295"/>
      <c r="JUW95" s="295"/>
      <c r="JUX95" s="295"/>
      <c r="JUY95" s="295"/>
      <c r="JUZ95" s="295"/>
      <c r="JVA95" s="295"/>
      <c r="JVB95" s="295"/>
      <c r="JVC95" s="295"/>
      <c r="JVD95" s="295"/>
      <c r="JVE95" s="295"/>
      <c r="JVF95" s="295"/>
      <c r="JVG95" s="78"/>
      <c r="JVH95" s="295"/>
      <c r="JVI95" s="295"/>
      <c r="JVJ95" s="78"/>
      <c r="JVK95" s="79"/>
      <c r="JVL95" s="78"/>
      <c r="JVM95" s="295"/>
      <c r="JVN95" s="295"/>
      <c r="JVO95" s="295"/>
      <c r="JVP95" s="295"/>
      <c r="JVQ95" s="295"/>
      <c r="JVR95" s="295"/>
      <c r="JVS95" s="295"/>
      <c r="JVT95" s="295"/>
      <c r="JVU95" s="295"/>
      <c r="JVV95" s="295"/>
      <c r="JVW95" s="295"/>
      <c r="JVX95" s="295"/>
      <c r="JVY95" s="78"/>
      <c r="JVZ95" s="295"/>
      <c r="JWA95" s="295"/>
      <c r="JWB95" s="78"/>
      <c r="JWC95" s="79"/>
      <c r="JWD95" s="78"/>
      <c r="JWE95" s="295"/>
      <c r="JWF95" s="295"/>
      <c r="JWG95" s="295"/>
      <c r="JWH95" s="295"/>
      <c r="JWI95" s="295"/>
      <c r="JWJ95" s="295"/>
      <c r="JWK95" s="295"/>
      <c r="JWL95" s="295"/>
      <c r="JWM95" s="295"/>
      <c r="JWN95" s="295"/>
      <c r="JWO95" s="295"/>
      <c r="JWP95" s="295"/>
      <c r="JWQ95" s="78"/>
      <c r="JWR95" s="295"/>
      <c r="JWS95" s="295"/>
      <c r="JWT95" s="78"/>
      <c r="JWU95" s="79"/>
      <c r="JWV95" s="78"/>
      <c r="JWW95" s="295"/>
      <c r="JWX95" s="295"/>
      <c r="JWY95" s="295"/>
      <c r="JWZ95" s="295"/>
      <c r="JXA95" s="295"/>
      <c r="JXB95" s="295"/>
      <c r="JXC95" s="295"/>
      <c r="JXD95" s="295"/>
      <c r="JXE95" s="295"/>
      <c r="JXF95" s="295"/>
      <c r="JXG95" s="295"/>
      <c r="JXH95" s="295"/>
      <c r="JXI95" s="78"/>
      <c r="JXJ95" s="295"/>
      <c r="JXK95" s="295"/>
      <c r="JXL95" s="78"/>
      <c r="JXM95" s="79"/>
      <c r="JXN95" s="78"/>
      <c r="JXO95" s="295"/>
      <c r="JXP95" s="295"/>
      <c r="JXQ95" s="295"/>
      <c r="JXR95" s="295"/>
      <c r="JXS95" s="295"/>
      <c r="JXT95" s="295"/>
      <c r="JXU95" s="295"/>
      <c r="JXV95" s="295"/>
      <c r="JXW95" s="295"/>
      <c r="JXX95" s="295"/>
      <c r="JXY95" s="295"/>
      <c r="JXZ95" s="295"/>
      <c r="JYA95" s="78"/>
      <c r="JYB95" s="295"/>
      <c r="JYC95" s="295"/>
      <c r="JYD95" s="78"/>
      <c r="JYE95" s="79"/>
      <c r="JYF95" s="78"/>
      <c r="JYG95" s="295"/>
      <c r="JYH95" s="295"/>
      <c r="JYI95" s="295"/>
      <c r="JYJ95" s="295"/>
      <c r="JYK95" s="295"/>
      <c r="JYL95" s="295"/>
      <c r="JYM95" s="295"/>
      <c r="JYN95" s="295"/>
      <c r="JYO95" s="295"/>
      <c r="JYP95" s="295"/>
      <c r="JYQ95" s="295"/>
      <c r="JYR95" s="295"/>
      <c r="JYS95" s="78"/>
      <c r="JYT95" s="295"/>
      <c r="JYU95" s="295"/>
      <c r="JYV95" s="78"/>
      <c r="JYW95" s="79"/>
      <c r="JYX95" s="78"/>
      <c r="JYY95" s="295"/>
      <c r="JYZ95" s="295"/>
      <c r="JZA95" s="295"/>
      <c r="JZB95" s="295"/>
      <c r="JZC95" s="295"/>
      <c r="JZD95" s="295"/>
      <c r="JZE95" s="295"/>
      <c r="JZF95" s="295"/>
      <c r="JZG95" s="295"/>
      <c r="JZH95" s="295"/>
      <c r="JZI95" s="295"/>
      <c r="JZJ95" s="295"/>
      <c r="JZK95" s="78"/>
      <c r="JZL95" s="295"/>
      <c r="JZM95" s="295"/>
      <c r="JZN95" s="78"/>
      <c r="JZO95" s="79"/>
      <c r="JZP95" s="78"/>
      <c r="JZQ95" s="295"/>
      <c r="JZR95" s="295"/>
      <c r="JZS95" s="295"/>
      <c r="JZT95" s="295"/>
      <c r="JZU95" s="295"/>
      <c r="JZV95" s="295"/>
      <c r="JZW95" s="295"/>
      <c r="JZX95" s="295"/>
      <c r="JZY95" s="295"/>
      <c r="JZZ95" s="295"/>
      <c r="KAA95" s="295"/>
      <c r="KAB95" s="295"/>
      <c r="KAC95" s="78"/>
      <c r="KAD95" s="295"/>
      <c r="KAE95" s="295"/>
      <c r="KAF95" s="78"/>
      <c r="KAG95" s="79"/>
      <c r="KAH95" s="78"/>
      <c r="KAI95" s="295"/>
      <c r="KAJ95" s="295"/>
      <c r="KAK95" s="295"/>
      <c r="KAL95" s="295"/>
      <c r="KAM95" s="295"/>
      <c r="KAN95" s="295"/>
      <c r="KAO95" s="295"/>
      <c r="KAP95" s="295"/>
      <c r="KAQ95" s="295"/>
      <c r="KAR95" s="295"/>
      <c r="KAS95" s="295"/>
      <c r="KAT95" s="295"/>
      <c r="KAU95" s="78"/>
      <c r="KAV95" s="295"/>
      <c r="KAW95" s="295"/>
      <c r="KAX95" s="78"/>
      <c r="KAY95" s="79"/>
      <c r="KAZ95" s="78"/>
      <c r="KBA95" s="295"/>
      <c r="KBB95" s="295"/>
      <c r="KBC95" s="295"/>
      <c r="KBD95" s="295"/>
      <c r="KBE95" s="295"/>
      <c r="KBF95" s="295"/>
      <c r="KBG95" s="295"/>
      <c r="KBH95" s="295"/>
      <c r="KBI95" s="295"/>
      <c r="KBJ95" s="295"/>
      <c r="KBK95" s="295"/>
      <c r="KBL95" s="295"/>
      <c r="KBM95" s="78"/>
      <c r="KBN95" s="295"/>
      <c r="KBO95" s="295"/>
      <c r="KBP95" s="78"/>
      <c r="KBQ95" s="79"/>
      <c r="KBR95" s="78"/>
      <c r="KBS95" s="295"/>
      <c r="KBT95" s="295"/>
      <c r="KBU95" s="295"/>
      <c r="KBV95" s="295"/>
      <c r="KBW95" s="295"/>
      <c r="KBX95" s="295"/>
      <c r="KBY95" s="295"/>
      <c r="KBZ95" s="295"/>
      <c r="KCA95" s="295"/>
      <c r="KCB95" s="295"/>
      <c r="KCC95" s="295"/>
      <c r="KCD95" s="295"/>
      <c r="KCE95" s="78"/>
      <c r="KCF95" s="295"/>
      <c r="KCG95" s="295"/>
      <c r="KCH95" s="78"/>
      <c r="KCI95" s="79"/>
      <c r="KCJ95" s="78"/>
      <c r="KCK95" s="295"/>
      <c r="KCL95" s="295"/>
      <c r="KCM95" s="295"/>
      <c r="KCN95" s="295"/>
      <c r="KCO95" s="295"/>
      <c r="KCP95" s="295"/>
      <c r="KCQ95" s="295"/>
      <c r="KCR95" s="295"/>
      <c r="KCS95" s="295"/>
      <c r="KCT95" s="295"/>
      <c r="KCU95" s="295"/>
      <c r="KCV95" s="295"/>
      <c r="KCW95" s="78"/>
      <c r="KCX95" s="295"/>
      <c r="KCY95" s="295"/>
      <c r="KCZ95" s="78"/>
      <c r="KDA95" s="79"/>
      <c r="KDB95" s="78"/>
      <c r="KDC95" s="295"/>
      <c r="KDD95" s="295"/>
      <c r="KDE95" s="295"/>
      <c r="KDF95" s="295"/>
      <c r="KDG95" s="295"/>
      <c r="KDH95" s="295"/>
      <c r="KDI95" s="295"/>
      <c r="KDJ95" s="295"/>
      <c r="KDK95" s="295"/>
      <c r="KDL95" s="295"/>
      <c r="KDM95" s="295"/>
      <c r="KDN95" s="295"/>
      <c r="KDO95" s="78"/>
      <c r="KDP95" s="295"/>
      <c r="KDQ95" s="295"/>
      <c r="KDR95" s="78"/>
      <c r="KDS95" s="79"/>
      <c r="KDT95" s="78"/>
      <c r="KDU95" s="295"/>
      <c r="KDV95" s="295"/>
      <c r="KDW95" s="295"/>
      <c r="KDX95" s="295"/>
      <c r="KDY95" s="295"/>
      <c r="KDZ95" s="295"/>
      <c r="KEA95" s="295"/>
      <c r="KEB95" s="295"/>
      <c r="KEC95" s="295"/>
      <c r="KED95" s="295"/>
      <c r="KEE95" s="295"/>
      <c r="KEF95" s="295"/>
      <c r="KEG95" s="78"/>
      <c r="KEH95" s="295"/>
      <c r="KEI95" s="295"/>
      <c r="KEJ95" s="78"/>
      <c r="KEK95" s="79"/>
      <c r="KEL95" s="78"/>
      <c r="KEM95" s="295"/>
      <c r="KEN95" s="295"/>
      <c r="KEO95" s="295"/>
      <c r="KEP95" s="295"/>
      <c r="KEQ95" s="295"/>
      <c r="KER95" s="295"/>
      <c r="KES95" s="295"/>
      <c r="KET95" s="295"/>
      <c r="KEU95" s="295"/>
      <c r="KEV95" s="295"/>
      <c r="KEW95" s="295"/>
      <c r="KEX95" s="295"/>
      <c r="KEY95" s="78"/>
      <c r="KEZ95" s="295"/>
      <c r="KFA95" s="295"/>
      <c r="KFB95" s="78"/>
      <c r="KFC95" s="79"/>
      <c r="KFD95" s="78"/>
      <c r="KFE95" s="295"/>
      <c r="KFF95" s="295"/>
      <c r="KFG95" s="295"/>
      <c r="KFH95" s="295"/>
      <c r="KFI95" s="295"/>
      <c r="KFJ95" s="295"/>
      <c r="KFK95" s="295"/>
      <c r="KFL95" s="295"/>
      <c r="KFM95" s="295"/>
      <c r="KFN95" s="295"/>
      <c r="KFO95" s="295"/>
      <c r="KFP95" s="295"/>
      <c r="KFQ95" s="78"/>
      <c r="KFR95" s="295"/>
      <c r="KFS95" s="295"/>
      <c r="KFT95" s="78"/>
      <c r="KFU95" s="79"/>
      <c r="KFV95" s="78"/>
      <c r="KFW95" s="295"/>
      <c r="KFX95" s="295"/>
      <c r="KFY95" s="295"/>
      <c r="KFZ95" s="295"/>
      <c r="KGA95" s="295"/>
      <c r="KGB95" s="295"/>
      <c r="KGC95" s="295"/>
      <c r="KGD95" s="295"/>
      <c r="KGE95" s="295"/>
      <c r="KGF95" s="295"/>
      <c r="KGG95" s="295"/>
      <c r="KGH95" s="295"/>
      <c r="KGI95" s="78"/>
      <c r="KGJ95" s="295"/>
      <c r="KGK95" s="295"/>
      <c r="KGL95" s="78"/>
      <c r="KGM95" s="79"/>
      <c r="KGN95" s="78"/>
      <c r="KGO95" s="295"/>
      <c r="KGP95" s="295"/>
      <c r="KGQ95" s="295"/>
      <c r="KGR95" s="295"/>
      <c r="KGS95" s="295"/>
      <c r="KGT95" s="295"/>
      <c r="KGU95" s="295"/>
      <c r="KGV95" s="295"/>
      <c r="KGW95" s="295"/>
      <c r="KGX95" s="295"/>
      <c r="KGY95" s="295"/>
      <c r="KGZ95" s="295"/>
      <c r="KHA95" s="78"/>
      <c r="KHB95" s="295"/>
      <c r="KHC95" s="295"/>
      <c r="KHD95" s="78"/>
      <c r="KHE95" s="79"/>
      <c r="KHF95" s="78"/>
      <c r="KHG95" s="295"/>
      <c r="KHH95" s="295"/>
      <c r="KHI95" s="295"/>
      <c r="KHJ95" s="295"/>
      <c r="KHK95" s="295"/>
      <c r="KHL95" s="295"/>
      <c r="KHM95" s="295"/>
      <c r="KHN95" s="295"/>
      <c r="KHO95" s="295"/>
      <c r="KHP95" s="295"/>
      <c r="KHQ95" s="295"/>
      <c r="KHR95" s="295"/>
      <c r="KHS95" s="78"/>
      <c r="KHT95" s="295"/>
      <c r="KHU95" s="295"/>
      <c r="KHV95" s="78"/>
      <c r="KHW95" s="79"/>
      <c r="KHX95" s="78"/>
      <c r="KHY95" s="295"/>
      <c r="KHZ95" s="295"/>
      <c r="KIA95" s="295"/>
      <c r="KIB95" s="295"/>
      <c r="KIC95" s="295"/>
      <c r="KID95" s="295"/>
      <c r="KIE95" s="295"/>
      <c r="KIF95" s="295"/>
      <c r="KIG95" s="295"/>
      <c r="KIH95" s="295"/>
      <c r="KII95" s="295"/>
      <c r="KIJ95" s="295"/>
      <c r="KIK95" s="78"/>
      <c r="KIL95" s="295"/>
      <c r="KIM95" s="295"/>
      <c r="KIN95" s="78"/>
      <c r="KIO95" s="79"/>
      <c r="KIP95" s="78"/>
      <c r="KIQ95" s="295"/>
      <c r="KIR95" s="295"/>
      <c r="KIS95" s="295"/>
      <c r="KIT95" s="295"/>
      <c r="KIU95" s="295"/>
      <c r="KIV95" s="295"/>
      <c r="KIW95" s="295"/>
      <c r="KIX95" s="295"/>
      <c r="KIY95" s="295"/>
      <c r="KIZ95" s="295"/>
      <c r="KJA95" s="295"/>
      <c r="KJB95" s="295"/>
      <c r="KJC95" s="78"/>
      <c r="KJD95" s="295"/>
      <c r="KJE95" s="295"/>
      <c r="KJF95" s="78"/>
      <c r="KJG95" s="79"/>
      <c r="KJH95" s="78"/>
      <c r="KJI95" s="295"/>
      <c r="KJJ95" s="295"/>
      <c r="KJK95" s="295"/>
      <c r="KJL95" s="295"/>
      <c r="KJM95" s="295"/>
      <c r="KJN95" s="295"/>
      <c r="KJO95" s="295"/>
      <c r="KJP95" s="295"/>
      <c r="KJQ95" s="295"/>
      <c r="KJR95" s="295"/>
      <c r="KJS95" s="295"/>
      <c r="KJT95" s="295"/>
      <c r="KJU95" s="78"/>
      <c r="KJV95" s="295"/>
      <c r="KJW95" s="295"/>
      <c r="KJX95" s="78"/>
      <c r="KJY95" s="79"/>
      <c r="KJZ95" s="78"/>
      <c r="KKA95" s="295"/>
      <c r="KKB95" s="295"/>
      <c r="KKC95" s="295"/>
      <c r="KKD95" s="295"/>
      <c r="KKE95" s="295"/>
      <c r="KKF95" s="295"/>
      <c r="KKG95" s="295"/>
      <c r="KKH95" s="295"/>
      <c r="KKI95" s="295"/>
      <c r="KKJ95" s="295"/>
      <c r="KKK95" s="295"/>
      <c r="KKL95" s="295"/>
      <c r="KKM95" s="78"/>
      <c r="KKN95" s="295"/>
      <c r="KKO95" s="295"/>
      <c r="KKP95" s="78"/>
      <c r="KKQ95" s="79"/>
      <c r="KKR95" s="78"/>
      <c r="KKS95" s="295"/>
      <c r="KKT95" s="295"/>
      <c r="KKU95" s="295"/>
      <c r="KKV95" s="295"/>
      <c r="KKW95" s="295"/>
      <c r="KKX95" s="295"/>
      <c r="KKY95" s="295"/>
      <c r="KKZ95" s="295"/>
      <c r="KLA95" s="295"/>
      <c r="KLB95" s="295"/>
      <c r="KLC95" s="295"/>
      <c r="KLD95" s="295"/>
      <c r="KLE95" s="78"/>
      <c r="KLF95" s="295"/>
      <c r="KLG95" s="295"/>
      <c r="KLH95" s="78"/>
      <c r="KLI95" s="79"/>
      <c r="KLJ95" s="78"/>
      <c r="KLK95" s="295"/>
      <c r="KLL95" s="295"/>
      <c r="KLM95" s="295"/>
      <c r="KLN95" s="295"/>
      <c r="KLO95" s="295"/>
      <c r="KLP95" s="295"/>
      <c r="KLQ95" s="295"/>
      <c r="KLR95" s="295"/>
      <c r="KLS95" s="295"/>
      <c r="KLT95" s="295"/>
      <c r="KLU95" s="295"/>
      <c r="KLV95" s="295"/>
      <c r="KLW95" s="78"/>
      <c r="KLX95" s="295"/>
      <c r="KLY95" s="295"/>
      <c r="KLZ95" s="78"/>
      <c r="KMA95" s="79"/>
      <c r="KMB95" s="78"/>
      <c r="KMC95" s="295"/>
      <c r="KMD95" s="295"/>
      <c r="KME95" s="295"/>
      <c r="KMF95" s="295"/>
      <c r="KMG95" s="295"/>
      <c r="KMH95" s="295"/>
      <c r="KMI95" s="295"/>
      <c r="KMJ95" s="295"/>
      <c r="KMK95" s="295"/>
      <c r="KML95" s="295"/>
      <c r="KMM95" s="295"/>
      <c r="KMN95" s="295"/>
      <c r="KMO95" s="78"/>
      <c r="KMP95" s="295"/>
      <c r="KMQ95" s="295"/>
      <c r="KMR95" s="78"/>
      <c r="KMS95" s="79"/>
      <c r="KMT95" s="78"/>
      <c r="KMU95" s="295"/>
      <c r="KMV95" s="295"/>
      <c r="KMW95" s="295"/>
      <c r="KMX95" s="295"/>
      <c r="KMY95" s="295"/>
      <c r="KMZ95" s="295"/>
      <c r="KNA95" s="295"/>
      <c r="KNB95" s="295"/>
      <c r="KNC95" s="295"/>
      <c r="KND95" s="295"/>
      <c r="KNE95" s="295"/>
      <c r="KNF95" s="295"/>
      <c r="KNG95" s="78"/>
      <c r="KNH95" s="295"/>
      <c r="KNI95" s="295"/>
      <c r="KNJ95" s="78"/>
      <c r="KNK95" s="79"/>
      <c r="KNL95" s="78"/>
      <c r="KNM95" s="295"/>
      <c r="KNN95" s="295"/>
      <c r="KNO95" s="295"/>
      <c r="KNP95" s="295"/>
      <c r="KNQ95" s="295"/>
      <c r="KNR95" s="295"/>
      <c r="KNS95" s="295"/>
      <c r="KNT95" s="295"/>
      <c r="KNU95" s="295"/>
      <c r="KNV95" s="295"/>
      <c r="KNW95" s="295"/>
      <c r="KNX95" s="295"/>
      <c r="KNY95" s="78"/>
      <c r="KNZ95" s="295"/>
      <c r="KOA95" s="295"/>
      <c r="KOB95" s="78"/>
      <c r="KOC95" s="79"/>
      <c r="KOD95" s="78"/>
      <c r="KOE95" s="295"/>
      <c r="KOF95" s="295"/>
      <c r="KOG95" s="295"/>
      <c r="KOH95" s="295"/>
      <c r="KOI95" s="295"/>
      <c r="KOJ95" s="295"/>
      <c r="KOK95" s="295"/>
      <c r="KOL95" s="295"/>
      <c r="KOM95" s="295"/>
      <c r="KON95" s="295"/>
      <c r="KOO95" s="295"/>
      <c r="KOP95" s="295"/>
      <c r="KOQ95" s="78"/>
      <c r="KOR95" s="295"/>
      <c r="KOS95" s="295"/>
      <c r="KOT95" s="78"/>
      <c r="KOU95" s="79"/>
      <c r="KOV95" s="78"/>
      <c r="KOW95" s="295"/>
      <c r="KOX95" s="295"/>
      <c r="KOY95" s="295"/>
      <c r="KOZ95" s="295"/>
      <c r="KPA95" s="295"/>
      <c r="KPB95" s="295"/>
      <c r="KPC95" s="295"/>
      <c r="KPD95" s="295"/>
      <c r="KPE95" s="295"/>
      <c r="KPF95" s="295"/>
      <c r="KPG95" s="295"/>
      <c r="KPH95" s="295"/>
      <c r="KPI95" s="78"/>
      <c r="KPJ95" s="295"/>
      <c r="KPK95" s="295"/>
      <c r="KPL95" s="78"/>
      <c r="KPM95" s="79"/>
      <c r="KPN95" s="78"/>
      <c r="KPO95" s="295"/>
      <c r="KPP95" s="295"/>
      <c r="KPQ95" s="295"/>
      <c r="KPR95" s="295"/>
      <c r="KPS95" s="295"/>
      <c r="KPT95" s="295"/>
      <c r="KPU95" s="295"/>
      <c r="KPV95" s="295"/>
      <c r="KPW95" s="295"/>
      <c r="KPX95" s="295"/>
      <c r="KPY95" s="295"/>
      <c r="KPZ95" s="295"/>
      <c r="KQA95" s="78"/>
      <c r="KQB95" s="295"/>
      <c r="KQC95" s="295"/>
      <c r="KQD95" s="78"/>
      <c r="KQE95" s="79"/>
      <c r="KQF95" s="78"/>
      <c r="KQG95" s="295"/>
      <c r="KQH95" s="295"/>
      <c r="KQI95" s="295"/>
      <c r="KQJ95" s="295"/>
      <c r="KQK95" s="295"/>
      <c r="KQL95" s="295"/>
      <c r="KQM95" s="295"/>
      <c r="KQN95" s="295"/>
      <c r="KQO95" s="295"/>
      <c r="KQP95" s="295"/>
      <c r="KQQ95" s="295"/>
      <c r="KQR95" s="295"/>
      <c r="KQS95" s="78"/>
      <c r="KQT95" s="295"/>
      <c r="KQU95" s="295"/>
      <c r="KQV95" s="78"/>
      <c r="KQW95" s="79"/>
      <c r="KQX95" s="78"/>
      <c r="KQY95" s="295"/>
      <c r="KQZ95" s="295"/>
      <c r="KRA95" s="295"/>
      <c r="KRB95" s="295"/>
      <c r="KRC95" s="295"/>
      <c r="KRD95" s="295"/>
      <c r="KRE95" s="295"/>
      <c r="KRF95" s="295"/>
      <c r="KRG95" s="295"/>
      <c r="KRH95" s="295"/>
      <c r="KRI95" s="295"/>
      <c r="KRJ95" s="295"/>
      <c r="KRK95" s="78"/>
      <c r="KRL95" s="295"/>
      <c r="KRM95" s="295"/>
      <c r="KRN95" s="78"/>
      <c r="KRO95" s="79"/>
      <c r="KRP95" s="78"/>
      <c r="KRQ95" s="295"/>
      <c r="KRR95" s="295"/>
      <c r="KRS95" s="295"/>
      <c r="KRT95" s="295"/>
      <c r="KRU95" s="295"/>
      <c r="KRV95" s="295"/>
      <c r="KRW95" s="295"/>
      <c r="KRX95" s="295"/>
      <c r="KRY95" s="295"/>
      <c r="KRZ95" s="295"/>
      <c r="KSA95" s="295"/>
      <c r="KSB95" s="295"/>
      <c r="KSC95" s="78"/>
      <c r="KSD95" s="295"/>
      <c r="KSE95" s="295"/>
      <c r="KSF95" s="78"/>
      <c r="KSG95" s="79"/>
      <c r="KSH95" s="78"/>
      <c r="KSI95" s="295"/>
      <c r="KSJ95" s="295"/>
      <c r="KSK95" s="295"/>
      <c r="KSL95" s="295"/>
      <c r="KSM95" s="295"/>
      <c r="KSN95" s="295"/>
      <c r="KSO95" s="295"/>
      <c r="KSP95" s="295"/>
      <c r="KSQ95" s="295"/>
      <c r="KSR95" s="295"/>
      <c r="KSS95" s="295"/>
      <c r="KST95" s="295"/>
      <c r="KSU95" s="78"/>
      <c r="KSV95" s="295"/>
      <c r="KSW95" s="295"/>
      <c r="KSX95" s="78"/>
      <c r="KSY95" s="79"/>
      <c r="KSZ95" s="78"/>
      <c r="KTA95" s="295"/>
      <c r="KTB95" s="295"/>
      <c r="KTC95" s="295"/>
      <c r="KTD95" s="295"/>
      <c r="KTE95" s="295"/>
      <c r="KTF95" s="295"/>
      <c r="KTG95" s="295"/>
      <c r="KTH95" s="295"/>
      <c r="KTI95" s="295"/>
      <c r="KTJ95" s="295"/>
      <c r="KTK95" s="295"/>
      <c r="KTL95" s="295"/>
      <c r="KTM95" s="78"/>
      <c r="KTN95" s="295"/>
      <c r="KTO95" s="295"/>
      <c r="KTP95" s="78"/>
      <c r="KTQ95" s="79"/>
      <c r="KTR95" s="78"/>
      <c r="KTS95" s="295"/>
      <c r="KTT95" s="295"/>
      <c r="KTU95" s="295"/>
      <c r="KTV95" s="295"/>
      <c r="KTW95" s="295"/>
      <c r="KTX95" s="295"/>
      <c r="KTY95" s="295"/>
      <c r="KTZ95" s="295"/>
      <c r="KUA95" s="295"/>
      <c r="KUB95" s="295"/>
      <c r="KUC95" s="295"/>
      <c r="KUD95" s="295"/>
      <c r="KUE95" s="78"/>
      <c r="KUF95" s="295"/>
      <c r="KUG95" s="295"/>
      <c r="KUH95" s="78"/>
      <c r="KUI95" s="79"/>
      <c r="KUJ95" s="78"/>
      <c r="KUK95" s="295"/>
      <c r="KUL95" s="295"/>
      <c r="KUM95" s="295"/>
      <c r="KUN95" s="295"/>
      <c r="KUO95" s="295"/>
      <c r="KUP95" s="295"/>
      <c r="KUQ95" s="295"/>
      <c r="KUR95" s="295"/>
      <c r="KUS95" s="295"/>
      <c r="KUT95" s="295"/>
      <c r="KUU95" s="295"/>
      <c r="KUV95" s="295"/>
      <c r="KUW95" s="78"/>
      <c r="KUX95" s="295"/>
      <c r="KUY95" s="295"/>
      <c r="KUZ95" s="78"/>
      <c r="KVA95" s="79"/>
      <c r="KVB95" s="78"/>
      <c r="KVC95" s="295"/>
      <c r="KVD95" s="295"/>
      <c r="KVE95" s="295"/>
      <c r="KVF95" s="295"/>
      <c r="KVG95" s="295"/>
      <c r="KVH95" s="295"/>
      <c r="KVI95" s="295"/>
      <c r="KVJ95" s="295"/>
      <c r="KVK95" s="295"/>
      <c r="KVL95" s="295"/>
      <c r="KVM95" s="295"/>
      <c r="KVN95" s="295"/>
      <c r="KVO95" s="78"/>
      <c r="KVP95" s="295"/>
      <c r="KVQ95" s="295"/>
      <c r="KVR95" s="78"/>
      <c r="KVS95" s="79"/>
      <c r="KVT95" s="78"/>
      <c r="KVU95" s="295"/>
      <c r="KVV95" s="295"/>
      <c r="KVW95" s="295"/>
      <c r="KVX95" s="295"/>
      <c r="KVY95" s="295"/>
      <c r="KVZ95" s="295"/>
      <c r="KWA95" s="295"/>
      <c r="KWB95" s="295"/>
      <c r="KWC95" s="295"/>
      <c r="KWD95" s="295"/>
      <c r="KWE95" s="295"/>
      <c r="KWF95" s="295"/>
      <c r="KWG95" s="78"/>
      <c r="KWH95" s="295"/>
      <c r="KWI95" s="295"/>
      <c r="KWJ95" s="78"/>
      <c r="KWK95" s="79"/>
      <c r="KWL95" s="78"/>
      <c r="KWM95" s="295"/>
      <c r="KWN95" s="295"/>
      <c r="KWO95" s="295"/>
      <c r="KWP95" s="295"/>
      <c r="KWQ95" s="295"/>
      <c r="KWR95" s="295"/>
      <c r="KWS95" s="295"/>
      <c r="KWT95" s="295"/>
      <c r="KWU95" s="295"/>
      <c r="KWV95" s="295"/>
      <c r="KWW95" s="295"/>
      <c r="KWX95" s="295"/>
      <c r="KWY95" s="78"/>
      <c r="KWZ95" s="295"/>
      <c r="KXA95" s="295"/>
      <c r="KXB95" s="78"/>
      <c r="KXC95" s="79"/>
      <c r="KXD95" s="78"/>
      <c r="KXE95" s="295"/>
      <c r="KXF95" s="295"/>
      <c r="KXG95" s="295"/>
      <c r="KXH95" s="295"/>
      <c r="KXI95" s="295"/>
      <c r="KXJ95" s="295"/>
      <c r="KXK95" s="295"/>
      <c r="KXL95" s="295"/>
      <c r="KXM95" s="295"/>
      <c r="KXN95" s="295"/>
      <c r="KXO95" s="295"/>
      <c r="KXP95" s="295"/>
      <c r="KXQ95" s="78"/>
      <c r="KXR95" s="295"/>
      <c r="KXS95" s="295"/>
      <c r="KXT95" s="78"/>
      <c r="KXU95" s="79"/>
      <c r="KXV95" s="78"/>
      <c r="KXW95" s="295"/>
      <c r="KXX95" s="295"/>
      <c r="KXY95" s="295"/>
      <c r="KXZ95" s="295"/>
      <c r="KYA95" s="295"/>
      <c r="KYB95" s="295"/>
      <c r="KYC95" s="295"/>
      <c r="KYD95" s="295"/>
      <c r="KYE95" s="295"/>
      <c r="KYF95" s="295"/>
      <c r="KYG95" s="295"/>
      <c r="KYH95" s="295"/>
      <c r="KYI95" s="78"/>
      <c r="KYJ95" s="295"/>
      <c r="KYK95" s="295"/>
      <c r="KYL95" s="78"/>
      <c r="KYM95" s="79"/>
      <c r="KYN95" s="78"/>
      <c r="KYO95" s="295"/>
      <c r="KYP95" s="295"/>
      <c r="KYQ95" s="295"/>
      <c r="KYR95" s="295"/>
      <c r="KYS95" s="295"/>
      <c r="KYT95" s="295"/>
      <c r="KYU95" s="295"/>
      <c r="KYV95" s="295"/>
      <c r="KYW95" s="295"/>
      <c r="KYX95" s="295"/>
      <c r="KYY95" s="295"/>
      <c r="KYZ95" s="295"/>
      <c r="KZA95" s="78"/>
      <c r="KZB95" s="295"/>
      <c r="KZC95" s="295"/>
      <c r="KZD95" s="78"/>
      <c r="KZE95" s="79"/>
      <c r="KZF95" s="78"/>
      <c r="KZG95" s="295"/>
      <c r="KZH95" s="295"/>
      <c r="KZI95" s="295"/>
      <c r="KZJ95" s="295"/>
      <c r="KZK95" s="295"/>
      <c r="KZL95" s="295"/>
      <c r="KZM95" s="295"/>
      <c r="KZN95" s="295"/>
      <c r="KZO95" s="295"/>
      <c r="KZP95" s="295"/>
      <c r="KZQ95" s="295"/>
      <c r="KZR95" s="295"/>
      <c r="KZS95" s="78"/>
      <c r="KZT95" s="295"/>
      <c r="KZU95" s="295"/>
      <c r="KZV95" s="78"/>
      <c r="KZW95" s="79"/>
      <c r="KZX95" s="78"/>
      <c r="KZY95" s="295"/>
      <c r="KZZ95" s="295"/>
      <c r="LAA95" s="295"/>
      <c r="LAB95" s="295"/>
      <c r="LAC95" s="295"/>
      <c r="LAD95" s="295"/>
      <c r="LAE95" s="295"/>
      <c r="LAF95" s="295"/>
      <c r="LAG95" s="295"/>
      <c r="LAH95" s="295"/>
      <c r="LAI95" s="295"/>
      <c r="LAJ95" s="295"/>
      <c r="LAK95" s="78"/>
      <c r="LAL95" s="295"/>
      <c r="LAM95" s="295"/>
      <c r="LAN95" s="78"/>
      <c r="LAO95" s="79"/>
      <c r="LAP95" s="78"/>
      <c r="LAQ95" s="295"/>
      <c r="LAR95" s="295"/>
      <c r="LAS95" s="295"/>
      <c r="LAT95" s="295"/>
      <c r="LAU95" s="295"/>
      <c r="LAV95" s="295"/>
      <c r="LAW95" s="295"/>
      <c r="LAX95" s="295"/>
      <c r="LAY95" s="295"/>
      <c r="LAZ95" s="295"/>
      <c r="LBA95" s="295"/>
      <c r="LBB95" s="295"/>
      <c r="LBC95" s="78"/>
      <c r="LBD95" s="295"/>
      <c r="LBE95" s="295"/>
      <c r="LBF95" s="78"/>
      <c r="LBG95" s="79"/>
      <c r="LBH95" s="78"/>
      <c r="LBI95" s="295"/>
      <c r="LBJ95" s="295"/>
      <c r="LBK95" s="295"/>
      <c r="LBL95" s="295"/>
      <c r="LBM95" s="295"/>
      <c r="LBN95" s="295"/>
      <c r="LBO95" s="295"/>
      <c r="LBP95" s="295"/>
      <c r="LBQ95" s="295"/>
      <c r="LBR95" s="295"/>
      <c r="LBS95" s="295"/>
      <c r="LBT95" s="295"/>
      <c r="LBU95" s="78"/>
      <c r="LBV95" s="295"/>
      <c r="LBW95" s="295"/>
      <c r="LBX95" s="78"/>
      <c r="LBY95" s="79"/>
      <c r="LBZ95" s="78"/>
      <c r="LCA95" s="295"/>
      <c r="LCB95" s="295"/>
      <c r="LCC95" s="295"/>
      <c r="LCD95" s="295"/>
      <c r="LCE95" s="295"/>
      <c r="LCF95" s="295"/>
      <c r="LCG95" s="295"/>
      <c r="LCH95" s="295"/>
      <c r="LCI95" s="295"/>
      <c r="LCJ95" s="295"/>
      <c r="LCK95" s="295"/>
      <c r="LCL95" s="295"/>
      <c r="LCM95" s="78"/>
      <c r="LCN95" s="295"/>
      <c r="LCO95" s="295"/>
      <c r="LCP95" s="78"/>
      <c r="LCQ95" s="79"/>
      <c r="LCR95" s="78"/>
      <c r="LCS95" s="295"/>
      <c r="LCT95" s="295"/>
      <c r="LCU95" s="295"/>
      <c r="LCV95" s="295"/>
      <c r="LCW95" s="295"/>
      <c r="LCX95" s="295"/>
      <c r="LCY95" s="295"/>
      <c r="LCZ95" s="295"/>
      <c r="LDA95" s="295"/>
      <c r="LDB95" s="295"/>
      <c r="LDC95" s="295"/>
      <c r="LDD95" s="295"/>
      <c r="LDE95" s="78"/>
      <c r="LDF95" s="295"/>
      <c r="LDG95" s="295"/>
      <c r="LDH95" s="78"/>
      <c r="LDI95" s="79"/>
      <c r="LDJ95" s="78"/>
      <c r="LDK95" s="295"/>
      <c r="LDL95" s="295"/>
      <c r="LDM95" s="295"/>
      <c r="LDN95" s="295"/>
      <c r="LDO95" s="295"/>
      <c r="LDP95" s="295"/>
      <c r="LDQ95" s="295"/>
      <c r="LDR95" s="295"/>
      <c r="LDS95" s="295"/>
      <c r="LDT95" s="295"/>
      <c r="LDU95" s="295"/>
      <c r="LDV95" s="295"/>
      <c r="LDW95" s="78"/>
      <c r="LDX95" s="295"/>
      <c r="LDY95" s="295"/>
      <c r="LDZ95" s="78"/>
      <c r="LEA95" s="79"/>
      <c r="LEB95" s="78"/>
      <c r="LEC95" s="295"/>
      <c r="LED95" s="295"/>
      <c r="LEE95" s="295"/>
      <c r="LEF95" s="295"/>
      <c r="LEG95" s="295"/>
      <c r="LEH95" s="295"/>
      <c r="LEI95" s="295"/>
      <c r="LEJ95" s="295"/>
      <c r="LEK95" s="295"/>
      <c r="LEL95" s="295"/>
      <c r="LEM95" s="295"/>
      <c r="LEN95" s="295"/>
      <c r="LEO95" s="78"/>
      <c r="LEP95" s="295"/>
      <c r="LEQ95" s="295"/>
      <c r="LER95" s="78"/>
      <c r="LES95" s="79"/>
      <c r="LET95" s="78"/>
      <c r="LEU95" s="295"/>
      <c r="LEV95" s="295"/>
      <c r="LEW95" s="295"/>
      <c r="LEX95" s="295"/>
      <c r="LEY95" s="295"/>
      <c r="LEZ95" s="295"/>
      <c r="LFA95" s="295"/>
      <c r="LFB95" s="295"/>
      <c r="LFC95" s="295"/>
      <c r="LFD95" s="295"/>
      <c r="LFE95" s="295"/>
      <c r="LFF95" s="295"/>
      <c r="LFG95" s="78"/>
      <c r="LFH95" s="295"/>
      <c r="LFI95" s="295"/>
      <c r="LFJ95" s="78"/>
      <c r="LFK95" s="79"/>
      <c r="LFL95" s="78"/>
      <c r="LFM95" s="295"/>
      <c r="LFN95" s="295"/>
      <c r="LFO95" s="295"/>
      <c r="LFP95" s="295"/>
      <c r="LFQ95" s="295"/>
      <c r="LFR95" s="295"/>
      <c r="LFS95" s="295"/>
      <c r="LFT95" s="295"/>
      <c r="LFU95" s="295"/>
      <c r="LFV95" s="295"/>
      <c r="LFW95" s="295"/>
      <c r="LFX95" s="295"/>
      <c r="LFY95" s="78"/>
      <c r="LFZ95" s="295"/>
      <c r="LGA95" s="295"/>
      <c r="LGB95" s="78"/>
      <c r="LGC95" s="79"/>
      <c r="LGD95" s="78"/>
      <c r="LGE95" s="295"/>
      <c r="LGF95" s="295"/>
      <c r="LGG95" s="295"/>
      <c r="LGH95" s="295"/>
      <c r="LGI95" s="295"/>
      <c r="LGJ95" s="295"/>
      <c r="LGK95" s="295"/>
      <c r="LGL95" s="295"/>
      <c r="LGM95" s="295"/>
      <c r="LGN95" s="295"/>
      <c r="LGO95" s="295"/>
      <c r="LGP95" s="295"/>
      <c r="LGQ95" s="78"/>
      <c r="LGR95" s="295"/>
      <c r="LGS95" s="295"/>
      <c r="LGT95" s="78"/>
      <c r="LGU95" s="79"/>
      <c r="LGV95" s="78"/>
      <c r="LGW95" s="295"/>
      <c r="LGX95" s="295"/>
      <c r="LGY95" s="295"/>
      <c r="LGZ95" s="295"/>
      <c r="LHA95" s="295"/>
      <c r="LHB95" s="295"/>
      <c r="LHC95" s="295"/>
      <c r="LHD95" s="295"/>
      <c r="LHE95" s="295"/>
      <c r="LHF95" s="295"/>
      <c r="LHG95" s="295"/>
      <c r="LHH95" s="295"/>
      <c r="LHI95" s="78"/>
      <c r="LHJ95" s="295"/>
      <c r="LHK95" s="295"/>
      <c r="LHL95" s="78"/>
      <c r="LHM95" s="79"/>
      <c r="LHN95" s="78"/>
      <c r="LHO95" s="295"/>
      <c r="LHP95" s="295"/>
      <c r="LHQ95" s="295"/>
      <c r="LHR95" s="295"/>
      <c r="LHS95" s="295"/>
      <c r="LHT95" s="295"/>
      <c r="LHU95" s="295"/>
      <c r="LHV95" s="295"/>
      <c r="LHW95" s="295"/>
      <c r="LHX95" s="295"/>
      <c r="LHY95" s="295"/>
      <c r="LHZ95" s="295"/>
      <c r="LIA95" s="78"/>
      <c r="LIB95" s="295"/>
      <c r="LIC95" s="295"/>
      <c r="LID95" s="78"/>
      <c r="LIE95" s="79"/>
      <c r="LIF95" s="78"/>
      <c r="LIG95" s="295"/>
      <c r="LIH95" s="295"/>
      <c r="LII95" s="295"/>
      <c r="LIJ95" s="295"/>
      <c r="LIK95" s="295"/>
      <c r="LIL95" s="295"/>
      <c r="LIM95" s="295"/>
      <c r="LIN95" s="295"/>
      <c r="LIO95" s="295"/>
      <c r="LIP95" s="295"/>
      <c r="LIQ95" s="295"/>
      <c r="LIR95" s="295"/>
      <c r="LIS95" s="78"/>
      <c r="LIT95" s="295"/>
      <c r="LIU95" s="295"/>
      <c r="LIV95" s="78"/>
      <c r="LIW95" s="79"/>
      <c r="LIX95" s="78"/>
      <c r="LIY95" s="295"/>
      <c r="LIZ95" s="295"/>
      <c r="LJA95" s="295"/>
      <c r="LJB95" s="295"/>
      <c r="LJC95" s="295"/>
      <c r="LJD95" s="295"/>
      <c r="LJE95" s="295"/>
      <c r="LJF95" s="295"/>
      <c r="LJG95" s="295"/>
      <c r="LJH95" s="295"/>
      <c r="LJI95" s="295"/>
      <c r="LJJ95" s="295"/>
      <c r="LJK95" s="78"/>
      <c r="LJL95" s="295"/>
      <c r="LJM95" s="295"/>
      <c r="LJN95" s="78"/>
      <c r="LJO95" s="79"/>
      <c r="LJP95" s="78"/>
      <c r="LJQ95" s="295"/>
      <c r="LJR95" s="295"/>
      <c r="LJS95" s="295"/>
      <c r="LJT95" s="295"/>
      <c r="LJU95" s="295"/>
      <c r="LJV95" s="295"/>
      <c r="LJW95" s="295"/>
      <c r="LJX95" s="295"/>
      <c r="LJY95" s="295"/>
      <c r="LJZ95" s="295"/>
      <c r="LKA95" s="295"/>
      <c r="LKB95" s="295"/>
      <c r="LKC95" s="78"/>
      <c r="LKD95" s="295"/>
      <c r="LKE95" s="295"/>
      <c r="LKF95" s="78"/>
      <c r="LKG95" s="79"/>
      <c r="LKH95" s="78"/>
      <c r="LKI95" s="295"/>
      <c r="LKJ95" s="295"/>
      <c r="LKK95" s="295"/>
      <c r="LKL95" s="295"/>
      <c r="LKM95" s="295"/>
      <c r="LKN95" s="295"/>
      <c r="LKO95" s="295"/>
      <c r="LKP95" s="295"/>
      <c r="LKQ95" s="295"/>
      <c r="LKR95" s="295"/>
      <c r="LKS95" s="295"/>
      <c r="LKT95" s="295"/>
      <c r="LKU95" s="78"/>
      <c r="LKV95" s="295"/>
      <c r="LKW95" s="295"/>
      <c r="LKX95" s="78"/>
      <c r="LKY95" s="79"/>
      <c r="LKZ95" s="78"/>
      <c r="LLA95" s="295"/>
      <c r="LLB95" s="295"/>
      <c r="LLC95" s="295"/>
      <c r="LLD95" s="295"/>
      <c r="LLE95" s="295"/>
      <c r="LLF95" s="295"/>
      <c r="LLG95" s="295"/>
      <c r="LLH95" s="295"/>
      <c r="LLI95" s="295"/>
      <c r="LLJ95" s="295"/>
      <c r="LLK95" s="295"/>
      <c r="LLL95" s="295"/>
      <c r="LLM95" s="78"/>
      <c r="LLN95" s="295"/>
      <c r="LLO95" s="295"/>
      <c r="LLP95" s="78"/>
      <c r="LLQ95" s="79"/>
      <c r="LLR95" s="78"/>
      <c r="LLS95" s="295"/>
      <c r="LLT95" s="295"/>
      <c r="LLU95" s="295"/>
      <c r="LLV95" s="295"/>
      <c r="LLW95" s="295"/>
      <c r="LLX95" s="295"/>
      <c r="LLY95" s="295"/>
      <c r="LLZ95" s="295"/>
      <c r="LMA95" s="295"/>
      <c r="LMB95" s="295"/>
      <c r="LMC95" s="295"/>
      <c r="LMD95" s="295"/>
      <c r="LME95" s="78"/>
      <c r="LMF95" s="295"/>
      <c r="LMG95" s="295"/>
      <c r="LMH95" s="78"/>
      <c r="LMI95" s="79"/>
      <c r="LMJ95" s="78"/>
      <c r="LMK95" s="295"/>
      <c r="LML95" s="295"/>
      <c r="LMM95" s="295"/>
      <c r="LMN95" s="295"/>
      <c r="LMO95" s="295"/>
      <c r="LMP95" s="295"/>
      <c r="LMQ95" s="295"/>
      <c r="LMR95" s="295"/>
      <c r="LMS95" s="295"/>
      <c r="LMT95" s="295"/>
      <c r="LMU95" s="295"/>
      <c r="LMV95" s="295"/>
      <c r="LMW95" s="78"/>
      <c r="LMX95" s="295"/>
      <c r="LMY95" s="295"/>
      <c r="LMZ95" s="78"/>
      <c r="LNA95" s="79"/>
      <c r="LNB95" s="78"/>
      <c r="LNC95" s="295"/>
      <c r="LND95" s="295"/>
      <c r="LNE95" s="295"/>
      <c r="LNF95" s="295"/>
      <c r="LNG95" s="295"/>
      <c r="LNH95" s="295"/>
      <c r="LNI95" s="295"/>
      <c r="LNJ95" s="295"/>
      <c r="LNK95" s="295"/>
      <c r="LNL95" s="295"/>
      <c r="LNM95" s="295"/>
      <c r="LNN95" s="295"/>
      <c r="LNO95" s="78"/>
      <c r="LNP95" s="295"/>
      <c r="LNQ95" s="295"/>
      <c r="LNR95" s="78"/>
      <c r="LNS95" s="79"/>
      <c r="LNT95" s="78"/>
      <c r="LNU95" s="295"/>
      <c r="LNV95" s="295"/>
      <c r="LNW95" s="295"/>
      <c r="LNX95" s="295"/>
      <c r="LNY95" s="295"/>
      <c r="LNZ95" s="295"/>
      <c r="LOA95" s="295"/>
      <c r="LOB95" s="295"/>
      <c r="LOC95" s="295"/>
      <c r="LOD95" s="295"/>
      <c r="LOE95" s="295"/>
      <c r="LOF95" s="295"/>
      <c r="LOG95" s="78"/>
      <c r="LOH95" s="295"/>
      <c r="LOI95" s="295"/>
      <c r="LOJ95" s="78"/>
      <c r="LOK95" s="79"/>
      <c r="LOL95" s="78"/>
      <c r="LOM95" s="295"/>
      <c r="LON95" s="295"/>
      <c r="LOO95" s="295"/>
      <c r="LOP95" s="295"/>
      <c r="LOQ95" s="295"/>
      <c r="LOR95" s="295"/>
      <c r="LOS95" s="295"/>
      <c r="LOT95" s="295"/>
      <c r="LOU95" s="295"/>
      <c r="LOV95" s="295"/>
      <c r="LOW95" s="295"/>
      <c r="LOX95" s="295"/>
      <c r="LOY95" s="78"/>
      <c r="LOZ95" s="295"/>
      <c r="LPA95" s="295"/>
      <c r="LPB95" s="78"/>
      <c r="LPC95" s="79"/>
      <c r="LPD95" s="78"/>
      <c r="LPE95" s="295"/>
      <c r="LPF95" s="295"/>
      <c r="LPG95" s="295"/>
      <c r="LPH95" s="295"/>
      <c r="LPI95" s="295"/>
      <c r="LPJ95" s="295"/>
      <c r="LPK95" s="295"/>
      <c r="LPL95" s="295"/>
      <c r="LPM95" s="295"/>
      <c r="LPN95" s="295"/>
      <c r="LPO95" s="295"/>
      <c r="LPP95" s="295"/>
      <c r="LPQ95" s="78"/>
      <c r="LPR95" s="295"/>
      <c r="LPS95" s="295"/>
      <c r="LPT95" s="78"/>
      <c r="LPU95" s="79"/>
      <c r="LPV95" s="78"/>
      <c r="LPW95" s="295"/>
      <c r="LPX95" s="295"/>
      <c r="LPY95" s="295"/>
      <c r="LPZ95" s="295"/>
      <c r="LQA95" s="295"/>
      <c r="LQB95" s="295"/>
      <c r="LQC95" s="295"/>
      <c r="LQD95" s="295"/>
      <c r="LQE95" s="295"/>
      <c r="LQF95" s="295"/>
      <c r="LQG95" s="295"/>
      <c r="LQH95" s="295"/>
      <c r="LQI95" s="78"/>
      <c r="LQJ95" s="295"/>
      <c r="LQK95" s="295"/>
      <c r="LQL95" s="78"/>
      <c r="LQM95" s="79"/>
      <c r="LQN95" s="78"/>
      <c r="LQO95" s="295"/>
      <c r="LQP95" s="295"/>
      <c r="LQQ95" s="295"/>
      <c r="LQR95" s="295"/>
      <c r="LQS95" s="295"/>
      <c r="LQT95" s="295"/>
      <c r="LQU95" s="295"/>
      <c r="LQV95" s="295"/>
      <c r="LQW95" s="295"/>
      <c r="LQX95" s="295"/>
      <c r="LQY95" s="295"/>
      <c r="LQZ95" s="295"/>
      <c r="LRA95" s="78"/>
      <c r="LRB95" s="295"/>
      <c r="LRC95" s="295"/>
      <c r="LRD95" s="78"/>
      <c r="LRE95" s="79"/>
      <c r="LRF95" s="78"/>
      <c r="LRG95" s="295"/>
      <c r="LRH95" s="295"/>
      <c r="LRI95" s="295"/>
      <c r="LRJ95" s="295"/>
      <c r="LRK95" s="295"/>
      <c r="LRL95" s="295"/>
      <c r="LRM95" s="295"/>
      <c r="LRN95" s="295"/>
      <c r="LRO95" s="295"/>
      <c r="LRP95" s="295"/>
      <c r="LRQ95" s="295"/>
      <c r="LRR95" s="295"/>
      <c r="LRS95" s="78"/>
      <c r="LRT95" s="295"/>
      <c r="LRU95" s="295"/>
      <c r="LRV95" s="78"/>
      <c r="LRW95" s="79"/>
      <c r="LRX95" s="78"/>
      <c r="LRY95" s="295"/>
      <c r="LRZ95" s="295"/>
      <c r="LSA95" s="295"/>
      <c r="LSB95" s="295"/>
      <c r="LSC95" s="295"/>
      <c r="LSD95" s="295"/>
      <c r="LSE95" s="295"/>
      <c r="LSF95" s="295"/>
      <c r="LSG95" s="295"/>
      <c r="LSH95" s="295"/>
      <c r="LSI95" s="295"/>
      <c r="LSJ95" s="295"/>
      <c r="LSK95" s="78"/>
      <c r="LSL95" s="295"/>
      <c r="LSM95" s="295"/>
      <c r="LSN95" s="78"/>
      <c r="LSO95" s="79"/>
      <c r="LSP95" s="78"/>
      <c r="LSQ95" s="295"/>
      <c r="LSR95" s="295"/>
      <c r="LSS95" s="295"/>
      <c r="LST95" s="295"/>
      <c r="LSU95" s="295"/>
      <c r="LSV95" s="295"/>
      <c r="LSW95" s="295"/>
      <c r="LSX95" s="295"/>
      <c r="LSY95" s="295"/>
      <c r="LSZ95" s="295"/>
      <c r="LTA95" s="295"/>
      <c r="LTB95" s="295"/>
      <c r="LTC95" s="78"/>
      <c r="LTD95" s="295"/>
      <c r="LTE95" s="295"/>
      <c r="LTF95" s="78"/>
      <c r="LTG95" s="79"/>
      <c r="LTH95" s="78"/>
      <c r="LTI95" s="295"/>
      <c r="LTJ95" s="295"/>
      <c r="LTK95" s="295"/>
      <c r="LTL95" s="295"/>
      <c r="LTM95" s="295"/>
      <c r="LTN95" s="295"/>
      <c r="LTO95" s="295"/>
      <c r="LTP95" s="295"/>
      <c r="LTQ95" s="295"/>
      <c r="LTR95" s="295"/>
      <c r="LTS95" s="295"/>
      <c r="LTT95" s="295"/>
      <c r="LTU95" s="78"/>
      <c r="LTV95" s="295"/>
      <c r="LTW95" s="295"/>
      <c r="LTX95" s="78"/>
      <c r="LTY95" s="79"/>
      <c r="LTZ95" s="78"/>
      <c r="LUA95" s="295"/>
      <c r="LUB95" s="295"/>
      <c r="LUC95" s="295"/>
      <c r="LUD95" s="295"/>
      <c r="LUE95" s="295"/>
      <c r="LUF95" s="295"/>
      <c r="LUG95" s="295"/>
      <c r="LUH95" s="295"/>
      <c r="LUI95" s="295"/>
      <c r="LUJ95" s="295"/>
      <c r="LUK95" s="295"/>
      <c r="LUL95" s="295"/>
      <c r="LUM95" s="78"/>
      <c r="LUN95" s="295"/>
      <c r="LUO95" s="295"/>
      <c r="LUP95" s="78"/>
      <c r="LUQ95" s="79"/>
      <c r="LUR95" s="78"/>
      <c r="LUS95" s="295"/>
      <c r="LUT95" s="295"/>
      <c r="LUU95" s="295"/>
      <c r="LUV95" s="295"/>
      <c r="LUW95" s="295"/>
      <c r="LUX95" s="295"/>
      <c r="LUY95" s="295"/>
      <c r="LUZ95" s="295"/>
      <c r="LVA95" s="295"/>
      <c r="LVB95" s="295"/>
      <c r="LVC95" s="295"/>
      <c r="LVD95" s="295"/>
      <c r="LVE95" s="78"/>
      <c r="LVF95" s="295"/>
      <c r="LVG95" s="295"/>
      <c r="LVH95" s="78"/>
      <c r="LVI95" s="79"/>
      <c r="LVJ95" s="78"/>
      <c r="LVK95" s="295"/>
      <c r="LVL95" s="295"/>
      <c r="LVM95" s="295"/>
      <c r="LVN95" s="295"/>
      <c r="LVO95" s="295"/>
      <c r="LVP95" s="295"/>
      <c r="LVQ95" s="295"/>
      <c r="LVR95" s="295"/>
      <c r="LVS95" s="295"/>
      <c r="LVT95" s="295"/>
      <c r="LVU95" s="295"/>
      <c r="LVV95" s="295"/>
      <c r="LVW95" s="78"/>
      <c r="LVX95" s="295"/>
      <c r="LVY95" s="295"/>
      <c r="LVZ95" s="78"/>
      <c r="LWA95" s="79"/>
      <c r="LWB95" s="78"/>
      <c r="LWC95" s="295"/>
      <c r="LWD95" s="295"/>
      <c r="LWE95" s="295"/>
      <c r="LWF95" s="295"/>
      <c r="LWG95" s="295"/>
      <c r="LWH95" s="295"/>
      <c r="LWI95" s="295"/>
      <c r="LWJ95" s="295"/>
      <c r="LWK95" s="295"/>
      <c r="LWL95" s="295"/>
      <c r="LWM95" s="295"/>
      <c r="LWN95" s="295"/>
      <c r="LWO95" s="78"/>
      <c r="LWP95" s="295"/>
      <c r="LWQ95" s="295"/>
      <c r="LWR95" s="78"/>
      <c r="LWS95" s="79"/>
      <c r="LWT95" s="78"/>
      <c r="LWU95" s="295"/>
      <c r="LWV95" s="295"/>
      <c r="LWW95" s="295"/>
      <c r="LWX95" s="295"/>
      <c r="LWY95" s="295"/>
      <c r="LWZ95" s="295"/>
      <c r="LXA95" s="295"/>
      <c r="LXB95" s="295"/>
      <c r="LXC95" s="295"/>
      <c r="LXD95" s="295"/>
      <c r="LXE95" s="295"/>
      <c r="LXF95" s="295"/>
      <c r="LXG95" s="78"/>
      <c r="LXH95" s="295"/>
      <c r="LXI95" s="295"/>
      <c r="LXJ95" s="78"/>
      <c r="LXK95" s="79"/>
      <c r="LXL95" s="78"/>
      <c r="LXM95" s="295"/>
      <c r="LXN95" s="295"/>
      <c r="LXO95" s="295"/>
      <c r="LXP95" s="295"/>
      <c r="LXQ95" s="295"/>
      <c r="LXR95" s="295"/>
      <c r="LXS95" s="295"/>
      <c r="LXT95" s="295"/>
      <c r="LXU95" s="295"/>
      <c r="LXV95" s="295"/>
      <c r="LXW95" s="295"/>
      <c r="LXX95" s="295"/>
      <c r="LXY95" s="78"/>
      <c r="LXZ95" s="295"/>
      <c r="LYA95" s="295"/>
      <c r="LYB95" s="78"/>
      <c r="LYC95" s="79"/>
      <c r="LYD95" s="78"/>
      <c r="LYE95" s="295"/>
      <c r="LYF95" s="295"/>
      <c r="LYG95" s="295"/>
      <c r="LYH95" s="295"/>
      <c r="LYI95" s="295"/>
      <c r="LYJ95" s="295"/>
      <c r="LYK95" s="295"/>
      <c r="LYL95" s="295"/>
      <c r="LYM95" s="295"/>
      <c r="LYN95" s="295"/>
      <c r="LYO95" s="295"/>
      <c r="LYP95" s="295"/>
      <c r="LYQ95" s="78"/>
      <c r="LYR95" s="295"/>
      <c r="LYS95" s="295"/>
      <c r="LYT95" s="78"/>
      <c r="LYU95" s="79"/>
      <c r="LYV95" s="78"/>
      <c r="LYW95" s="295"/>
      <c r="LYX95" s="295"/>
      <c r="LYY95" s="295"/>
      <c r="LYZ95" s="295"/>
      <c r="LZA95" s="295"/>
      <c r="LZB95" s="295"/>
      <c r="LZC95" s="295"/>
      <c r="LZD95" s="295"/>
      <c r="LZE95" s="295"/>
      <c r="LZF95" s="295"/>
      <c r="LZG95" s="295"/>
      <c r="LZH95" s="295"/>
      <c r="LZI95" s="78"/>
      <c r="LZJ95" s="295"/>
      <c r="LZK95" s="295"/>
      <c r="LZL95" s="78"/>
      <c r="LZM95" s="79"/>
      <c r="LZN95" s="78"/>
      <c r="LZO95" s="295"/>
      <c r="LZP95" s="295"/>
      <c r="LZQ95" s="295"/>
      <c r="LZR95" s="295"/>
      <c r="LZS95" s="295"/>
      <c r="LZT95" s="295"/>
      <c r="LZU95" s="295"/>
      <c r="LZV95" s="295"/>
      <c r="LZW95" s="295"/>
      <c r="LZX95" s="295"/>
      <c r="LZY95" s="295"/>
      <c r="LZZ95" s="295"/>
      <c r="MAA95" s="78"/>
      <c r="MAB95" s="295"/>
      <c r="MAC95" s="295"/>
      <c r="MAD95" s="78"/>
      <c r="MAE95" s="79"/>
      <c r="MAF95" s="78"/>
      <c r="MAG95" s="295"/>
      <c r="MAH95" s="295"/>
      <c r="MAI95" s="295"/>
      <c r="MAJ95" s="295"/>
      <c r="MAK95" s="295"/>
      <c r="MAL95" s="295"/>
      <c r="MAM95" s="295"/>
      <c r="MAN95" s="295"/>
      <c r="MAO95" s="295"/>
      <c r="MAP95" s="295"/>
      <c r="MAQ95" s="295"/>
      <c r="MAR95" s="295"/>
      <c r="MAS95" s="78"/>
      <c r="MAT95" s="295"/>
      <c r="MAU95" s="295"/>
      <c r="MAV95" s="78"/>
      <c r="MAW95" s="79"/>
      <c r="MAX95" s="78"/>
      <c r="MAY95" s="295"/>
      <c r="MAZ95" s="295"/>
      <c r="MBA95" s="295"/>
      <c r="MBB95" s="295"/>
      <c r="MBC95" s="295"/>
      <c r="MBD95" s="295"/>
      <c r="MBE95" s="295"/>
      <c r="MBF95" s="295"/>
      <c r="MBG95" s="295"/>
      <c r="MBH95" s="295"/>
      <c r="MBI95" s="295"/>
      <c r="MBJ95" s="295"/>
      <c r="MBK95" s="78"/>
      <c r="MBL95" s="295"/>
      <c r="MBM95" s="295"/>
      <c r="MBN95" s="78"/>
      <c r="MBO95" s="79"/>
      <c r="MBP95" s="78"/>
      <c r="MBQ95" s="295"/>
      <c r="MBR95" s="295"/>
      <c r="MBS95" s="295"/>
      <c r="MBT95" s="295"/>
      <c r="MBU95" s="295"/>
      <c r="MBV95" s="295"/>
      <c r="MBW95" s="295"/>
      <c r="MBX95" s="295"/>
      <c r="MBY95" s="295"/>
      <c r="MBZ95" s="295"/>
      <c r="MCA95" s="295"/>
      <c r="MCB95" s="295"/>
      <c r="MCC95" s="78"/>
      <c r="MCD95" s="295"/>
      <c r="MCE95" s="295"/>
      <c r="MCF95" s="78"/>
      <c r="MCG95" s="79"/>
      <c r="MCH95" s="78"/>
      <c r="MCI95" s="295"/>
      <c r="MCJ95" s="295"/>
      <c r="MCK95" s="295"/>
      <c r="MCL95" s="295"/>
      <c r="MCM95" s="295"/>
      <c r="MCN95" s="295"/>
      <c r="MCO95" s="295"/>
      <c r="MCP95" s="295"/>
      <c r="MCQ95" s="295"/>
      <c r="MCR95" s="295"/>
      <c r="MCS95" s="295"/>
      <c r="MCT95" s="295"/>
      <c r="MCU95" s="78"/>
      <c r="MCV95" s="295"/>
      <c r="MCW95" s="295"/>
      <c r="MCX95" s="78"/>
      <c r="MCY95" s="79"/>
      <c r="MCZ95" s="78"/>
      <c r="MDA95" s="295"/>
      <c r="MDB95" s="295"/>
      <c r="MDC95" s="295"/>
      <c r="MDD95" s="295"/>
      <c r="MDE95" s="295"/>
      <c r="MDF95" s="295"/>
      <c r="MDG95" s="295"/>
      <c r="MDH95" s="295"/>
      <c r="MDI95" s="295"/>
      <c r="MDJ95" s="295"/>
      <c r="MDK95" s="295"/>
      <c r="MDL95" s="295"/>
      <c r="MDM95" s="78"/>
      <c r="MDN95" s="295"/>
      <c r="MDO95" s="295"/>
      <c r="MDP95" s="78"/>
      <c r="MDQ95" s="79"/>
      <c r="MDR95" s="78"/>
      <c r="MDS95" s="295"/>
      <c r="MDT95" s="295"/>
      <c r="MDU95" s="295"/>
      <c r="MDV95" s="295"/>
      <c r="MDW95" s="295"/>
      <c r="MDX95" s="295"/>
      <c r="MDY95" s="295"/>
      <c r="MDZ95" s="295"/>
      <c r="MEA95" s="295"/>
      <c r="MEB95" s="295"/>
      <c r="MEC95" s="295"/>
      <c r="MED95" s="295"/>
      <c r="MEE95" s="78"/>
      <c r="MEF95" s="295"/>
      <c r="MEG95" s="295"/>
      <c r="MEH95" s="78"/>
      <c r="MEI95" s="79"/>
      <c r="MEJ95" s="78"/>
      <c r="MEK95" s="295"/>
      <c r="MEL95" s="295"/>
      <c r="MEM95" s="295"/>
      <c r="MEN95" s="295"/>
      <c r="MEO95" s="295"/>
      <c r="MEP95" s="295"/>
      <c r="MEQ95" s="295"/>
      <c r="MER95" s="295"/>
      <c r="MES95" s="295"/>
      <c r="MET95" s="295"/>
      <c r="MEU95" s="295"/>
      <c r="MEV95" s="295"/>
      <c r="MEW95" s="78"/>
      <c r="MEX95" s="295"/>
      <c r="MEY95" s="295"/>
      <c r="MEZ95" s="78"/>
      <c r="MFA95" s="79"/>
      <c r="MFB95" s="78"/>
      <c r="MFC95" s="295"/>
      <c r="MFD95" s="295"/>
      <c r="MFE95" s="295"/>
      <c r="MFF95" s="295"/>
      <c r="MFG95" s="295"/>
      <c r="MFH95" s="295"/>
      <c r="MFI95" s="295"/>
      <c r="MFJ95" s="295"/>
      <c r="MFK95" s="295"/>
      <c r="MFL95" s="295"/>
      <c r="MFM95" s="295"/>
      <c r="MFN95" s="295"/>
      <c r="MFO95" s="78"/>
      <c r="MFP95" s="295"/>
      <c r="MFQ95" s="295"/>
      <c r="MFR95" s="78"/>
      <c r="MFS95" s="79"/>
      <c r="MFT95" s="78"/>
      <c r="MFU95" s="295"/>
      <c r="MFV95" s="295"/>
      <c r="MFW95" s="295"/>
      <c r="MFX95" s="295"/>
      <c r="MFY95" s="295"/>
      <c r="MFZ95" s="295"/>
      <c r="MGA95" s="295"/>
      <c r="MGB95" s="295"/>
      <c r="MGC95" s="295"/>
      <c r="MGD95" s="295"/>
      <c r="MGE95" s="295"/>
      <c r="MGF95" s="295"/>
      <c r="MGG95" s="78"/>
      <c r="MGH95" s="295"/>
      <c r="MGI95" s="295"/>
      <c r="MGJ95" s="78"/>
      <c r="MGK95" s="79"/>
      <c r="MGL95" s="78"/>
      <c r="MGM95" s="295"/>
      <c r="MGN95" s="295"/>
      <c r="MGO95" s="295"/>
      <c r="MGP95" s="295"/>
      <c r="MGQ95" s="295"/>
      <c r="MGR95" s="295"/>
      <c r="MGS95" s="295"/>
      <c r="MGT95" s="295"/>
      <c r="MGU95" s="295"/>
      <c r="MGV95" s="295"/>
      <c r="MGW95" s="295"/>
      <c r="MGX95" s="295"/>
      <c r="MGY95" s="78"/>
      <c r="MGZ95" s="295"/>
      <c r="MHA95" s="295"/>
      <c r="MHB95" s="78"/>
      <c r="MHC95" s="79"/>
      <c r="MHD95" s="78"/>
      <c r="MHE95" s="295"/>
      <c r="MHF95" s="295"/>
      <c r="MHG95" s="295"/>
      <c r="MHH95" s="295"/>
      <c r="MHI95" s="295"/>
      <c r="MHJ95" s="295"/>
      <c r="MHK95" s="295"/>
      <c r="MHL95" s="295"/>
      <c r="MHM95" s="295"/>
      <c r="MHN95" s="295"/>
      <c r="MHO95" s="295"/>
      <c r="MHP95" s="295"/>
      <c r="MHQ95" s="78"/>
      <c r="MHR95" s="295"/>
      <c r="MHS95" s="295"/>
      <c r="MHT95" s="78"/>
      <c r="MHU95" s="79"/>
      <c r="MHV95" s="78"/>
      <c r="MHW95" s="295"/>
      <c r="MHX95" s="295"/>
      <c r="MHY95" s="295"/>
      <c r="MHZ95" s="295"/>
      <c r="MIA95" s="295"/>
      <c r="MIB95" s="295"/>
      <c r="MIC95" s="295"/>
      <c r="MID95" s="295"/>
      <c r="MIE95" s="295"/>
      <c r="MIF95" s="295"/>
      <c r="MIG95" s="295"/>
      <c r="MIH95" s="295"/>
      <c r="MII95" s="78"/>
      <c r="MIJ95" s="295"/>
      <c r="MIK95" s="295"/>
      <c r="MIL95" s="78"/>
      <c r="MIM95" s="79"/>
      <c r="MIN95" s="78"/>
      <c r="MIO95" s="295"/>
      <c r="MIP95" s="295"/>
      <c r="MIQ95" s="295"/>
      <c r="MIR95" s="295"/>
      <c r="MIS95" s="295"/>
      <c r="MIT95" s="295"/>
      <c r="MIU95" s="295"/>
      <c r="MIV95" s="295"/>
      <c r="MIW95" s="295"/>
      <c r="MIX95" s="295"/>
      <c r="MIY95" s="295"/>
      <c r="MIZ95" s="295"/>
      <c r="MJA95" s="78"/>
      <c r="MJB95" s="295"/>
      <c r="MJC95" s="295"/>
      <c r="MJD95" s="78"/>
      <c r="MJE95" s="79"/>
      <c r="MJF95" s="78"/>
      <c r="MJG95" s="295"/>
      <c r="MJH95" s="295"/>
      <c r="MJI95" s="295"/>
      <c r="MJJ95" s="295"/>
      <c r="MJK95" s="295"/>
      <c r="MJL95" s="295"/>
      <c r="MJM95" s="295"/>
      <c r="MJN95" s="295"/>
      <c r="MJO95" s="295"/>
      <c r="MJP95" s="295"/>
      <c r="MJQ95" s="295"/>
      <c r="MJR95" s="295"/>
      <c r="MJS95" s="78"/>
      <c r="MJT95" s="295"/>
      <c r="MJU95" s="295"/>
      <c r="MJV95" s="78"/>
      <c r="MJW95" s="79"/>
      <c r="MJX95" s="78"/>
      <c r="MJY95" s="295"/>
      <c r="MJZ95" s="295"/>
      <c r="MKA95" s="295"/>
      <c r="MKB95" s="295"/>
      <c r="MKC95" s="295"/>
      <c r="MKD95" s="295"/>
      <c r="MKE95" s="295"/>
      <c r="MKF95" s="295"/>
      <c r="MKG95" s="295"/>
      <c r="MKH95" s="295"/>
      <c r="MKI95" s="295"/>
      <c r="MKJ95" s="295"/>
      <c r="MKK95" s="78"/>
      <c r="MKL95" s="295"/>
      <c r="MKM95" s="295"/>
      <c r="MKN95" s="78"/>
      <c r="MKO95" s="79"/>
      <c r="MKP95" s="78"/>
      <c r="MKQ95" s="295"/>
      <c r="MKR95" s="295"/>
      <c r="MKS95" s="295"/>
      <c r="MKT95" s="295"/>
      <c r="MKU95" s="295"/>
      <c r="MKV95" s="295"/>
      <c r="MKW95" s="295"/>
      <c r="MKX95" s="295"/>
      <c r="MKY95" s="295"/>
      <c r="MKZ95" s="295"/>
      <c r="MLA95" s="295"/>
      <c r="MLB95" s="295"/>
      <c r="MLC95" s="78"/>
      <c r="MLD95" s="295"/>
      <c r="MLE95" s="295"/>
      <c r="MLF95" s="78"/>
      <c r="MLG95" s="79"/>
      <c r="MLH95" s="78"/>
      <c r="MLI95" s="295"/>
      <c r="MLJ95" s="295"/>
      <c r="MLK95" s="295"/>
      <c r="MLL95" s="295"/>
      <c r="MLM95" s="295"/>
      <c r="MLN95" s="295"/>
      <c r="MLO95" s="295"/>
      <c r="MLP95" s="295"/>
      <c r="MLQ95" s="295"/>
      <c r="MLR95" s="295"/>
      <c r="MLS95" s="295"/>
      <c r="MLT95" s="295"/>
      <c r="MLU95" s="78"/>
      <c r="MLV95" s="295"/>
      <c r="MLW95" s="295"/>
      <c r="MLX95" s="78"/>
      <c r="MLY95" s="79"/>
      <c r="MLZ95" s="78"/>
      <c r="MMA95" s="295"/>
      <c r="MMB95" s="295"/>
      <c r="MMC95" s="295"/>
      <c r="MMD95" s="295"/>
      <c r="MME95" s="295"/>
      <c r="MMF95" s="295"/>
      <c r="MMG95" s="295"/>
      <c r="MMH95" s="295"/>
      <c r="MMI95" s="295"/>
      <c r="MMJ95" s="295"/>
      <c r="MMK95" s="295"/>
      <c r="MML95" s="295"/>
      <c r="MMM95" s="78"/>
      <c r="MMN95" s="295"/>
      <c r="MMO95" s="295"/>
      <c r="MMP95" s="78"/>
      <c r="MMQ95" s="79"/>
      <c r="MMR95" s="78"/>
      <c r="MMS95" s="295"/>
      <c r="MMT95" s="295"/>
      <c r="MMU95" s="295"/>
      <c r="MMV95" s="295"/>
      <c r="MMW95" s="295"/>
      <c r="MMX95" s="295"/>
      <c r="MMY95" s="295"/>
      <c r="MMZ95" s="295"/>
      <c r="MNA95" s="295"/>
      <c r="MNB95" s="295"/>
      <c r="MNC95" s="295"/>
      <c r="MND95" s="295"/>
      <c r="MNE95" s="78"/>
      <c r="MNF95" s="295"/>
      <c r="MNG95" s="295"/>
      <c r="MNH95" s="78"/>
      <c r="MNI95" s="79"/>
      <c r="MNJ95" s="78"/>
      <c r="MNK95" s="295"/>
      <c r="MNL95" s="295"/>
      <c r="MNM95" s="295"/>
      <c r="MNN95" s="295"/>
      <c r="MNO95" s="295"/>
      <c r="MNP95" s="295"/>
      <c r="MNQ95" s="295"/>
      <c r="MNR95" s="295"/>
      <c r="MNS95" s="295"/>
      <c r="MNT95" s="295"/>
      <c r="MNU95" s="295"/>
      <c r="MNV95" s="295"/>
      <c r="MNW95" s="78"/>
      <c r="MNX95" s="295"/>
      <c r="MNY95" s="295"/>
      <c r="MNZ95" s="78"/>
      <c r="MOA95" s="79"/>
      <c r="MOB95" s="78"/>
      <c r="MOC95" s="295"/>
      <c r="MOD95" s="295"/>
      <c r="MOE95" s="295"/>
      <c r="MOF95" s="295"/>
      <c r="MOG95" s="295"/>
      <c r="MOH95" s="295"/>
      <c r="MOI95" s="295"/>
      <c r="MOJ95" s="295"/>
      <c r="MOK95" s="295"/>
      <c r="MOL95" s="295"/>
      <c r="MOM95" s="295"/>
      <c r="MON95" s="295"/>
      <c r="MOO95" s="78"/>
      <c r="MOP95" s="295"/>
      <c r="MOQ95" s="295"/>
      <c r="MOR95" s="78"/>
      <c r="MOS95" s="79"/>
      <c r="MOT95" s="78"/>
      <c r="MOU95" s="295"/>
      <c r="MOV95" s="295"/>
      <c r="MOW95" s="295"/>
      <c r="MOX95" s="295"/>
      <c r="MOY95" s="295"/>
      <c r="MOZ95" s="295"/>
      <c r="MPA95" s="295"/>
      <c r="MPB95" s="295"/>
      <c r="MPC95" s="295"/>
      <c r="MPD95" s="295"/>
      <c r="MPE95" s="295"/>
      <c r="MPF95" s="295"/>
      <c r="MPG95" s="78"/>
      <c r="MPH95" s="295"/>
      <c r="MPI95" s="295"/>
      <c r="MPJ95" s="78"/>
      <c r="MPK95" s="79"/>
      <c r="MPL95" s="78"/>
      <c r="MPM95" s="295"/>
      <c r="MPN95" s="295"/>
      <c r="MPO95" s="295"/>
      <c r="MPP95" s="295"/>
      <c r="MPQ95" s="295"/>
      <c r="MPR95" s="295"/>
      <c r="MPS95" s="295"/>
      <c r="MPT95" s="295"/>
      <c r="MPU95" s="295"/>
      <c r="MPV95" s="295"/>
      <c r="MPW95" s="295"/>
      <c r="MPX95" s="295"/>
      <c r="MPY95" s="78"/>
      <c r="MPZ95" s="295"/>
      <c r="MQA95" s="295"/>
      <c r="MQB95" s="78"/>
      <c r="MQC95" s="79"/>
      <c r="MQD95" s="78"/>
      <c r="MQE95" s="295"/>
      <c r="MQF95" s="295"/>
      <c r="MQG95" s="295"/>
      <c r="MQH95" s="295"/>
      <c r="MQI95" s="295"/>
      <c r="MQJ95" s="295"/>
      <c r="MQK95" s="295"/>
      <c r="MQL95" s="295"/>
      <c r="MQM95" s="295"/>
      <c r="MQN95" s="295"/>
      <c r="MQO95" s="295"/>
      <c r="MQP95" s="295"/>
      <c r="MQQ95" s="78"/>
      <c r="MQR95" s="295"/>
      <c r="MQS95" s="295"/>
      <c r="MQT95" s="78"/>
      <c r="MQU95" s="79"/>
      <c r="MQV95" s="78"/>
      <c r="MQW95" s="295"/>
      <c r="MQX95" s="295"/>
      <c r="MQY95" s="295"/>
      <c r="MQZ95" s="295"/>
      <c r="MRA95" s="295"/>
      <c r="MRB95" s="295"/>
      <c r="MRC95" s="295"/>
      <c r="MRD95" s="295"/>
      <c r="MRE95" s="295"/>
      <c r="MRF95" s="295"/>
      <c r="MRG95" s="295"/>
      <c r="MRH95" s="295"/>
      <c r="MRI95" s="78"/>
      <c r="MRJ95" s="295"/>
      <c r="MRK95" s="295"/>
      <c r="MRL95" s="78"/>
      <c r="MRM95" s="79"/>
      <c r="MRN95" s="78"/>
      <c r="MRO95" s="295"/>
      <c r="MRP95" s="295"/>
      <c r="MRQ95" s="295"/>
      <c r="MRR95" s="295"/>
      <c r="MRS95" s="295"/>
      <c r="MRT95" s="295"/>
      <c r="MRU95" s="295"/>
      <c r="MRV95" s="295"/>
      <c r="MRW95" s="295"/>
      <c r="MRX95" s="295"/>
      <c r="MRY95" s="295"/>
      <c r="MRZ95" s="295"/>
      <c r="MSA95" s="78"/>
      <c r="MSB95" s="295"/>
      <c r="MSC95" s="295"/>
      <c r="MSD95" s="78"/>
      <c r="MSE95" s="79"/>
      <c r="MSF95" s="78"/>
      <c r="MSG95" s="295"/>
      <c r="MSH95" s="295"/>
      <c r="MSI95" s="295"/>
      <c r="MSJ95" s="295"/>
      <c r="MSK95" s="295"/>
      <c r="MSL95" s="295"/>
      <c r="MSM95" s="295"/>
      <c r="MSN95" s="295"/>
      <c r="MSO95" s="295"/>
      <c r="MSP95" s="295"/>
      <c r="MSQ95" s="295"/>
      <c r="MSR95" s="295"/>
      <c r="MSS95" s="78"/>
      <c r="MST95" s="295"/>
      <c r="MSU95" s="295"/>
      <c r="MSV95" s="78"/>
      <c r="MSW95" s="79"/>
      <c r="MSX95" s="78"/>
      <c r="MSY95" s="295"/>
      <c r="MSZ95" s="295"/>
      <c r="MTA95" s="295"/>
      <c r="MTB95" s="295"/>
      <c r="MTC95" s="295"/>
      <c r="MTD95" s="295"/>
      <c r="MTE95" s="295"/>
      <c r="MTF95" s="295"/>
      <c r="MTG95" s="295"/>
      <c r="MTH95" s="295"/>
      <c r="MTI95" s="295"/>
      <c r="MTJ95" s="295"/>
      <c r="MTK95" s="78"/>
      <c r="MTL95" s="295"/>
      <c r="MTM95" s="295"/>
      <c r="MTN95" s="78"/>
      <c r="MTO95" s="79"/>
      <c r="MTP95" s="78"/>
      <c r="MTQ95" s="295"/>
      <c r="MTR95" s="295"/>
      <c r="MTS95" s="295"/>
      <c r="MTT95" s="295"/>
      <c r="MTU95" s="295"/>
      <c r="MTV95" s="295"/>
      <c r="MTW95" s="295"/>
      <c r="MTX95" s="295"/>
      <c r="MTY95" s="295"/>
      <c r="MTZ95" s="295"/>
      <c r="MUA95" s="295"/>
      <c r="MUB95" s="295"/>
      <c r="MUC95" s="78"/>
      <c r="MUD95" s="295"/>
      <c r="MUE95" s="295"/>
      <c r="MUF95" s="78"/>
      <c r="MUG95" s="79"/>
      <c r="MUH95" s="78"/>
      <c r="MUI95" s="295"/>
      <c r="MUJ95" s="295"/>
      <c r="MUK95" s="295"/>
      <c r="MUL95" s="295"/>
      <c r="MUM95" s="295"/>
      <c r="MUN95" s="295"/>
      <c r="MUO95" s="295"/>
      <c r="MUP95" s="295"/>
      <c r="MUQ95" s="295"/>
      <c r="MUR95" s="295"/>
      <c r="MUS95" s="295"/>
      <c r="MUT95" s="295"/>
      <c r="MUU95" s="78"/>
      <c r="MUV95" s="295"/>
      <c r="MUW95" s="295"/>
      <c r="MUX95" s="78"/>
      <c r="MUY95" s="79"/>
      <c r="MUZ95" s="78"/>
      <c r="MVA95" s="295"/>
      <c r="MVB95" s="295"/>
      <c r="MVC95" s="295"/>
      <c r="MVD95" s="295"/>
      <c r="MVE95" s="295"/>
      <c r="MVF95" s="295"/>
      <c r="MVG95" s="295"/>
      <c r="MVH95" s="295"/>
      <c r="MVI95" s="295"/>
      <c r="MVJ95" s="295"/>
      <c r="MVK95" s="295"/>
      <c r="MVL95" s="295"/>
      <c r="MVM95" s="78"/>
      <c r="MVN95" s="295"/>
      <c r="MVO95" s="295"/>
      <c r="MVP95" s="78"/>
      <c r="MVQ95" s="79"/>
      <c r="MVR95" s="78"/>
      <c r="MVS95" s="295"/>
      <c r="MVT95" s="295"/>
      <c r="MVU95" s="295"/>
      <c r="MVV95" s="295"/>
      <c r="MVW95" s="295"/>
      <c r="MVX95" s="295"/>
      <c r="MVY95" s="295"/>
      <c r="MVZ95" s="295"/>
      <c r="MWA95" s="295"/>
      <c r="MWB95" s="295"/>
      <c r="MWC95" s="295"/>
      <c r="MWD95" s="295"/>
      <c r="MWE95" s="78"/>
      <c r="MWF95" s="295"/>
      <c r="MWG95" s="295"/>
      <c r="MWH95" s="78"/>
      <c r="MWI95" s="79"/>
      <c r="MWJ95" s="78"/>
      <c r="MWK95" s="295"/>
      <c r="MWL95" s="295"/>
      <c r="MWM95" s="295"/>
      <c r="MWN95" s="295"/>
      <c r="MWO95" s="295"/>
      <c r="MWP95" s="295"/>
      <c r="MWQ95" s="295"/>
      <c r="MWR95" s="295"/>
      <c r="MWS95" s="295"/>
      <c r="MWT95" s="295"/>
      <c r="MWU95" s="295"/>
      <c r="MWV95" s="295"/>
      <c r="MWW95" s="78"/>
      <c r="MWX95" s="295"/>
      <c r="MWY95" s="295"/>
      <c r="MWZ95" s="78"/>
      <c r="MXA95" s="79"/>
      <c r="MXB95" s="78"/>
      <c r="MXC95" s="295"/>
      <c r="MXD95" s="295"/>
      <c r="MXE95" s="295"/>
      <c r="MXF95" s="295"/>
      <c r="MXG95" s="295"/>
      <c r="MXH95" s="295"/>
      <c r="MXI95" s="295"/>
      <c r="MXJ95" s="295"/>
      <c r="MXK95" s="295"/>
      <c r="MXL95" s="295"/>
      <c r="MXM95" s="295"/>
      <c r="MXN95" s="295"/>
      <c r="MXO95" s="78"/>
      <c r="MXP95" s="295"/>
      <c r="MXQ95" s="295"/>
      <c r="MXR95" s="78"/>
      <c r="MXS95" s="79"/>
      <c r="MXT95" s="78"/>
      <c r="MXU95" s="295"/>
      <c r="MXV95" s="295"/>
      <c r="MXW95" s="295"/>
      <c r="MXX95" s="295"/>
      <c r="MXY95" s="295"/>
      <c r="MXZ95" s="295"/>
      <c r="MYA95" s="295"/>
      <c r="MYB95" s="295"/>
      <c r="MYC95" s="295"/>
      <c r="MYD95" s="295"/>
      <c r="MYE95" s="295"/>
      <c r="MYF95" s="295"/>
      <c r="MYG95" s="78"/>
      <c r="MYH95" s="295"/>
      <c r="MYI95" s="295"/>
      <c r="MYJ95" s="78"/>
      <c r="MYK95" s="79"/>
      <c r="MYL95" s="78"/>
      <c r="MYM95" s="295"/>
      <c r="MYN95" s="295"/>
      <c r="MYO95" s="295"/>
      <c r="MYP95" s="295"/>
      <c r="MYQ95" s="295"/>
      <c r="MYR95" s="295"/>
      <c r="MYS95" s="295"/>
      <c r="MYT95" s="295"/>
      <c r="MYU95" s="295"/>
      <c r="MYV95" s="295"/>
      <c r="MYW95" s="295"/>
      <c r="MYX95" s="295"/>
      <c r="MYY95" s="78"/>
      <c r="MYZ95" s="295"/>
      <c r="MZA95" s="295"/>
      <c r="MZB95" s="78"/>
      <c r="MZC95" s="79"/>
      <c r="MZD95" s="78"/>
      <c r="MZE95" s="295"/>
      <c r="MZF95" s="295"/>
      <c r="MZG95" s="295"/>
      <c r="MZH95" s="295"/>
      <c r="MZI95" s="295"/>
      <c r="MZJ95" s="295"/>
      <c r="MZK95" s="295"/>
      <c r="MZL95" s="295"/>
      <c r="MZM95" s="295"/>
      <c r="MZN95" s="295"/>
      <c r="MZO95" s="295"/>
      <c r="MZP95" s="295"/>
      <c r="MZQ95" s="78"/>
      <c r="MZR95" s="295"/>
      <c r="MZS95" s="295"/>
      <c r="MZT95" s="78"/>
      <c r="MZU95" s="79"/>
      <c r="MZV95" s="78"/>
      <c r="MZW95" s="295"/>
      <c r="MZX95" s="295"/>
      <c r="MZY95" s="295"/>
      <c r="MZZ95" s="295"/>
      <c r="NAA95" s="295"/>
      <c r="NAB95" s="295"/>
      <c r="NAC95" s="295"/>
      <c r="NAD95" s="295"/>
      <c r="NAE95" s="295"/>
      <c r="NAF95" s="295"/>
      <c r="NAG95" s="295"/>
      <c r="NAH95" s="295"/>
      <c r="NAI95" s="78"/>
      <c r="NAJ95" s="295"/>
      <c r="NAK95" s="295"/>
      <c r="NAL95" s="78"/>
      <c r="NAM95" s="79"/>
      <c r="NAN95" s="78"/>
      <c r="NAO95" s="295"/>
      <c r="NAP95" s="295"/>
      <c r="NAQ95" s="295"/>
      <c r="NAR95" s="295"/>
      <c r="NAS95" s="295"/>
      <c r="NAT95" s="295"/>
      <c r="NAU95" s="295"/>
      <c r="NAV95" s="295"/>
      <c r="NAW95" s="295"/>
      <c r="NAX95" s="295"/>
      <c r="NAY95" s="295"/>
      <c r="NAZ95" s="295"/>
      <c r="NBA95" s="78"/>
      <c r="NBB95" s="295"/>
      <c r="NBC95" s="295"/>
      <c r="NBD95" s="78"/>
      <c r="NBE95" s="79"/>
      <c r="NBF95" s="78"/>
      <c r="NBG95" s="295"/>
      <c r="NBH95" s="295"/>
      <c r="NBI95" s="295"/>
      <c r="NBJ95" s="295"/>
      <c r="NBK95" s="295"/>
      <c r="NBL95" s="295"/>
      <c r="NBM95" s="295"/>
      <c r="NBN95" s="295"/>
      <c r="NBO95" s="295"/>
      <c r="NBP95" s="295"/>
      <c r="NBQ95" s="295"/>
      <c r="NBR95" s="295"/>
      <c r="NBS95" s="78"/>
      <c r="NBT95" s="295"/>
      <c r="NBU95" s="295"/>
      <c r="NBV95" s="78"/>
      <c r="NBW95" s="79"/>
      <c r="NBX95" s="78"/>
      <c r="NBY95" s="295"/>
      <c r="NBZ95" s="295"/>
      <c r="NCA95" s="295"/>
      <c r="NCB95" s="295"/>
      <c r="NCC95" s="295"/>
      <c r="NCD95" s="295"/>
      <c r="NCE95" s="295"/>
      <c r="NCF95" s="295"/>
      <c r="NCG95" s="295"/>
      <c r="NCH95" s="295"/>
      <c r="NCI95" s="295"/>
      <c r="NCJ95" s="295"/>
      <c r="NCK95" s="78"/>
      <c r="NCL95" s="295"/>
      <c r="NCM95" s="295"/>
      <c r="NCN95" s="78"/>
      <c r="NCO95" s="79"/>
      <c r="NCP95" s="78"/>
      <c r="NCQ95" s="295"/>
      <c r="NCR95" s="295"/>
      <c r="NCS95" s="295"/>
      <c r="NCT95" s="295"/>
      <c r="NCU95" s="295"/>
      <c r="NCV95" s="295"/>
      <c r="NCW95" s="295"/>
      <c r="NCX95" s="295"/>
      <c r="NCY95" s="295"/>
      <c r="NCZ95" s="295"/>
      <c r="NDA95" s="295"/>
      <c r="NDB95" s="295"/>
      <c r="NDC95" s="78"/>
      <c r="NDD95" s="295"/>
      <c r="NDE95" s="295"/>
      <c r="NDF95" s="78"/>
      <c r="NDG95" s="79"/>
      <c r="NDH95" s="78"/>
      <c r="NDI95" s="295"/>
      <c r="NDJ95" s="295"/>
      <c r="NDK95" s="295"/>
      <c r="NDL95" s="295"/>
      <c r="NDM95" s="295"/>
      <c r="NDN95" s="295"/>
      <c r="NDO95" s="295"/>
      <c r="NDP95" s="295"/>
      <c r="NDQ95" s="295"/>
      <c r="NDR95" s="295"/>
      <c r="NDS95" s="295"/>
      <c r="NDT95" s="295"/>
      <c r="NDU95" s="78"/>
      <c r="NDV95" s="295"/>
      <c r="NDW95" s="295"/>
      <c r="NDX95" s="78"/>
      <c r="NDY95" s="79"/>
      <c r="NDZ95" s="78"/>
      <c r="NEA95" s="295"/>
      <c r="NEB95" s="295"/>
      <c r="NEC95" s="295"/>
      <c r="NED95" s="295"/>
      <c r="NEE95" s="295"/>
      <c r="NEF95" s="295"/>
      <c r="NEG95" s="295"/>
      <c r="NEH95" s="295"/>
      <c r="NEI95" s="295"/>
      <c r="NEJ95" s="295"/>
      <c r="NEK95" s="295"/>
      <c r="NEL95" s="295"/>
      <c r="NEM95" s="78"/>
      <c r="NEN95" s="295"/>
      <c r="NEO95" s="295"/>
      <c r="NEP95" s="78"/>
      <c r="NEQ95" s="79"/>
      <c r="NER95" s="78"/>
      <c r="NES95" s="295"/>
      <c r="NET95" s="295"/>
      <c r="NEU95" s="295"/>
      <c r="NEV95" s="295"/>
      <c r="NEW95" s="295"/>
      <c r="NEX95" s="295"/>
      <c r="NEY95" s="295"/>
      <c r="NEZ95" s="295"/>
      <c r="NFA95" s="295"/>
      <c r="NFB95" s="295"/>
      <c r="NFC95" s="295"/>
      <c r="NFD95" s="295"/>
      <c r="NFE95" s="78"/>
      <c r="NFF95" s="295"/>
      <c r="NFG95" s="295"/>
      <c r="NFH95" s="78"/>
      <c r="NFI95" s="79"/>
      <c r="NFJ95" s="78"/>
      <c r="NFK95" s="295"/>
      <c r="NFL95" s="295"/>
      <c r="NFM95" s="295"/>
      <c r="NFN95" s="295"/>
      <c r="NFO95" s="295"/>
      <c r="NFP95" s="295"/>
      <c r="NFQ95" s="295"/>
      <c r="NFR95" s="295"/>
      <c r="NFS95" s="295"/>
      <c r="NFT95" s="295"/>
      <c r="NFU95" s="295"/>
      <c r="NFV95" s="295"/>
      <c r="NFW95" s="78"/>
      <c r="NFX95" s="295"/>
      <c r="NFY95" s="295"/>
      <c r="NFZ95" s="78"/>
      <c r="NGA95" s="79"/>
      <c r="NGB95" s="78"/>
      <c r="NGC95" s="295"/>
      <c r="NGD95" s="295"/>
      <c r="NGE95" s="295"/>
      <c r="NGF95" s="295"/>
      <c r="NGG95" s="295"/>
      <c r="NGH95" s="295"/>
      <c r="NGI95" s="295"/>
      <c r="NGJ95" s="295"/>
      <c r="NGK95" s="295"/>
      <c r="NGL95" s="295"/>
      <c r="NGM95" s="295"/>
      <c r="NGN95" s="295"/>
      <c r="NGO95" s="78"/>
      <c r="NGP95" s="295"/>
      <c r="NGQ95" s="295"/>
      <c r="NGR95" s="78"/>
      <c r="NGS95" s="79"/>
      <c r="NGT95" s="78"/>
      <c r="NGU95" s="295"/>
      <c r="NGV95" s="295"/>
      <c r="NGW95" s="295"/>
      <c r="NGX95" s="295"/>
      <c r="NGY95" s="295"/>
      <c r="NGZ95" s="295"/>
      <c r="NHA95" s="295"/>
      <c r="NHB95" s="295"/>
      <c r="NHC95" s="295"/>
      <c r="NHD95" s="295"/>
      <c r="NHE95" s="295"/>
      <c r="NHF95" s="295"/>
      <c r="NHG95" s="78"/>
      <c r="NHH95" s="295"/>
      <c r="NHI95" s="295"/>
      <c r="NHJ95" s="78"/>
      <c r="NHK95" s="79"/>
      <c r="NHL95" s="78"/>
      <c r="NHM95" s="295"/>
      <c r="NHN95" s="295"/>
      <c r="NHO95" s="295"/>
      <c r="NHP95" s="295"/>
      <c r="NHQ95" s="295"/>
      <c r="NHR95" s="295"/>
      <c r="NHS95" s="295"/>
      <c r="NHT95" s="295"/>
      <c r="NHU95" s="295"/>
      <c r="NHV95" s="295"/>
      <c r="NHW95" s="295"/>
      <c r="NHX95" s="295"/>
      <c r="NHY95" s="78"/>
      <c r="NHZ95" s="295"/>
      <c r="NIA95" s="295"/>
      <c r="NIB95" s="78"/>
      <c r="NIC95" s="79"/>
      <c r="NID95" s="78"/>
      <c r="NIE95" s="295"/>
      <c r="NIF95" s="295"/>
      <c r="NIG95" s="295"/>
      <c r="NIH95" s="295"/>
      <c r="NII95" s="295"/>
      <c r="NIJ95" s="295"/>
      <c r="NIK95" s="295"/>
      <c r="NIL95" s="295"/>
      <c r="NIM95" s="295"/>
      <c r="NIN95" s="295"/>
      <c r="NIO95" s="295"/>
      <c r="NIP95" s="295"/>
      <c r="NIQ95" s="78"/>
      <c r="NIR95" s="295"/>
      <c r="NIS95" s="295"/>
      <c r="NIT95" s="78"/>
      <c r="NIU95" s="79"/>
      <c r="NIV95" s="78"/>
      <c r="NIW95" s="295"/>
      <c r="NIX95" s="295"/>
      <c r="NIY95" s="295"/>
      <c r="NIZ95" s="295"/>
      <c r="NJA95" s="295"/>
      <c r="NJB95" s="295"/>
      <c r="NJC95" s="295"/>
      <c r="NJD95" s="295"/>
      <c r="NJE95" s="295"/>
      <c r="NJF95" s="295"/>
      <c r="NJG95" s="295"/>
      <c r="NJH95" s="295"/>
      <c r="NJI95" s="78"/>
      <c r="NJJ95" s="295"/>
      <c r="NJK95" s="295"/>
      <c r="NJL95" s="78"/>
      <c r="NJM95" s="79"/>
      <c r="NJN95" s="78"/>
      <c r="NJO95" s="295"/>
      <c r="NJP95" s="295"/>
      <c r="NJQ95" s="295"/>
      <c r="NJR95" s="295"/>
      <c r="NJS95" s="295"/>
      <c r="NJT95" s="295"/>
      <c r="NJU95" s="295"/>
      <c r="NJV95" s="295"/>
      <c r="NJW95" s="295"/>
      <c r="NJX95" s="295"/>
      <c r="NJY95" s="295"/>
      <c r="NJZ95" s="295"/>
      <c r="NKA95" s="78"/>
      <c r="NKB95" s="295"/>
      <c r="NKC95" s="295"/>
      <c r="NKD95" s="78"/>
      <c r="NKE95" s="79"/>
      <c r="NKF95" s="78"/>
      <c r="NKG95" s="295"/>
      <c r="NKH95" s="295"/>
      <c r="NKI95" s="295"/>
      <c r="NKJ95" s="295"/>
      <c r="NKK95" s="295"/>
      <c r="NKL95" s="295"/>
      <c r="NKM95" s="295"/>
      <c r="NKN95" s="295"/>
      <c r="NKO95" s="295"/>
      <c r="NKP95" s="295"/>
      <c r="NKQ95" s="295"/>
      <c r="NKR95" s="295"/>
      <c r="NKS95" s="78"/>
      <c r="NKT95" s="295"/>
      <c r="NKU95" s="295"/>
      <c r="NKV95" s="78"/>
      <c r="NKW95" s="79"/>
      <c r="NKX95" s="78"/>
      <c r="NKY95" s="295"/>
      <c r="NKZ95" s="295"/>
      <c r="NLA95" s="295"/>
      <c r="NLB95" s="295"/>
      <c r="NLC95" s="295"/>
      <c r="NLD95" s="295"/>
      <c r="NLE95" s="295"/>
      <c r="NLF95" s="295"/>
      <c r="NLG95" s="295"/>
      <c r="NLH95" s="295"/>
      <c r="NLI95" s="295"/>
      <c r="NLJ95" s="295"/>
      <c r="NLK95" s="78"/>
      <c r="NLL95" s="295"/>
      <c r="NLM95" s="295"/>
      <c r="NLN95" s="78"/>
      <c r="NLO95" s="79"/>
      <c r="NLP95" s="78"/>
      <c r="NLQ95" s="295"/>
      <c r="NLR95" s="295"/>
      <c r="NLS95" s="295"/>
      <c r="NLT95" s="295"/>
      <c r="NLU95" s="295"/>
      <c r="NLV95" s="295"/>
      <c r="NLW95" s="295"/>
      <c r="NLX95" s="295"/>
      <c r="NLY95" s="295"/>
      <c r="NLZ95" s="295"/>
      <c r="NMA95" s="295"/>
      <c r="NMB95" s="295"/>
      <c r="NMC95" s="78"/>
      <c r="NMD95" s="295"/>
      <c r="NME95" s="295"/>
      <c r="NMF95" s="78"/>
      <c r="NMG95" s="79"/>
      <c r="NMH95" s="78"/>
      <c r="NMI95" s="295"/>
      <c r="NMJ95" s="295"/>
      <c r="NMK95" s="295"/>
      <c r="NML95" s="295"/>
      <c r="NMM95" s="295"/>
      <c r="NMN95" s="295"/>
      <c r="NMO95" s="295"/>
      <c r="NMP95" s="295"/>
      <c r="NMQ95" s="295"/>
      <c r="NMR95" s="295"/>
      <c r="NMS95" s="295"/>
      <c r="NMT95" s="295"/>
      <c r="NMU95" s="78"/>
      <c r="NMV95" s="295"/>
      <c r="NMW95" s="295"/>
      <c r="NMX95" s="78"/>
      <c r="NMY95" s="79"/>
      <c r="NMZ95" s="78"/>
      <c r="NNA95" s="295"/>
      <c r="NNB95" s="295"/>
      <c r="NNC95" s="295"/>
      <c r="NND95" s="295"/>
      <c r="NNE95" s="295"/>
      <c r="NNF95" s="295"/>
      <c r="NNG95" s="295"/>
      <c r="NNH95" s="295"/>
      <c r="NNI95" s="295"/>
      <c r="NNJ95" s="295"/>
      <c r="NNK95" s="295"/>
      <c r="NNL95" s="295"/>
      <c r="NNM95" s="78"/>
      <c r="NNN95" s="295"/>
      <c r="NNO95" s="295"/>
      <c r="NNP95" s="78"/>
      <c r="NNQ95" s="79"/>
      <c r="NNR95" s="78"/>
      <c r="NNS95" s="295"/>
      <c r="NNT95" s="295"/>
      <c r="NNU95" s="295"/>
      <c r="NNV95" s="295"/>
      <c r="NNW95" s="295"/>
      <c r="NNX95" s="295"/>
      <c r="NNY95" s="295"/>
      <c r="NNZ95" s="295"/>
      <c r="NOA95" s="295"/>
      <c r="NOB95" s="295"/>
      <c r="NOC95" s="295"/>
      <c r="NOD95" s="295"/>
      <c r="NOE95" s="78"/>
      <c r="NOF95" s="295"/>
      <c r="NOG95" s="295"/>
      <c r="NOH95" s="78"/>
      <c r="NOI95" s="79"/>
      <c r="NOJ95" s="78"/>
      <c r="NOK95" s="295"/>
      <c r="NOL95" s="295"/>
      <c r="NOM95" s="295"/>
      <c r="NON95" s="295"/>
      <c r="NOO95" s="295"/>
      <c r="NOP95" s="295"/>
      <c r="NOQ95" s="295"/>
      <c r="NOR95" s="295"/>
      <c r="NOS95" s="295"/>
      <c r="NOT95" s="295"/>
      <c r="NOU95" s="295"/>
      <c r="NOV95" s="295"/>
      <c r="NOW95" s="78"/>
      <c r="NOX95" s="295"/>
      <c r="NOY95" s="295"/>
      <c r="NOZ95" s="78"/>
      <c r="NPA95" s="79"/>
      <c r="NPB95" s="78"/>
      <c r="NPC95" s="295"/>
      <c r="NPD95" s="295"/>
      <c r="NPE95" s="295"/>
      <c r="NPF95" s="295"/>
      <c r="NPG95" s="295"/>
      <c r="NPH95" s="295"/>
      <c r="NPI95" s="295"/>
      <c r="NPJ95" s="295"/>
      <c r="NPK95" s="295"/>
      <c r="NPL95" s="295"/>
      <c r="NPM95" s="295"/>
      <c r="NPN95" s="295"/>
      <c r="NPO95" s="78"/>
      <c r="NPP95" s="295"/>
      <c r="NPQ95" s="295"/>
      <c r="NPR95" s="78"/>
      <c r="NPS95" s="79"/>
      <c r="NPT95" s="78"/>
      <c r="NPU95" s="295"/>
      <c r="NPV95" s="295"/>
      <c r="NPW95" s="295"/>
      <c r="NPX95" s="295"/>
      <c r="NPY95" s="295"/>
      <c r="NPZ95" s="295"/>
      <c r="NQA95" s="295"/>
      <c r="NQB95" s="295"/>
      <c r="NQC95" s="295"/>
      <c r="NQD95" s="295"/>
      <c r="NQE95" s="295"/>
      <c r="NQF95" s="295"/>
      <c r="NQG95" s="78"/>
      <c r="NQH95" s="295"/>
      <c r="NQI95" s="295"/>
      <c r="NQJ95" s="78"/>
      <c r="NQK95" s="79"/>
      <c r="NQL95" s="78"/>
      <c r="NQM95" s="295"/>
      <c r="NQN95" s="295"/>
      <c r="NQO95" s="295"/>
      <c r="NQP95" s="295"/>
      <c r="NQQ95" s="295"/>
      <c r="NQR95" s="295"/>
      <c r="NQS95" s="295"/>
      <c r="NQT95" s="295"/>
      <c r="NQU95" s="295"/>
      <c r="NQV95" s="295"/>
      <c r="NQW95" s="295"/>
      <c r="NQX95" s="295"/>
      <c r="NQY95" s="78"/>
      <c r="NQZ95" s="295"/>
      <c r="NRA95" s="295"/>
      <c r="NRB95" s="78"/>
      <c r="NRC95" s="79"/>
      <c r="NRD95" s="78"/>
      <c r="NRE95" s="295"/>
      <c r="NRF95" s="295"/>
      <c r="NRG95" s="295"/>
      <c r="NRH95" s="295"/>
      <c r="NRI95" s="295"/>
      <c r="NRJ95" s="295"/>
      <c r="NRK95" s="295"/>
      <c r="NRL95" s="295"/>
      <c r="NRM95" s="295"/>
      <c r="NRN95" s="295"/>
      <c r="NRO95" s="295"/>
      <c r="NRP95" s="295"/>
      <c r="NRQ95" s="78"/>
      <c r="NRR95" s="295"/>
      <c r="NRS95" s="295"/>
      <c r="NRT95" s="78"/>
      <c r="NRU95" s="79"/>
      <c r="NRV95" s="78"/>
      <c r="NRW95" s="295"/>
      <c r="NRX95" s="295"/>
      <c r="NRY95" s="295"/>
      <c r="NRZ95" s="295"/>
      <c r="NSA95" s="295"/>
      <c r="NSB95" s="295"/>
      <c r="NSC95" s="295"/>
      <c r="NSD95" s="295"/>
      <c r="NSE95" s="295"/>
      <c r="NSF95" s="295"/>
      <c r="NSG95" s="295"/>
      <c r="NSH95" s="295"/>
      <c r="NSI95" s="78"/>
      <c r="NSJ95" s="295"/>
      <c r="NSK95" s="295"/>
      <c r="NSL95" s="78"/>
      <c r="NSM95" s="79"/>
      <c r="NSN95" s="78"/>
      <c r="NSO95" s="295"/>
      <c r="NSP95" s="295"/>
      <c r="NSQ95" s="295"/>
      <c r="NSR95" s="295"/>
      <c r="NSS95" s="295"/>
      <c r="NST95" s="295"/>
      <c r="NSU95" s="295"/>
      <c r="NSV95" s="295"/>
      <c r="NSW95" s="295"/>
      <c r="NSX95" s="295"/>
      <c r="NSY95" s="295"/>
      <c r="NSZ95" s="295"/>
      <c r="NTA95" s="78"/>
      <c r="NTB95" s="295"/>
      <c r="NTC95" s="295"/>
      <c r="NTD95" s="78"/>
      <c r="NTE95" s="79"/>
      <c r="NTF95" s="78"/>
      <c r="NTG95" s="295"/>
      <c r="NTH95" s="295"/>
      <c r="NTI95" s="295"/>
      <c r="NTJ95" s="295"/>
      <c r="NTK95" s="295"/>
      <c r="NTL95" s="295"/>
      <c r="NTM95" s="295"/>
      <c r="NTN95" s="295"/>
      <c r="NTO95" s="295"/>
      <c r="NTP95" s="295"/>
      <c r="NTQ95" s="295"/>
      <c r="NTR95" s="295"/>
      <c r="NTS95" s="78"/>
      <c r="NTT95" s="295"/>
      <c r="NTU95" s="295"/>
      <c r="NTV95" s="78"/>
      <c r="NTW95" s="79"/>
      <c r="NTX95" s="78"/>
      <c r="NTY95" s="295"/>
      <c r="NTZ95" s="295"/>
      <c r="NUA95" s="295"/>
      <c r="NUB95" s="295"/>
      <c r="NUC95" s="295"/>
      <c r="NUD95" s="295"/>
      <c r="NUE95" s="295"/>
      <c r="NUF95" s="295"/>
      <c r="NUG95" s="295"/>
      <c r="NUH95" s="295"/>
      <c r="NUI95" s="295"/>
      <c r="NUJ95" s="295"/>
      <c r="NUK95" s="78"/>
      <c r="NUL95" s="295"/>
      <c r="NUM95" s="295"/>
      <c r="NUN95" s="78"/>
      <c r="NUO95" s="79"/>
      <c r="NUP95" s="78"/>
      <c r="NUQ95" s="295"/>
      <c r="NUR95" s="295"/>
      <c r="NUS95" s="295"/>
      <c r="NUT95" s="295"/>
      <c r="NUU95" s="295"/>
      <c r="NUV95" s="295"/>
      <c r="NUW95" s="295"/>
      <c r="NUX95" s="295"/>
      <c r="NUY95" s="295"/>
      <c r="NUZ95" s="295"/>
      <c r="NVA95" s="295"/>
      <c r="NVB95" s="295"/>
      <c r="NVC95" s="78"/>
      <c r="NVD95" s="295"/>
      <c r="NVE95" s="295"/>
      <c r="NVF95" s="78"/>
      <c r="NVG95" s="79"/>
      <c r="NVH95" s="78"/>
      <c r="NVI95" s="295"/>
      <c r="NVJ95" s="295"/>
      <c r="NVK95" s="295"/>
      <c r="NVL95" s="295"/>
      <c r="NVM95" s="295"/>
      <c r="NVN95" s="295"/>
      <c r="NVO95" s="295"/>
      <c r="NVP95" s="295"/>
      <c r="NVQ95" s="295"/>
      <c r="NVR95" s="295"/>
      <c r="NVS95" s="295"/>
      <c r="NVT95" s="295"/>
      <c r="NVU95" s="78"/>
      <c r="NVV95" s="295"/>
      <c r="NVW95" s="295"/>
      <c r="NVX95" s="78"/>
      <c r="NVY95" s="79"/>
      <c r="NVZ95" s="78"/>
      <c r="NWA95" s="295"/>
      <c r="NWB95" s="295"/>
      <c r="NWC95" s="295"/>
      <c r="NWD95" s="295"/>
      <c r="NWE95" s="295"/>
      <c r="NWF95" s="295"/>
      <c r="NWG95" s="295"/>
      <c r="NWH95" s="295"/>
      <c r="NWI95" s="295"/>
      <c r="NWJ95" s="295"/>
      <c r="NWK95" s="295"/>
      <c r="NWL95" s="295"/>
      <c r="NWM95" s="78"/>
      <c r="NWN95" s="295"/>
      <c r="NWO95" s="295"/>
      <c r="NWP95" s="78"/>
      <c r="NWQ95" s="79"/>
      <c r="NWR95" s="78"/>
      <c r="NWS95" s="295"/>
      <c r="NWT95" s="295"/>
      <c r="NWU95" s="295"/>
      <c r="NWV95" s="295"/>
      <c r="NWW95" s="295"/>
      <c r="NWX95" s="295"/>
      <c r="NWY95" s="295"/>
      <c r="NWZ95" s="295"/>
      <c r="NXA95" s="295"/>
      <c r="NXB95" s="295"/>
      <c r="NXC95" s="295"/>
      <c r="NXD95" s="295"/>
      <c r="NXE95" s="78"/>
      <c r="NXF95" s="295"/>
      <c r="NXG95" s="295"/>
      <c r="NXH95" s="78"/>
      <c r="NXI95" s="79"/>
      <c r="NXJ95" s="78"/>
      <c r="NXK95" s="295"/>
      <c r="NXL95" s="295"/>
      <c r="NXM95" s="295"/>
      <c r="NXN95" s="295"/>
      <c r="NXO95" s="295"/>
      <c r="NXP95" s="295"/>
      <c r="NXQ95" s="295"/>
      <c r="NXR95" s="295"/>
      <c r="NXS95" s="295"/>
      <c r="NXT95" s="295"/>
      <c r="NXU95" s="295"/>
      <c r="NXV95" s="295"/>
      <c r="NXW95" s="78"/>
      <c r="NXX95" s="295"/>
      <c r="NXY95" s="295"/>
      <c r="NXZ95" s="78"/>
      <c r="NYA95" s="79"/>
      <c r="NYB95" s="78"/>
      <c r="NYC95" s="295"/>
      <c r="NYD95" s="295"/>
      <c r="NYE95" s="295"/>
      <c r="NYF95" s="295"/>
      <c r="NYG95" s="295"/>
      <c r="NYH95" s="295"/>
      <c r="NYI95" s="295"/>
      <c r="NYJ95" s="295"/>
      <c r="NYK95" s="295"/>
      <c r="NYL95" s="295"/>
      <c r="NYM95" s="295"/>
      <c r="NYN95" s="295"/>
      <c r="NYO95" s="78"/>
      <c r="NYP95" s="295"/>
      <c r="NYQ95" s="295"/>
      <c r="NYR95" s="78"/>
      <c r="NYS95" s="79"/>
      <c r="NYT95" s="78"/>
      <c r="NYU95" s="295"/>
      <c r="NYV95" s="295"/>
      <c r="NYW95" s="295"/>
      <c r="NYX95" s="295"/>
      <c r="NYY95" s="295"/>
      <c r="NYZ95" s="295"/>
      <c r="NZA95" s="295"/>
      <c r="NZB95" s="295"/>
      <c r="NZC95" s="295"/>
      <c r="NZD95" s="295"/>
      <c r="NZE95" s="295"/>
      <c r="NZF95" s="295"/>
      <c r="NZG95" s="78"/>
      <c r="NZH95" s="295"/>
      <c r="NZI95" s="295"/>
      <c r="NZJ95" s="78"/>
      <c r="NZK95" s="79"/>
      <c r="NZL95" s="78"/>
      <c r="NZM95" s="295"/>
      <c r="NZN95" s="295"/>
      <c r="NZO95" s="295"/>
      <c r="NZP95" s="295"/>
      <c r="NZQ95" s="295"/>
      <c r="NZR95" s="295"/>
      <c r="NZS95" s="295"/>
      <c r="NZT95" s="295"/>
      <c r="NZU95" s="295"/>
      <c r="NZV95" s="295"/>
      <c r="NZW95" s="295"/>
      <c r="NZX95" s="295"/>
      <c r="NZY95" s="78"/>
      <c r="NZZ95" s="295"/>
      <c r="OAA95" s="295"/>
      <c r="OAB95" s="78"/>
      <c r="OAC95" s="79"/>
      <c r="OAD95" s="78"/>
      <c r="OAE95" s="295"/>
      <c r="OAF95" s="295"/>
      <c r="OAG95" s="295"/>
      <c r="OAH95" s="295"/>
      <c r="OAI95" s="295"/>
      <c r="OAJ95" s="295"/>
      <c r="OAK95" s="295"/>
      <c r="OAL95" s="295"/>
      <c r="OAM95" s="295"/>
      <c r="OAN95" s="295"/>
      <c r="OAO95" s="295"/>
      <c r="OAP95" s="295"/>
      <c r="OAQ95" s="78"/>
      <c r="OAR95" s="295"/>
      <c r="OAS95" s="295"/>
      <c r="OAT95" s="78"/>
      <c r="OAU95" s="79"/>
      <c r="OAV95" s="78"/>
      <c r="OAW95" s="295"/>
      <c r="OAX95" s="295"/>
      <c r="OAY95" s="295"/>
      <c r="OAZ95" s="295"/>
      <c r="OBA95" s="295"/>
      <c r="OBB95" s="295"/>
      <c r="OBC95" s="295"/>
      <c r="OBD95" s="295"/>
      <c r="OBE95" s="295"/>
      <c r="OBF95" s="295"/>
      <c r="OBG95" s="295"/>
      <c r="OBH95" s="295"/>
      <c r="OBI95" s="78"/>
      <c r="OBJ95" s="295"/>
      <c r="OBK95" s="295"/>
      <c r="OBL95" s="78"/>
      <c r="OBM95" s="79"/>
      <c r="OBN95" s="78"/>
      <c r="OBO95" s="295"/>
      <c r="OBP95" s="295"/>
      <c r="OBQ95" s="295"/>
      <c r="OBR95" s="295"/>
      <c r="OBS95" s="295"/>
      <c r="OBT95" s="295"/>
      <c r="OBU95" s="295"/>
      <c r="OBV95" s="295"/>
      <c r="OBW95" s="295"/>
      <c r="OBX95" s="295"/>
      <c r="OBY95" s="295"/>
      <c r="OBZ95" s="295"/>
      <c r="OCA95" s="78"/>
      <c r="OCB95" s="295"/>
      <c r="OCC95" s="295"/>
      <c r="OCD95" s="78"/>
      <c r="OCE95" s="79"/>
      <c r="OCF95" s="78"/>
      <c r="OCG95" s="295"/>
      <c r="OCH95" s="295"/>
      <c r="OCI95" s="295"/>
      <c r="OCJ95" s="295"/>
      <c r="OCK95" s="295"/>
      <c r="OCL95" s="295"/>
      <c r="OCM95" s="295"/>
      <c r="OCN95" s="295"/>
      <c r="OCO95" s="295"/>
      <c r="OCP95" s="295"/>
      <c r="OCQ95" s="295"/>
      <c r="OCR95" s="295"/>
      <c r="OCS95" s="78"/>
      <c r="OCT95" s="295"/>
      <c r="OCU95" s="295"/>
      <c r="OCV95" s="78"/>
      <c r="OCW95" s="79"/>
      <c r="OCX95" s="78"/>
      <c r="OCY95" s="295"/>
      <c r="OCZ95" s="295"/>
      <c r="ODA95" s="295"/>
      <c r="ODB95" s="295"/>
      <c r="ODC95" s="295"/>
      <c r="ODD95" s="295"/>
      <c r="ODE95" s="295"/>
      <c r="ODF95" s="295"/>
      <c r="ODG95" s="295"/>
      <c r="ODH95" s="295"/>
      <c r="ODI95" s="295"/>
      <c r="ODJ95" s="295"/>
      <c r="ODK95" s="78"/>
      <c r="ODL95" s="295"/>
      <c r="ODM95" s="295"/>
      <c r="ODN95" s="78"/>
      <c r="ODO95" s="79"/>
      <c r="ODP95" s="78"/>
      <c r="ODQ95" s="295"/>
      <c r="ODR95" s="295"/>
      <c r="ODS95" s="295"/>
      <c r="ODT95" s="295"/>
      <c r="ODU95" s="295"/>
      <c r="ODV95" s="295"/>
      <c r="ODW95" s="295"/>
      <c r="ODX95" s="295"/>
      <c r="ODY95" s="295"/>
      <c r="ODZ95" s="295"/>
      <c r="OEA95" s="295"/>
      <c r="OEB95" s="295"/>
      <c r="OEC95" s="78"/>
      <c r="OED95" s="295"/>
      <c r="OEE95" s="295"/>
      <c r="OEF95" s="78"/>
      <c r="OEG95" s="79"/>
      <c r="OEH95" s="78"/>
      <c r="OEI95" s="295"/>
      <c r="OEJ95" s="295"/>
      <c r="OEK95" s="295"/>
      <c r="OEL95" s="295"/>
      <c r="OEM95" s="295"/>
      <c r="OEN95" s="295"/>
      <c r="OEO95" s="295"/>
      <c r="OEP95" s="295"/>
      <c r="OEQ95" s="295"/>
      <c r="OER95" s="295"/>
      <c r="OES95" s="295"/>
      <c r="OET95" s="295"/>
      <c r="OEU95" s="78"/>
      <c r="OEV95" s="295"/>
      <c r="OEW95" s="295"/>
      <c r="OEX95" s="78"/>
      <c r="OEY95" s="79"/>
      <c r="OEZ95" s="78"/>
      <c r="OFA95" s="295"/>
      <c r="OFB95" s="295"/>
      <c r="OFC95" s="295"/>
      <c r="OFD95" s="295"/>
      <c r="OFE95" s="295"/>
      <c r="OFF95" s="295"/>
      <c r="OFG95" s="295"/>
      <c r="OFH95" s="295"/>
      <c r="OFI95" s="295"/>
      <c r="OFJ95" s="295"/>
      <c r="OFK95" s="295"/>
      <c r="OFL95" s="295"/>
      <c r="OFM95" s="78"/>
      <c r="OFN95" s="295"/>
      <c r="OFO95" s="295"/>
      <c r="OFP95" s="78"/>
      <c r="OFQ95" s="79"/>
      <c r="OFR95" s="78"/>
      <c r="OFS95" s="295"/>
      <c r="OFT95" s="295"/>
      <c r="OFU95" s="295"/>
      <c r="OFV95" s="295"/>
      <c r="OFW95" s="295"/>
      <c r="OFX95" s="295"/>
      <c r="OFY95" s="295"/>
      <c r="OFZ95" s="295"/>
      <c r="OGA95" s="295"/>
      <c r="OGB95" s="295"/>
      <c r="OGC95" s="295"/>
      <c r="OGD95" s="295"/>
      <c r="OGE95" s="78"/>
      <c r="OGF95" s="295"/>
      <c r="OGG95" s="295"/>
      <c r="OGH95" s="78"/>
      <c r="OGI95" s="79"/>
      <c r="OGJ95" s="78"/>
      <c r="OGK95" s="295"/>
      <c r="OGL95" s="295"/>
      <c r="OGM95" s="295"/>
      <c r="OGN95" s="295"/>
      <c r="OGO95" s="295"/>
      <c r="OGP95" s="295"/>
      <c r="OGQ95" s="295"/>
      <c r="OGR95" s="295"/>
      <c r="OGS95" s="295"/>
      <c r="OGT95" s="295"/>
      <c r="OGU95" s="295"/>
      <c r="OGV95" s="295"/>
      <c r="OGW95" s="78"/>
      <c r="OGX95" s="295"/>
      <c r="OGY95" s="295"/>
      <c r="OGZ95" s="78"/>
      <c r="OHA95" s="79"/>
      <c r="OHB95" s="78"/>
      <c r="OHC95" s="295"/>
      <c r="OHD95" s="295"/>
      <c r="OHE95" s="295"/>
      <c r="OHF95" s="295"/>
      <c r="OHG95" s="295"/>
      <c r="OHH95" s="295"/>
      <c r="OHI95" s="295"/>
      <c r="OHJ95" s="295"/>
      <c r="OHK95" s="295"/>
      <c r="OHL95" s="295"/>
      <c r="OHM95" s="295"/>
      <c r="OHN95" s="295"/>
      <c r="OHO95" s="78"/>
      <c r="OHP95" s="295"/>
      <c r="OHQ95" s="295"/>
      <c r="OHR95" s="78"/>
      <c r="OHS95" s="79"/>
      <c r="OHT95" s="78"/>
      <c r="OHU95" s="295"/>
      <c r="OHV95" s="295"/>
      <c r="OHW95" s="295"/>
      <c r="OHX95" s="295"/>
      <c r="OHY95" s="295"/>
      <c r="OHZ95" s="295"/>
      <c r="OIA95" s="295"/>
      <c r="OIB95" s="295"/>
      <c r="OIC95" s="295"/>
      <c r="OID95" s="295"/>
      <c r="OIE95" s="295"/>
      <c r="OIF95" s="295"/>
      <c r="OIG95" s="78"/>
      <c r="OIH95" s="295"/>
      <c r="OII95" s="295"/>
      <c r="OIJ95" s="78"/>
      <c r="OIK95" s="79"/>
      <c r="OIL95" s="78"/>
      <c r="OIM95" s="295"/>
      <c r="OIN95" s="295"/>
      <c r="OIO95" s="295"/>
      <c r="OIP95" s="295"/>
      <c r="OIQ95" s="295"/>
      <c r="OIR95" s="295"/>
      <c r="OIS95" s="295"/>
      <c r="OIT95" s="295"/>
      <c r="OIU95" s="295"/>
      <c r="OIV95" s="295"/>
      <c r="OIW95" s="295"/>
      <c r="OIX95" s="295"/>
      <c r="OIY95" s="78"/>
      <c r="OIZ95" s="295"/>
      <c r="OJA95" s="295"/>
      <c r="OJB95" s="78"/>
      <c r="OJC95" s="79"/>
      <c r="OJD95" s="78"/>
      <c r="OJE95" s="295"/>
      <c r="OJF95" s="295"/>
      <c r="OJG95" s="295"/>
      <c r="OJH95" s="295"/>
      <c r="OJI95" s="295"/>
      <c r="OJJ95" s="295"/>
      <c r="OJK95" s="295"/>
      <c r="OJL95" s="295"/>
      <c r="OJM95" s="295"/>
      <c r="OJN95" s="295"/>
      <c r="OJO95" s="295"/>
      <c r="OJP95" s="295"/>
      <c r="OJQ95" s="78"/>
      <c r="OJR95" s="295"/>
      <c r="OJS95" s="295"/>
      <c r="OJT95" s="78"/>
      <c r="OJU95" s="79"/>
      <c r="OJV95" s="78"/>
      <c r="OJW95" s="295"/>
      <c r="OJX95" s="295"/>
      <c r="OJY95" s="295"/>
      <c r="OJZ95" s="295"/>
      <c r="OKA95" s="295"/>
      <c r="OKB95" s="295"/>
      <c r="OKC95" s="295"/>
      <c r="OKD95" s="295"/>
      <c r="OKE95" s="295"/>
      <c r="OKF95" s="295"/>
      <c r="OKG95" s="295"/>
      <c r="OKH95" s="295"/>
      <c r="OKI95" s="78"/>
      <c r="OKJ95" s="295"/>
      <c r="OKK95" s="295"/>
      <c r="OKL95" s="78"/>
      <c r="OKM95" s="79"/>
      <c r="OKN95" s="78"/>
      <c r="OKO95" s="295"/>
      <c r="OKP95" s="295"/>
      <c r="OKQ95" s="295"/>
      <c r="OKR95" s="295"/>
      <c r="OKS95" s="295"/>
      <c r="OKT95" s="295"/>
      <c r="OKU95" s="295"/>
      <c r="OKV95" s="295"/>
      <c r="OKW95" s="295"/>
      <c r="OKX95" s="295"/>
      <c r="OKY95" s="295"/>
      <c r="OKZ95" s="295"/>
      <c r="OLA95" s="78"/>
      <c r="OLB95" s="295"/>
      <c r="OLC95" s="295"/>
      <c r="OLD95" s="78"/>
      <c r="OLE95" s="79"/>
      <c r="OLF95" s="78"/>
      <c r="OLG95" s="295"/>
      <c r="OLH95" s="295"/>
      <c r="OLI95" s="295"/>
      <c r="OLJ95" s="295"/>
      <c r="OLK95" s="295"/>
      <c r="OLL95" s="295"/>
      <c r="OLM95" s="295"/>
      <c r="OLN95" s="295"/>
      <c r="OLO95" s="295"/>
      <c r="OLP95" s="295"/>
      <c r="OLQ95" s="295"/>
      <c r="OLR95" s="295"/>
      <c r="OLS95" s="78"/>
      <c r="OLT95" s="295"/>
      <c r="OLU95" s="295"/>
      <c r="OLV95" s="78"/>
      <c r="OLW95" s="79"/>
      <c r="OLX95" s="78"/>
      <c r="OLY95" s="295"/>
      <c r="OLZ95" s="295"/>
      <c r="OMA95" s="295"/>
      <c r="OMB95" s="295"/>
      <c r="OMC95" s="295"/>
      <c r="OMD95" s="295"/>
      <c r="OME95" s="295"/>
      <c r="OMF95" s="295"/>
      <c r="OMG95" s="295"/>
      <c r="OMH95" s="295"/>
      <c r="OMI95" s="295"/>
      <c r="OMJ95" s="295"/>
      <c r="OMK95" s="78"/>
      <c r="OML95" s="295"/>
      <c r="OMM95" s="295"/>
      <c r="OMN95" s="78"/>
      <c r="OMO95" s="79"/>
      <c r="OMP95" s="78"/>
      <c r="OMQ95" s="295"/>
      <c r="OMR95" s="295"/>
      <c r="OMS95" s="295"/>
      <c r="OMT95" s="295"/>
      <c r="OMU95" s="295"/>
      <c r="OMV95" s="295"/>
      <c r="OMW95" s="295"/>
      <c r="OMX95" s="295"/>
      <c r="OMY95" s="295"/>
      <c r="OMZ95" s="295"/>
      <c r="ONA95" s="295"/>
      <c r="ONB95" s="295"/>
      <c r="ONC95" s="78"/>
      <c r="OND95" s="295"/>
      <c r="ONE95" s="295"/>
      <c r="ONF95" s="78"/>
      <c r="ONG95" s="79"/>
      <c r="ONH95" s="78"/>
      <c r="ONI95" s="295"/>
      <c r="ONJ95" s="295"/>
      <c r="ONK95" s="295"/>
      <c r="ONL95" s="295"/>
      <c r="ONM95" s="295"/>
      <c r="ONN95" s="295"/>
      <c r="ONO95" s="295"/>
      <c r="ONP95" s="295"/>
      <c r="ONQ95" s="295"/>
      <c r="ONR95" s="295"/>
      <c r="ONS95" s="295"/>
      <c r="ONT95" s="295"/>
      <c r="ONU95" s="78"/>
      <c r="ONV95" s="295"/>
      <c r="ONW95" s="295"/>
      <c r="ONX95" s="78"/>
      <c r="ONY95" s="79"/>
      <c r="ONZ95" s="78"/>
      <c r="OOA95" s="295"/>
      <c r="OOB95" s="295"/>
      <c r="OOC95" s="295"/>
      <c r="OOD95" s="295"/>
      <c r="OOE95" s="295"/>
      <c r="OOF95" s="295"/>
      <c r="OOG95" s="295"/>
      <c r="OOH95" s="295"/>
      <c r="OOI95" s="295"/>
      <c r="OOJ95" s="295"/>
      <c r="OOK95" s="295"/>
      <c r="OOL95" s="295"/>
      <c r="OOM95" s="78"/>
      <c r="OON95" s="295"/>
      <c r="OOO95" s="295"/>
      <c r="OOP95" s="78"/>
      <c r="OOQ95" s="79"/>
      <c r="OOR95" s="78"/>
      <c r="OOS95" s="295"/>
      <c r="OOT95" s="295"/>
      <c r="OOU95" s="295"/>
      <c r="OOV95" s="295"/>
      <c r="OOW95" s="295"/>
      <c r="OOX95" s="295"/>
      <c r="OOY95" s="295"/>
      <c r="OOZ95" s="295"/>
      <c r="OPA95" s="295"/>
      <c r="OPB95" s="295"/>
      <c r="OPC95" s="295"/>
      <c r="OPD95" s="295"/>
      <c r="OPE95" s="78"/>
      <c r="OPF95" s="295"/>
      <c r="OPG95" s="295"/>
      <c r="OPH95" s="78"/>
      <c r="OPI95" s="79"/>
      <c r="OPJ95" s="78"/>
      <c r="OPK95" s="295"/>
      <c r="OPL95" s="295"/>
      <c r="OPM95" s="295"/>
      <c r="OPN95" s="295"/>
      <c r="OPO95" s="295"/>
      <c r="OPP95" s="295"/>
      <c r="OPQ95" s="295"/>
      <c r="OPR95" s="295"/>
      <c r="OPS95" s="295"/>
      <c r="OPT95" s="295"/>
      <c r="OPU95" s="295"/>
      <c r="OPV95" s="295"/>
      <c r="OPW95" s="78"/>
      <c r="OPX95" s="295"/>
      <c r="OPY95" s="295"/>
      <c r="OPZ95" s="78"/>
      <c r="OQA95" s="79"/>
      <c r="OQB95" s="78"/>
      <c r="OQC95" s="295"/>
      <c r="OQD95" s="295"/>
      <c r="OQE95" s="295"/>
      <c r="OQF95" s="295"/>
      <c r="OQG95" s="295"/>
      <c r="OQH95" s="295"/>
      <c r="OQI95" s="295"/>
      <c r="OQJ95" s="295"/>
      <c r="OQK95" s="295"/>
      <c r="OQL95" s="295"/>
      <c r="OQM95" s="295"/>
      <c r="OQN95" s="295"/>
      <c r="OQO95" s="78"/>
      <c r="OQP95" s="295"/>
      <c r="OQQ95" s="295"/>
      <c r="OQR95" s="78"/>
      <c r="OQS95" s="79"/>
      <c r="OQT95" s="78"/>
      <c r="OQU95" s="295"/>
      <c r="OQV95" s="295"/>
      <c r="OQW95" s="295"/>
      <c r="OQX95" s="295"/>
      <c r="OQY95" s="295"/>
      <c r="OQZ95" s="295"/>
      <c r="ORA95" s="295"/>
      <c r="ORB95" s="295"/>
      <c r="ORC95" s="295"/>
      <c r="ORD95" s="295"/>
      <c r="ORE95" s="295"/>
      <c r="ORF95" s="295"/>
      <c r="ORG95" s="78"/>
      <c r="ORH95" s="295"/>
      <c r="ORI95" s="295"/>
      <c r="ORJ95" s="78"/>
      <c r="ORK95" s="79"/>
      <c r="ORL95" s="78"/>
      <c r="ORM95" s="295"/>
      <c r="ORN95" s="295"/>
      <c r="ORO95" s="295"/>
      <c r="ORP95" s="295"/>
      <c r="ORQ95" s="295"/>
      <c r="ORR95" s="295"/>
      <c r="ORS95" s="295"/>
      <c r="ORT95" s="295"/>
      <c r="ORU95" s="295"/>
      <c r="ORV95" s="295"/>
      <c r="ORW95" s="295"/>
      <c r="ORX95" s="295"/>
      <c r="ORY95" s="78"/>
      <c r="ORZ95" s="295"/>
      <c r="OSA95" s="295"/>
      <c r="OSB95" s="78"/>
      <c r="OSC95" s="79"/>
      <c r="OSD95" s="78"/>
      <c r="OSE95" s="295"/>
      <c r="OSF95" s="295"/>
      <c r="OSG95" s="295"/>
      <c r="OSH95" s="295"/>
      <c r="OSI95" s="295"/>
      <c r="OSJ95" s="295"/>
      <c r="OSK95" s="295"/>
      <c r="OSL95" s="295"/>
      <c r="OSM95" s="295"/>
      <c r="OSN95" s="295"/>
      <c r="OSO95" s="295"/>
      <c r="OSP95" s="295"/>
      <c r="OSQ95" s="78"/>
      <c r="OSR95" s="295"/>
      <c r="OSS95" s="295"/>
      <c r="OST95" s="78"/>
      <c r="OSU95" s="79"/>
      <c r="OSV95" s="78"/>
      <c r="OSW95" s="295"/>
      <c r="OSX95" s="295"/>
      <c r="OSY95" s="295"/>
      <c r="OSZ95" s="295"/>
      <c r="OTA95" s="295"/>
      <c r="OTB95" s="295"/>
      <c r="OTC95" s="295"/>
      <c r="OTD95" s="295"/>
      <c r="OTE95" s="295"/>
      <c r="OTF95" s="295"/>
      <c r="OTG95" s="295"/>
      <c r="OTH95" s="295"/>
      <c r="OTI95" s="78"/>
      <c r="OTJ95" s="295"/>
      <c r="OTK95" s="295"/>
      <c r="OTL95" s="78"/>
      <c r="OTM95" s="79"/>
      <c r="OTN95" s="78"/>
      <c r="OTO95" s="295"/>
      <c r="OTP95" s="295"/>
      <c r="OTQ95" s="295"/>
      <c r="OTR95" s="295"/>
      <c r="OTS95" s="295"/>
      <c r="OTT95" s="295"/>
      <c r="OTU95" s="295"/>
      <c r="OTV95" s="295"/>
      <c r="OTW95" s="295"/>
      <c r="OTX95" s="295"/>
      <c r="OTY95" s="295"/>
      <c r="OTZ95" s="295"/>
      <c r="OUA95" s="78"/>
      <c r="OUB95" s="295"/>
      <c r="OUC95" s="295"/>
      <c r="OUD95" s="78"/>
      <c r="OUE95" s="79"/>
      <c r="OUF95" s="78"/>
      <c r="OUG95" s="295"/>
      <c r="OUH95" s="295"/>
      <c r="OUI95" s="295"/>
      <c r="OUJ95" s="295"/>
      <c r="OUK95" s="295"/>
      <c r="OUL95" s="295"/>
      <c r="OUM95" s="295"/>
      <c r="OUN95" s="295"/>
      <c r="OUO95" s="295"/>
      <c r="OUP95" s="295"/>
      <c r="OUQ95" s="295"/>
      <c r="OUR95" s="295"/>
      <c r="OUS95" s="78"/>
      <c r="OUT95" s="295"/>
      <c r="OUU95" s="295"/>
      <c r="OUV95" s="78"/>
      <c r="OUW95" s="79"/>
      <c r="OUX95" s="78"/>
      <c r="OUY95" s="295"/>
      <c r="OUZ95" s="295"/>
      <c r="OVA95" s="295"/>
      <c r="OVB95" s="295"/>
      <c r="OVC95" s="295"/>
      <c r="OVD95" s="295"/>
      <c r="OVE95" s="295"/>
      <c r="OVF95" s="295"/>
      <c r="OVG95" s="295"/>
      <c r="OVH95" s="295"/>
      <c r="OVI95" s="295"/>
      <c r="OVJ95" s="295"/>
      <c r="OVK95" s="78"/>
      <c r="OVL95" s="295"/>
      <c r="OVM95" s="295"/>
      <c r="OVN95" s="78"/>
      <c r="OVO95" s="79"/>
      <c r="OVP95" s="78"/>
      <c r="OVQ95" s="295"/>
      <c r="OVR95" s="295"/>
      <c r="OVS95" s="295"/>
      <c r="OVT95" s="295"/>
      <c r="OVU95" s="295"/>
      <c r="OVV95" s="295"/>
      <c r="OVW95" s="295"/>
      <c r="OVX95" s="295"/>
      <c r="OVY95" s="295"/>
      <c r="OVZ95" s="295"/>
      <c r="OWA95" s="295"/>
      <c r="OWB95" s="295"/>
      <c r="OWC95" s="78"/>
      <c r="OWD95" s="295"/>
      <c r="OWE95" s="295"/>
      <c r="OWF95" s="78"/>
      <c r="OWG95" s="79"/>
      <c r="OWH95" s="78"/>
      <c r="OWI95" s="295"/>
      <c r="OWJ95" s="295"/>
      <c r="OWK95" s="295"/>
      <c r="OWL95" s="295"/>
      <c r="OWM95" s="295"/>
      <c r="OWN95" s="295"/>
      <c r="OWO95" s="295"/>
      <c r="OWP95" s="295"/>
      <c r="OWQ95" s="295"/>
      <c r="OWR95" s="295"/>
      <c r="OWS95" s="295"/>
      <c r="OWT95" s="295"/>
      <c r="OWU95" s="78"/>
      <c r="OWV95" s="295"/>
      <c r="OWW95" s="295"/>
      <c r="OWX95" s="78"/>
      <c r="OWY95" s="79"/>
      <c r="OWZ95" s="78"/>
      <c r="OXA95" s="295"/>
      <c r="OXB95" s="295"/>
      <c r="OXC95" s="295"/>
      <c r="OXD95" s="295"/>
      <c r="OXE95" s="295"/>
      <c r="OXF95" s="295"/>
      <c r="OXG95" s="295"/>
      <c r="OXH95" s="295"/>
      <c r="OXI95" s="295"/>
      <c r="OXJ95" s="295"/>
      <c r="OXK95" s="295"/>
      <c r="OXL95" s="295"/>
      <c r="OXM95" s="78"/>
      <c r="OXN95" s="295"/>
      <c r="OXO95" s="295"/>
      <c r="OXP95" s="78"/>
      <c r="OXQ95" s="79"/>
      <c r="OXR95" s="78"/>
      <c r="OXS95" s="295"/>
      <c r="OXT95" s="295"/>
      <c r="OXU95" s="295"/>
      <c r="OXV95" s="295"/>
      <c r="OXW95" s="295"/>
      <c r="OXX95" s="295"/>
      <c r="OXY95" s="295"/>
      <c r="OXZ95" s="295"/>
      <c r="OYA95" s="295"/>
      <c r="OYB95" s="295"/>
      <c r="OYC95" s="295"/>
      <c r="OYD95" s="295"/>
      <c r="OYE95" s="78"/>
      <c r="OYF95" s="295"/>
      <c r="OYG95" s="295"/>
      <c r="OYH95" s="78"/>
      <c r="OYI95" s="79"/>
      <c r="OYJ95" s="78"/>
      <c r="OYK95" s="295"/>
      <c r="OYL95" s="295"/>
      <c r="OYM95" s="295"/>
      <c r="OYN95" s="295"/>
      <c r="OYO95" s="295"/>
      <c r="OYP95" s="295"/>
      <c r="OYQ95" s="295"/>
      <c r="OYR95" s="295"/>
      <c r="OYS95" s="295"/>
      <c r="OYT95" s="295"/>
      <c r="OYU95" s="295"/>
      <c r="OYV95" s="295"/>
      <c r="OYW95" s="78"/>
      <c r="OYX95" s="295"/>
      <c r="OYY95" s="295"/>
      <c r="OYZ95" s="78"/>
      <c r="OZA95" s="79"/>
      <c r="OZB95" s="78"/>
      <c r="OZC95" s="295"/>
      <c r="OZD95" s="295"/>
      <c r="OZE95" s="295"/>
      <c r="OZF95" s="295"/>
      <c r="OZG95" s="295"/>
      <c r="OZH95" s="295"/>
      <c r="OZI95" s="295"/>
      <c r="OZJ95" s="295"/>
      <c r="OZK95" s="295"/>
      <c r="OZL95" s="295"/>
      <c r="OZM95" s="295"/>
      <c r="OZN95" s="295"/>
      <c r="OZO95" s="78"/>
      <c r="OZP95" s="295"/>
      <c r="OZQ95" s="295"/>
      <c r="OZR95" s="78"/>
      <c r="OZS95" s="79"/>
      <c r="OZT95" s="78"/>
      <c r="OZU95" s="295"/>
      <c r="OZV95" s="295"/>
      <c r="OZW95" s="295"/>
      <c r="OZX95" s="295"/>
      <c r="OZY95" s="295"/>
      <c r="OZZ95" s="295"/>
      <c r="PAA95" s="295"/>
      <c r="PAB95" s="295"/>
      <c r="PAC95" s="295"/>
      <c r="PAD95" s="295"/>
      <c r="PAE95" s="295"/>
      <c r="PAF95" s="295"/>
      <c r="PAG95" s="78"/>
      <c r="PAH95" s="295"/>
      <c r="PAI95" s="295"/>
      <c r="PAJ95" s="78"/>
      <c r="PAK95" s="79"/>
      <c r="PAL95" s="78"/>
      <c r="PAM95" s="295"/>
      <c r="PAN95" s="295"/>
      <c r="PAO95" s="295"/>
      <c r="PAP95" s="295"/>
      <c r="PAQ95" s="295"/>
      <c r="PAR95" s="295"/>
      <c r="PAS95" s="295"/>
      <c r="PAT95" s="295"/>
      <c r="PAU95" s="295"/>
      <c r="PAV95" s="295"/>
      <c r="PAW95" s="295"/>
      <c r="PAX95" s="295"/>
      <c r="PAY95" s="78"/>
      <c r="PAZ95" s="295"/>
      <c r="PBA95" s="295"/>
      <c r="PBB95" s="78"/>
      <c r="PBC95" s="79"/>
      <c r="PBD95" s="78"/>
      <c r="PBE95" s="295"/>
      <c r="PBF95" s="295"/>
      <c r="PBG95" s="295"/>
      <c r="PBH95" s="295"/>
      <c r="PBI95" s="295"/>
      <c r="PBJ95" s="295"/>
      <c r="PBK95" s="295"/>
      <c r="PBL95" s="295"/>
      <c r="PBM95" s="295"/>
      <c r="PBN95" s="295"/>
      <c r="PBO95" s="295"/>
      <c r="PBP95" s="295"/>
      <c r="PBQ95" s="78"/>
      <c r="PBR95" s="295"/>
      <c r="PBS95" s="295"/>
      <c r="PBT95" s="78"/>
      <c r="PBU95" s="79"/>
      <c r="PBV95" s="78"/>
      <c r="PBW95" s="295"/>
      <c r="PBX95" s="295"/>
      <c r="PBY95" s="295"/>
      <c r="PBZ95" s="295"/>
      <c r="PCA95" s="295"/>
      <c r="PCB95" s="295"/>
      <c r="PCC95" s="295"/>
      <c r="PCD95" s="295"/>
      <c r="PCE95" s="295"/>
      <c r="PCF95" s="295"/>
      <c r="PCG95" s="295"/>
      <c r="PCH95" s="295"/>
      <c r="PCI95" s="78"/>
      <c r="PCJ95" s="295"/>
      <c r="PCK95" s="295"/>
      <c r="PCL95" s="78"/>
      <c r="PCM95" s="79"/>
      <c r="PCN95" s="78"/>
      <c r="PCO95" s="295"/>
      <c r="PCP95" s="295"/>
      <c r="PCQ95" s="295"/>
      <c r="PCR95" s="295"/>
      <c r="PCS95" s="295"/>
      <c r="PCT95" s="295"/>
      <c r="PCU95" s="295"/>
      <c r="PCV95" s="295"/>
      <c r="PCW95" s="295"/>
      <c r="PCX95" s="295"/>
      <c r="PCY95" s="295"/>
      <c r="PCZ95" s="295"/>
      <c r="PDA95" s="78"/>
      <c r="PDB95" s="295"/>
      <c r="PDC95" s="295"/>
      <c r="PDD95" s="78"/>
      <c r="PDE95" s="79"/>
      <c r="PDF95" s="78"/>
      <c r="PDG95" s="295"/>
      <c r="PDH95" s="295"/>
      <c r="PDI95" s="295"/>
      <c r="PDJ95" s="295"/>
      <c r="PDK95" s="295"/>
      <c r="PDL95" s="295"/>
      <c r="PDM95" s="295"/>
      <c r="PDN95" s="295"/>
      <c r="PDO95" s="295"/>
      <c r="PDP95" s="295"/>
      <c r="PDQ95" s="295"/>
      <c r="PDR95" s="295"/>
      <c r="PDS95" s="78"/>
      <c r="PDT95" s="295"/>
      <c r="PDU95" s="295"/>
      <c r="PDV95" s="78"/>
      <c r="PDW95" s="79"/>
      <c r="PDX95" s="78"/>
      <c r="PDY95" s="295"/>
      <c r="PDZ95" s="295"/>
      <c r="PEA95" s="295"/>
      <c r="PEB95" s="295"/>
      <c r="PEC95" s="295"/>
      <c r="PED95" s="295"/>
      <c r="PEE95" s="295"/>
      <c r="PEF95" s="295"/>
      <c r="PEG95" s="295"/>
      <c r="PEH95" s="295"/>
      <c r="PEI95" s="295"/>
      <c r="PEJ95" s="295"/>
      <c r="PEK95" s="78"/>
      <c r="PEL95" s="295"/>
      <c r="PEM95" s="295"/>
      <c r="PEN95" s="78"/>
      <c r="PEO95" s="79"/>
      <c r="PEP95" s="78"/>
      <c r="PEQ95" s="295"/>
      <c r="PER95" s="295"/>
      <c r="PES95" s="295"/>
      <c r="PET95" s="295"/>
      <c r="PEU95" s="295"/>
      <c r="PEV95" s="295"/>
      <c r="PEW95" s="295"/>
      <c r="PEX95" s="295"/>
      <c r="PEY95" s="295"/>
      <c r="PEZ95" s="295"/>
      <c r="PFA95" s="295"/>
      <c r="PFB95" s="295"/>
      <c r="PFC95" s="78"/>
      <c r="PFD95" s="295"/>
      <c r="PFE95" s="295"/>
      <c r="PFF95" s="78"/>
      <c r="PFG95" s="79"/>
      <c r="PFH95" s="78"/>
      <c r="PFI95" s="295"/>
      <c r="PFJ95" s="295"/>
      <c r="PFK95" s="295"/>
      <c r="PFL95" s="295"/>
      <c r="PFM95" s="295"/>
      <c r="PFN95" s="295"/>
      <c r="PFO95" s="295"/>
      <c r="PFP95" s="295"/>
      <c r="PFQ95" s="295"/>
      <c r="PFR95" s="295"/>
      <c r="PFS95" s="295"/>
      <c r="PFT95" s="295"/>
      <c r="PFU95" s="78"/>
      <c r="PFV95" s="295"/>
      <c r="PFW95" s="295"/>
      <c r="PFX95" s="78"/>
      <c r="PFY95" s="79"/>
      <c r="PFZ95" s="78"/>
      <c r="PGA95" s="295"/>
      <c r="PGB95" s="295"/>
      <c r="PGC95" s="295"/>
      <c r="PGD95" s="295"/>
      <c r="PGE95" s="295"/>
      <c r="PGF95" s="295"/>
      <c r="PGG95" s="295"/>
      <c r="PGH95" s="295"/>
      <c r="PGI95" s="295"/>
      <c r="PGJ95" s="295"/>
      <c r="PGK95" s="295"/>
      <c r="PGL95" s="295"/>
      <c r="PGM95" s="78"/>
      <c r="PGN95" s="295"/>
      <c r="PGO95" s="295"/>
      <c r="PGP95" s="78"/>
      <c r="PGQ95" s="79"/>
      <c r="PGR95" s="78"/>
      <c r="PGS95" s="295"/>
      <c r="PGT95" s="295"/>
      <c r="PGU95" s="295"/>
      <c r="PGV95" s="295"/>
      <c r="PGW95" s="295"/>
      <c r="PGX95" s="295"/>
      <c r="PGY95" s="295"/>
      <c r="PGZ95" s="295"/>
      <c r="PHA95" s="295"/>
      <c r="PHB95" s="295"/>
      <c r="PHC95" s="295"/>
      <c r="PHD95" s="295"/>
      <c r="PHE95" s="78"/>
      <c r="PHF95" s="295"/>
      <c r="PHG95" s="295"/>
      <c r="PHH95" s="78"/>
      <c r="PHI95" s="79"/>
      <c r="PHJ95" s="78"/>
      <c r="PHK95" s="295"/>
      <c r="PHL95" s="295"/>
      <c r="PHM95" s="295"/>
      <c r="PHN95" s="295"/>
      <c r="PHO95" s="295"/>
      <c r="PHP95" s="295"/>
      <c r="PHQ95" s="295"/>
      <c r="PHR95" s="295"/>
      <c r="PHS95" s="295"/>
      <c r="PHT95" s="295"/>
      <c r="PHU95" s="295"/>
      <c r="PHV95" s="295"/>
      <c r="PHW95" s="78"/>
      <c r="PHX95" s="295"/>
      <c r="PHY95" s="295"/>
      <c r="PHZ95" s="78"/>
      <c r="PIA95" s="79"/>
      <c r="PIB95" s="78"/>
      <c r="PIC95" s="295"/>
      <c r="PID95" s="295"/>
      <c r="PIE95" s="295"/>
      <c r="PIF95" s="295"/>
      <c r="PIG95" s="295"/>
      <c r="PIH95" s="295"/>
      <c r="PII95" s="295"/>
      <c r="PIJ95" s="295"/>
      <c r="PIK95" s="295"/>
      <c r="PIL95" s="295"/>
      <c r="PIM95" s="295"/>
      <c r="PIN95" s="295"/>
      <c r="PIO95" s="78"/>
      <c r="PIP95" s="295"/>
      <c r="PIQ95" s="295"/>
      <c r="PIR95" s="78"/>
      <c r="PIS95" s="79"/>
      <c r="PIT95" s="78"/>
      <c r="PIU95" s="295"/>
      <c r="PIV95" s="295"/>
      <c r="PIW95" s="295"/>
      <c r="PIX95" s="295"/>
      <c r="PIY95" s="295"/>
      <c r="PIZ95" s="295"/>
      <c r="PJA95" s="295"/>
      <c r="PJB95" s="295"/>
      <c r="PJC95" s="295"/>
      <c r="PJD95" s="295"/>
      <c r="PJE95" s="295"/>
      <c r="PJF95" s="295"/>
      <c r="PJG95" s="78"/>
      <c r="PJH95" s="295"/>
      <c r="PJI95" s="295"/>
      <c r="PJJ95" s="78"/>
      <c r="PJK95" s="79"/>
      <c r="PJL95" s="78"/>
      <c r="PJM95" s="295"/>
      <c r="PJN95" s="295"/>
      <c r="PJO95" s="295"/>
      <c r="PJP95" s="295"/>
      <c r="PJQ95" s="295"/>
      <c r="PJR95" s="295"/>
      <c r="PJS95" s="295"/>
      <c r="PJT95" s="295"/>
      <c r="PJU95" s="295"/>
      <c r="PJV95" s="295"/>
      <c r="PJW95" s="295"/>
      <c r="PJX95" s="295"/>
      <c r="PJY95" s="78"/>
      <c r="PJZ95" s="295"/>
      <c r="PKA95" s="295"/>
      <c r="PKB95" s="78"/>
      <c r="PKC95" s="79"/>
      <c r="PKD95" s="78"/>
      <c r="PKE95" s="295"/>
      <c r="PKF95" s="295"/>
      <c r="PKG95" s="295"/>
      <c r="PKH95" s="295"/>
      <c r="PKI95" s="295"/>
      <c r="PKJ95" s="295"/>
      <c r="PKK95" s="295"/>
      <c r="PKL95" s="295"/>
      <c r="PKM95" s="295"/>
      <c r="PKN95" s="295"/>
      <c r="PKO95" s="295"/>
      <c r="PKP95" s="295"/>
      <c r="PKQ95" s="78"/>
      <c r="PKR95" s="295"/>
      <c r="PKS95" s="295"/>
      <c r="PKT95" s="78"/>
      <c r="PKU95" s="79"/>
      <c r="PKV95" s="78"/>
      <c r="PKW95" s="295"/>
      <c r="PKX95" s="295"/>
      <c r="PKY95" s="295"/>
      <c r="PKZ95" s="295"/>
      <c r="PLA95" s="295"/>
      <c r="PLB95" s="295"/>
      <c r="PLC95" s="295"/>
      <c r="PLD95" s="295"/>
      <c r="PLE95" s="295"/>
      <c r="PLF95" s="295"/>
      <c r="PLG95" s="295"/>
      <c r="PLH95" s="295"/>
      <c r="PLI95" s="78"/>
      <c r="PLJ95" s="295"/>
      <c r="PLK95" s="295"/>
      <c r="PLL95" s="78"/>
      <c r="PLM95" s="79"/>
      <c r="PLN95" s="78"/>
      <c r="PLO95" s="295"/>
      <c r="PLP95" s="295"/>
      <c r="PLQ95" s="295"/>
      <c r="PLR95" s="295"/>
      <c r="PLS95" s="295"/>
      <c r="PLT95" s="295"/>
      <c r="PLU95" s="295"/>
      <c r="PLV95" s="295"/>
      <c r="PLW95" s="295"/>
      <c r="PLX95" s="295"/>
      <c r="PLY95" s="295"/>
      <c r="PLZ95" s="295"/>
      <c r="PMA95" s="78"/>
      <c r="PMB95" s="295"/>
      <c r="PMC95" s="295"/>
      <c r="PMD95" s="78"/>
      <c r="PME95" s="79"/>
      <c r="PMF95" s="78"/>
      <c r="PMG95" s="295"/>
      <c r="PMH95" s="295"/>
      <c r="PMI95" s="295"/>
      <c r="PMJ95" s="295"/>
      <c r="PMK95" s="295"/>
      <c r="PML95" s="295"/>
      <c r="PMM95" s="295"/>
      <c r="PMN95" s="295"/>
      <c r="PMO95" s="295"/>
      <c r="PMP95" s="295"/>
      <c r="PMQ95" s="295"/>
      <c r="PMR95" s="295"/>
      <c r="PMS95" s="78"/>
      <c r="PMT95" s="295"/>
      <c r="PMU95" s="295"/>
      <c r="PMV95" s="78"/>
      <c r="PMW95" s="79"/>
      <c r="PMX95" s="78"/>
      <c r="PMY95" s="295"/>
      <c r="PMZ95" s="295"/>
      <c r="PNA95" s="295"/>
      <c r="PNB95" s="295"/>
      <c r="PNC95" s="295"/>
      <c r="PND95" s="295"/>
      <c r="PNE95" s="295"/>
      <c r="PNF95" s="295"/>
      <c r="PNG95" s="295"/>
      <c r="PNH95" s="295"/>
      <c r="PNI95" s="295"/>
      <c r="PNJ95" s="295"/>
      <c r="PNK95" s="78"/>
      <c r="PNL95" s="295"/>
      <c r="PNM95" s="295"/>
      <c r="PNN95" s="78"/>
      <c r="PNO95" s="79"/>
      <c r="PNP95" s="78"/>
      <c r="PNQ95" s="295"/>
      <c r="PNR95" s="295"/>
      <c r="PNS95" s="295"/>
      <c r="PNT95" s="295"/>
      <c r="PNU95" s="295"/>
      <c r="PNV95" s="295"/>
      <c r="PNW95" s="295"/>
      <c r="PNX95" s="295"/>
      <c r="PNY95" s="295"/>
      <c r="PNZ95" s="295"/>
      <c r="POA95" s="295"/>
      <c r="POB95" s="295"/>
      <c r="POC95" s="78"/>
      <c r="POD95" s="295"/>
      <c r="POE95" s="295"/>
      <c r="POF95" s="78"/>
      <c r="POG95" s="79"/>
      <c r="POH95" s="78"/>
      <c r="POI95" s="295"/>
      <c r="POJ95" s="295"/>
      <c r="POK95" s="295"/>
      <c r="POL95" s="295"/>
      <c r="POM95" s="295"/>
      <c r="PON95" s="295"/>
      <c r="POO95" s="295"/>
      <c r="POP95" s="295"/>
      <c r="POQ95" s="295"/>
      <c r="POR95" s="295"/>
      <c r="POS95" s="295"/>
      <c r="POT95" s="295"/>
      <c r="POU95" s="78"/>
      <c r="POV95" s="295"/>
      <c r="POW95" s="295"/>
      <c r="POX95" s="78"/>
      <c r="POY95" s="79"/>
      <c r="POZ95" s="78"/>
      <c r="PPA95" s="295"/>
      <c r="PPB95" s="295"/>
      <c r="PPC95" s="295"/>
      <c r="PPD95" s="295"/>
      <c r="PPE95" s="295"/>
      <c r="PPF95" s="295"/>
      <c r="PPG95" s="295"/>
      <c r="PPH95" s="295"/>
      <c r="PPI95" s="295"/>
      <c r="PPJ95" s="295"/>
      <c r="PPK95" s="295"/>
      <c r="PPL95" s="295"/>
      <c r="PPM95" s="78"/>
      <c r="PPN95" s="295"/>
      <c r="PPO95" s="295"/>
      <c r="PPP95" s="78"/>
      <c r="PPQ95" s="79"/>
      <c r="PPR95" s="78"/>
      <c r="PPS95" s="295"/>
      <c r="PPT95" s="295"/>
      <c r="PPU95" s="295"/>
      <c r="PPV95" s="295"/>
      <c r="PPW95" s="295"/>
      <c r="PPX95" s="295"/>
      <c r="PPY95" s="295"/>
      <c r="PPZ95" s="295"/>
      <c r="PQA95" s="295"/>
      <c r="PQB95" s="295"/>
      <c r="PQC95" s="295"/>
      <c r="PQD95" s="295"/>
      <c r="PQE95" s="78"/>
      <c r="PQF95" s="295"/>
      <c r="PQG95" s="295"/>
      <c r="PQH95" s="78"/>
      <c r="PQI95" s="79"/>
      <c r="PQJ95" s="78"/>
      <c r="PQK95" s="295"/>
      <c r="PQL95" s="295"/>
      <c r="PQM95" s="295"/>
      <c r="PQN95" s="295"/>
      <c r="PQO95" s="295"/>
      <c r="PQP95" s="295"/>
      <c r="PQQ95" s="295"/>
      <c r="PQR95" s="295"/>
      <c r="PQS95" s="295"/>
      <c r="PQT95" s="295"/>
      <c r="PQU95" s="295"/>
      <c r="PQV95" s="295"/>
      <c r="PQW95" s="78"/>
      <c r="PQX95" s="295"/>
      <c r="PQY95" s="295"/>
      <c r="PQZ95" s="78"/>
      <c r="PRA95" s="79"/>
      <c r="PRB95" s="78"/>
      <c r="PRC95" s="295"/>
      <c r="PRD95" s="295"/>
      <c r="PRE95" s="295"/>
      <c r="PRF95" s="295"/>
      <c r="PRG95" s="295"/>
      <c r="PRH95" s="295"/>
      <c r="PRI95" s="295"/>
      <c r="PRJ95" s="295"/>
      <c r="PRK95" s="295"/>
      <c r="PRL95" s="295"/>
      <c r="PRM95" s="295"/>
      <c r="PRN95" s="295"/>
      <c r="PRO95" s="78"/>
      <c r="PRP95" s="295"/>
      <c r="PRQ95" s="295"/>
      <c r="PRR95" s="78"/>
      <c r="PRS95" s="79"/>
      <c r="PRT95" s="78"/>
      <c r="PRU95" s="295"/>
      <c r="PRV95" s="295"/>
      <c r="PRW95" s="295"/>
      <c r="PRX95" s="295"/>
      <c r="PRY95" s="295"/>
      <c r="PRZ95" s="295"/>
      <c r="PSA95" s="295"/>
      <c r="PSB95" s="295"/>
      <c r="PSC95" s="295"/>
      <c r="PSD95" s="295"/>
      <c r="PSE95" s="295"/>
      <c r="PSF95" s="295"/>
      <c r="PSG95" s="78"/>
      <c r="PSH95" s="295"/>
      <c r="PSI95" s="295"/>
      <c r="PSJ95" s="78"/>
      <c r="PSK95" s="79"/>
      <c r="PSL95" s="78"/>
      <c r="PSM95" s="295"/>
      <c r="PSN95" s="295"/>
      <c r="PSO95" s="295"/>
      <c r="PSP95" s="295"/>
      <c r="PSQ95" s="295"/>
      <c r="PSR95" s="295"/>
      <c r="PSS95" s="295"/>
      <c r="PST95" s="295"/>
      <c r="PSU95" s="295"/>
      <c r="PSV95" s="295"/>
      <c r="PSW95" s="295"/>
      <c r="PSX95" s="295"/>
      <c r="PSY95" s="78"/>
      <c r="PSZ95" s="295"/>
      <c r="PTA95" s="295"/>
      <c r="PTB95" s="78"/>
      <c r="PTC95" s="79"/>
      <c r="PTD95" s="78"/>
      <c r="PTE95" s="295"/>
      <c r="PTF95" s="295"/>
      <c r="PTG95" s="295"/>
      <c r="PTH95" s="295"/>
      <c r="PTI95" s="295"/>
      <c r="PTJ95" s="295"/>
      <c r="PTK95" s="295"/>
      <c r="PTL95" s="295"/>
      <c r="PTM95" s="295"/>
      <c r="PTN95" s="295"/>
      <c r="PTO95" s="295"/>
      <c r="PTP95" s="295"/>
      <c r="PTQ95" s="78"/>
      <c r="PTR95" s="295"/>
      <c r="PTS95" s="295"/>
      <c r="PTT95" s="78"/>
      <c r="PTU95" s="79"/>
      <c r="PTV95" s="78"/>
      <c r="PTW95" s="295"/>
      <c r="PTX95" s="295"/>
      <c r="PTY95" s="295"/>
      <c r="PTZ95" s="295"/>
      <c r="PUA95" s="295"/>
      <c r="PUB95" s="295"/>
      <c r="PUC95" s="295"/>
      <c r="PUD95" s="295"/>
      <c r="PUE95" s="295"/>
      <c r="PUF95" s="295"/>
      <c r="PUG95" s="295"/>
      <c r="PUH95" s="295"/>
      <c r="PUI95" s="78"/>
      <c r="PUJ95" s="295"/>
      <c r="PUK95" s="295"/>
      <c r="PUL95" s="78"/>
      <c r="PUM95" s="79"/>
      <c r="PUN95" s="78"/>
      <c r="PUO95" s="295"/>
      <c r="PUP95" s="295"/>
      <c r="PUQ95" s="295"/>
      <c r="PUR95" s="295"/>
      <c r="PUS95" s="295"/>
      <c r="PUT95" s="295"/>
      <c r="PUU95" s="295"/>
      <c r="PUV95" s="295"/>
      <c r="PUW95" s="295"/>
      <c r="PUX95" s="295"/>
      <c r="PUY95" s="295"/>
      <c r="PUZ95" s="295"/>
      <c r="PVA95" s="78"/>
      <c r="PVB95" s="295"/>
      <c r="PVC95" s="295"/>
      <c r="PVD95" s="78"/>
      <c r="PVE95" s="79"/>
      <c r="PVF95" s="78"/>
      <c r="PVG95" s="295"/>
      <c r="PVH95" s="295"/>
      <c r="PVI95" s="295"/>
      <c r="PVJ95" s="295"/>
      <c r="PVK95" s="295"/>
      <c r="PVL95" s="295"/>
      <c r="PVM95" s="295"/>
      <c r="PVN95" s="295"/>
      <c r="PVO95" s="295"/>
      <c r="PVP95" s="295"/>
      <c r="PVQ95" s="295"/>
      <c r="PVR95" s="295"/>
      <c r="PVS95" s="78"/>
      <c r="PVT95" s="295"/>
      <c r="PVU95" s="295"/>
      <c r="PVV95" s="78"/>
      <c r="PVW95" s="79"/>
      <c r="PVX95" s="78"/>
      <c r="PVY95" s="295"/>
      <c r="PVZ95" s="295"/>
      <c r="PWA95" s="295"/>
      <c r="PWB95" s="295"/>
      <c r="PWC95" s="295"/>
      <c r="PWD95" s="295"/>
      <c r="PWE95" s="295"/>
      <c r="PWF95" s="295"/>
      <c r="PWG95" s="295"/>
      <c r="PWH95" s="295"/>
      <c r="PWI95" s="295"/>
      <c r="PWJ95" s="295"/>
      <c r="PWK95" s="78"/>
      <c r="PWL95" s="295"/>
      <c r="PWM95" s="295"/>
      <c r="PWN95" s="78"/>
      <c r="PWO95" s="79"/>
      <c r="PWP95" s="78"/>
      <c r="PWQ95" s="295"/>
      <c r="PWR95" s="295"/>
      <c r="PWS95" s="295"/>
      <c r="PWT95" s="295"/>
      <c r="PWU95" s="295"/>
      <c r="PWV95" s="295"/>
      <c r="PWW95" s="295"/>
      <c r="PWX95" s="295"/>
      <c r="PWY95" s="295"/>
      <c r="PWZ95" s="295"/>
      <c r="PXA95" s="295"/>
      <c r="PXB95" s="295"/>
      <c r="PXC95" s="78"/>
      <c r="PXD95" s="295"/>
      <c r="PXE95" s="295"/>
      <c r="PXF95" s="78"/>
      <c r="PXG95" s="79"/>
      <c r="PXH95" s="78"/>
      <c r="PXI95" s="295"/>
      <c r="PXJ95" s="295"/>
      <c r="PXK95" s="295"/>
      <c r="PXL95" s="295"/>
      <c r="PXM95" s="295"/>
      <c r="PXN95" s="295"/>
      <c r="PXO95" s="295"/>
      <c r="PXP95" s="295"/>
      <c r="PXQ95" s="295"/>
      <c r="PXR95" s="295"/>
      <c r="PXS95" s="295"/>
      <c r="PXT95" s="295"/>
      <c r="PXU95" s="78"/>
      <c r="PXV95" s="295"/>
      <c r="PXW95" s="295"/>
      <c r="PXX95" s="78"/>
      <c r="PXY95" s="79"/>
      <c r="PXZ95" s="78"/>
      <c r="PYA95" s="295"/>
      <c r="PYB95" s="295"/>
      <c r="PYC95" s="295"/>
      <c r="PYD95" s="295"/>
      <c r="PYE95" s="295"/>
      <c r="PYF95" s="295"/>
      <c r="PYG95" s="295"/>
      <c r="PYH95" s="295"/>
      <c r="PYI95" s="295"/>
      <c r="PYJ95" s="295"/>
      <c r="PYK95" s="295"/>
      <c r="PYL95" s="295"/>
      <c r="PYM95" s="78"/>
      <c r="PYN95" s="295"/>
      <c r="PYO95" s="295"/>
      <c r="PYP95" s="78"/>
      <c r="PYQ95" s="79"/>
      <c r="PYR95" s="78"/>
      <c r="PYS95" s="295"/>
      <c r="PYT95" s="295"/>
      <c r="PYU95" s="295"/>
      <c r="PYV95" s="295"/>
      <c r="PYW95" s="295"/>
      <c r="PYX95" s="295"/>
      <c r="PYY95" s="295"/>
      <c r="PYZ95" s="295"/>
      <c r="PZA95" s="295"/>
      <c r="PZB95" s="295"/>
      <c r="PZC95" s="295"/>
      <c r="PZD95" s="295"/>
      <c r="PZE95" s="78"/>
      <c r="PZF95" s="295"/>
      <c r="PZG95" s="295"/>
      <c r="PZH95" s="78"/>
      <c r="PZI95" s="79"/>
      <c r="PZJ95" s="78"/>
      <c r="PZK95" s="295"/>
      <c r="PZL95" s="295"/>
      <c r="PZM95" s="295"/>
      <c r="PZN95" s="295"/>
      <c r="PZO95" s="295"/>
      <c r="PZP95" s="295"/>
      <c r="PZQ95" s="295"/>
      <c r="PZR95" s="295"/>
      <c r="PZS95" s="295"/>
      <c r="PZT95" s="295"/>
      <c r="PZU95" s="295"/>
      <c r="PZV95" s="295"/>
      <c r="PZW95" s="78"/>
      <c r="PZX95" s="295"/>
      <c r="PZY95" s="295"/>
      <c r="PZZ95" s="78"/>
      <c r="QAA95" s="79"/>
      <c r="QAB95" s="78"/>
      <c r="QAC95" s="295"/>
      <c r="QAD95" s="295"/>
      <c r="QAE95" s="295"/>
      <c r="QAF95" s="295"/>
      <c r="QAG95" s="295"/>
      <c r="QAH95" s="295"/>
      <c r="QAI95" s="295"/>
      <c r="QAJ95" s="295"/>
      <c r="QAK95" s="295"/>
      <c r="QAL95" s="295"/>
      <c r="QAM95" s="295"/>
      <c r="QAN95" s="295"/>
      <c r="QAO95" s="78"/>
      <c r="QAP95" s="295"/>
      <c r="QAQ95" s="295"/>
      <c r="QAR95" s="78"/>
      <c r="QAS95" s="79"/>
      <c r="QAT95" s="78"/>
      <c r="QAU95" s="295"/>
      <c r="QAV95" s="295"/>
      <c r="QAW95" s="295"/>
      <c r="QAX95" s="295"/>
      <c r="QAY95" s="295"/>
      <c r="QAZ95" s="295"/>
      <c r="QBA95" s="295"/>
      <c r="QBB95" s="295"/>
      <c r="QBC95" s="295"/>
      <c r="QBD95" s="295"/>
      <c r="QBE95" s="295"/>
      <c r="QBF95" s="295"/>
      <c r="QBG95" s="78"/>
      <c r="QBH95" s="295"/>
      <c r="QBI95" s="295"/>
      <c r="QBJ95" s="78"/>
      <c r="QBK95" s="79"/>
      <c r="QBL95" s="78"/>
      <c r="QBM95" s="295"/>
      <c r="QBN95" s="295"/>
      <c r="QBO95" s="295"/>
      <c r="QBP95" s="295"/>
      <c r="QBQ95" s="295"/>
      <c r="QBR95" s="295"/>
      <c r="QBS95" s="295"/>
      <c r="QBT95" s="295"/>
      <c r="QBU95" s="295"/>
      <c r="QBV95" s="295"/>
      <c r="QBW95" s="295"/>
      <c r="QBX95" s="295"/>
      <c r="QBY95" s="78"/>
      <c r="QBZ95" s="295"/>
      <c r="QCA95" s="295"/>
      <c r="QCB95" s="78"/>
      <c r="QCC95" s="79"/>
      <c r="QCD95" s="78"/>
      <c r="QCE95" s="295"/>
      <c r="QCF95" s="295"/>
      <c r="QCG95" s="295"/>
      <c r="QCH95" s="295"/>
      <c r="QCI95" s="295"/>
      <c r="QCJ95" s="295"/>
      <c r="QCK95" s="295"/>
      <c r="QCL95" s="295"/>
      <c r="QCM95" s="295"/>
      <c r="QCN95" s="295"/>
      <c r="QCO95" s="295"/>
      <c r="QCP95" s="295"/>
      <c r="QCQ95" s="78"/>
      <c r="QCR95" s="295"/>
      <c r="QCS95" s="295"/>
      <c r="QCT95" s="78"/>
      <c r="QCU95" s="79"/>
      <c r="QCV95" s="78"/>
      <c r="QCW95" s="295"/>
      <c r="QCX95" s="295"/>
      <c r="QCY95" s="295"/>
      <c r="QCZ95" s="295"/>
      <c r="QDA95" s="295"/>
      <c r="QDB95" s="295"/>
      <c r="QDC95" s="295"/>
      <c r="QDD95" s="295"/>
      <c r="QDE95" s="295"/>
      <c r="QDF95" s="295"/>
      <c r="QDG95" s="295"/>
      <c r="QDH95" s="295"/>
      <c r="QDI95" s="78"/>
      <c r="QDJ95" s="295"/>
      <c r="QDK95" s="295"/>
      <c r="QDL95" s="78"/>
      <c r="QDM95" s="79"/>
      <c r="QDN95" s="78"/>
      <c r="QDO95" s="295"/>
      <c r="QDP95" s="295"/>
      <c r="QDQ95" s="295"/>
      <c r="QDR95" s="295"/>
      <c r="QDS95" s="295"/>
      <c r="QDT95" s="295"/>
      <c r="QDU95" s="295"/>
      <c r="QDV95" s="295"/>
      <c r="QDW95" s="295"/>
      <c r="QDX95" s="295"/>
      <c r="QDY95" s="295"/>
      <c r="QDZ95" s="295"/>
      <c r="QEA95" s="78"/>
      <c r="QEB95" s="295"/>
      <c r="QEC95" s="295"/>
      <c r="QED95" s="78"/>
      <c r="QEE95" s="79"/>
      <c r="QEF95" s="78"/>
      <c r="QEG95" s="295"/>
      <c r="QEH95" s="295"/>
      <c r="QEI95" s="295"/>
      <c r="QEJ95" s="295"/>
      <c r="QEK95" s="295"/>
      <c r="QEL95" s="295"/>
      <c r="QEM95" s="295"/>
      <c r="QEN95" s="295"/>
      <c r="QEO95" s="295"/>
      <c r="QEP95" s="295"/>
      <c r="QEQ95" s="295"/>
      <c r="QER95" s="295"/>
      <c r="QES95" s="78"/>
      <c r="QET95" s="295"/>
      <c r="QEU95" s="295"/>
      <c r="QEV95" s="78"/>
      <c r="QEW95" s="79"/>
      <c r="QEX95" s="78"/>
      <c r="QEY95" s="295"/>
      <c r="QEZ95" s="295"/>
      <c r="QFA95" s="295"/>
      <c r="QFB95" s="295"/>
      <c r="QFC95" s="295"/>
      <c r="QFD95" s="295"/>
      <c r="QFE95" s="295"/>
      <c r="QFF95" s="295"/>
      <c r="QFG95" s="295"/>
      <c r="QFH95" s="295"/>
      <c r="QFI95" s="295"/>
      <c r="QFJ95" s="295"/>
      <c r="QFK95" s="78"/>
      <c r="QFL95" s="295"/>
      <c r="QFM95" s="295"/>
      <c r="QFN95" s="78"/>
      <c r="QFO95" s="79"/>
      <c r="QFP95" s="78"/>
      <c r="QFQ95" s="295"/>
      <c r="QFR95" s="295"/>
      <c r="QFS95" s="295"/>
      <c r="QFT95" s="295"/>
      <c r="QFU95" s="295"/>
      <c r="QFV95" s="295"/>
      <c r="QFW95" s="295"/>
      <c r="QFX95" s="295"/>
      <c r="QFY95" s="295"/>
      <c r="QFZ95" s="295"/>
      <c r="QGA95" s="295"/>
      <c r="QGB95" s="295"/>
      <c r="QGC95" s="78"/>
      <c r="QGD95" s="295"/>
      <c r="QGE95" s="295"/>
      <c r="QGF95" s="78"/>
      <c r="QGG95" s="79"/>
      <c r="QGH95" s="78"/>
      <c r="QGI95" s="295"/>
      <c r="QGJ95" s="295"/>
      <c r="QGK95" s="295"/>
      <c r="QGL95" s="295"/>
      <c r="QGM95" s="295"/>
      <c r="QGN95" s="295"/>
      <c r="QGO95" s="295"/>
      <c r="QGP95" s="295"/>
      <c r="QGQ95" s="295"/>
      <c r="QGR95" s="295"/>
      <c r="QGS95" s="295"/>
      <c r="QGT95" s="295"/>
      <c r="QGU95" s="78"/>
      <c r="QGV95" s="295"/>
      <c r="QGW95" s="295"/>
      <c r="QGX95" s="78"/>
      <c r="QGY95" s="79"/>
      <c r="QGZ95" s="78"/>
      <c r="QHA95" s="295"/>
      <c r="QHB95" s="295"/>
      <c r="QHC95" s="295"/>
      <c r="QHD95" s="295"/>
      <c r="QHE95" s="295"/>
      <c r="QHF95" s="295"/>
      <c r="QHG95" s="295"/>
      <c r="QHH95" s="295"/>
      <c r="QHI95" s="295"/>
      <c r="QHJ95" s="295"/>
      <c r="QHK95" s="295"/>
      <c r="QHL95" s="295"/>
      <c r="QHM95" s="78"/>
      <c r="QHN95" s="295"/>
      <c r="QHO95" s="295"/>
      <c r="QHP95" s="78"/>
      <c r="QHQ95" s="79"/>
      <c r="QHR95" s="78"/>
      <c r="QHS95" s="295"/>
      <c r="QHT95" s="295"/>
      <c r="QHU95" s="295"/>
      <c r="QHV95" s="295"/>
      <c r="QHW95" s="295"/>
      <c r="QHX95" s="295"/>
      <c r="QHY95" s="295"/>
      <c r="QHZ95" s="295"/>
      <c r="QIA95" s="295"/>
      <c r="QIB95" s="295"/>
      <c r="QIC95" s="295"/>
      <c r="QID95" s="295"/>
      <c r="QIE95" s="78"/>
      <c r="QIF95" s="295"/>
      <c r="QIG95" s="295"/>
      <c r="QIH95" s="78"/>
      <c r="QII95" s="79"/>
      <c r="QIJ95" s="78"/>
      <c r="QIK95" s="295"/>
      <c r="QIL95" s="295"/>
      <c r="QIM95" s="295"/>
      <c r="QIN95" s="295"/>
      <c r="QIO95" s="295"/>
      <c r="QIP95" s="295"/>
      <c r="QIQ95" s="295"/>
      <c r="QIR95" s="295"/>
      <c r="QIS95" s="295"/>
      <c r="QIT95" s="295"/>
      <c r="QIU95" s="295"/>
      <c r="QIV95" s="295"/>
      <c r="QIW95" s="78"/>
      <c r="QIX95" s="295"/>
      <c r="QIY95" s="295"/>
      <c r="QIZ95" s="78"/>
      <c r="QJA95" s="79"/>
      <c r="QJB95" s="78"/>
      <c r="QJC95" s="295"/>
      <c r="QJD95" s="295"/>
      <c r="QJE95" s="295"/>
      <c r="QJF95" s="295"/>
      <c r="QJG95" s="295"/>
      <c r="QJH95" s="295"/>
      <c r="QJI95" s="295"/>
      <c r="QJJ95" s="295"/>
      <c r="QJK95" s="295"/>
      <c r="QJL95" s="295"/>
      <c r="QJM95" s="295"/>
      <c r="QJN95" s="295"/>
      <c r="QJO95" s="78"/>
      <c r="QJP95" s="295"/>
      <c r="QJQ95" s="295"/>
      <c r="QJR95" s="78"/>
      <c r="QJS95" s="79"/>
      <c r="QJT95" s="78"/>
      <c r="QJU95" s="295"/>
      <c r="QJV95" s="295"/>
      <c r="QJW95" s="295"/>
      <c r="QJX95" s="295"/>
      <c r="QJY95" s="295"/>
      <c r="QJZ95" s="295"/>
      <c r="QKA95" s="295"/>
      <c r="QKB95" s="295"/>
      <c r="QKC95" s="295"/>
      <c r="QKD95" s="295"/>
      <c r="QKE95" s="295"/>
      <c r="QKF95" s="295"/>
      <c r="QKG95" s="78"/>
      <c r="QKH95" s="295"/>
      <c r="QKI95" s="295"/>
      <c r="QKJ95" s="78"/>
      <c r="QKK95" s="79"/>
      <c r="QKL95" s="78"/>
      <c r="QKM95" s="295"/>
      <c r="QKN95" s="295"/>
      <c r="QKO95" s="295"/>
      <c r="QKP95" s="295"/>
      <c r="QKQ95" s="295"/>
      <c r="QKR95" s="295"/>
      <c r="QKS95" s="295"/>
      <c r="QKT95" s="295"/>
      <c r="QKU95" s="295"/>
      <c r="QKV95" s="295"/>
      <c r="QKW95" s="295"/>
      <c r="QKX95" s="295"/>
      <c r="QKY95" s="78"/>
      <c r="QKZ95" s="295"/>
      <c r="QLA95" s="295"/>
      <c r="QLB95" s="78"/>
      <c r="QLC95" s="79"/>
      <c r="QLD95" s="78"/>
      <c r="QLE95" s="295"/>
      <c r="QLF95" s="295"/>
      <c r="QLG95" s="295"/>
      <c r="QLH95" s="295"/>
      <c r="QLI95" s="295"/>
      <c r="QLJ95" s="295"/>
      <c r="QLK95" s="295"/>
      <c r="QLL95" s="295"/>
      <c r="QLM95" s="295"/>
      <c r="QLN95" s="295"/>
      <c r="QLO95" s="295"/>
      <c r="QLP95" s="295"/>
      <c r="QLQ95" s="78"/>
      <c r="QLR95" s="295"/>
      <c r="QLS95" s="295"/>
      <c r="QLT95" s="78"/>
      <c r="QLU95" s="79"/>
      <c r="QLV95" s="78"/>
      <c r="QLW95" s="295"/>
      <c r="QLX95" s="295"/>
      <c r="QLY95" s="295"/>
      <c r="QLZ95" s="295"/>
      <c r="QMA95" s="295"/>
      <c r="QMB95" s="295"/>
      <c r="QMC95" s="295"/>
      <c r="QMD95" s="295"/>
      <c r="QME95" s="295"/>
      <c r="QMF95" s="295"/>
      <c r="QMG95" s="295"/>
      <c r="QMH95" s="295"/>
      <c r="QMI95" s="78"/>
      <c r="QMJ95" s="295"/>
      <c r="QMK95" s="295"/>
      <c r="QML95" s="78"/>
      <c r="QMM95" s="79"/>
      <c r="QMN95" s="78"/>
      <c r="QMO95" s="295"/>
      <c r="QMP95" s="295"/>
      <c r="QMQ95" s="295"/>
      <c r="QMR95" s="295"/>
      <c r="QMS95" s="295"/>
      <c r="QMT95" s="295"/>
      <c r="QMU95" s="295"/>
      <c r="QMV95" s="295"/>
      <c r="QMW95" s="295"/>
      <c r="QMX95" s="295"/>
      <c r="QMY95" s="295"/>
      <c r="QMZ95" s="295"/>
      <c r="QNA95" s="78"/>
      <c r="QNB95" s="295"/>
      <c r="QNC95" s="295"/>
      <c r="QND95" s="78"/>
      <c r="QNE95" s="79"/>
      <c r="QNF95" s="78"/>
      <c r="QNG95" s="295"/>
      <c r="QNH95" s="295"/>
      <c r="QNI95" s="295"/>
      <c r="QNJ95" s="295"/>
      <c r="QNK95" s="295"/>
      <c r="QNL95" s="295"/>
      <c r="QNM95" s="295"/>
      <c r="QNN95" s="295"/>
      <c r="QNO95" s="295"/>
      <c r="QNP95" s="295"/>
      <c r="QNQ95" s="295"/>
      <c r="QNR95" s="295"/>
      <c r="QNS95" s="78"/>
      <c r="QNT95" s="295"/>
      <c r="QNU95" s="295"/>
      <c r="QNV95" s="78"/>
      <c r="QNW95" s="79"/>
      <c r="QNX95" s="78"/>
      <c r="QNY95" s="295"/>
      <c r="QNZ95" s="295"/>
      <c r="QOA95" s="295"/>
      <c r="QOB95" s="295"/>
      <c r="QOC95" s="295"/>
      <c r="QOD95" s="295"/>
      <c r="QOE95" s="295"/>
      <c r="QOF95" s="295"/>
      <c r="QOG95" s="295"/>
      <c r="QOH95" s="295"/>
      <c r="QOI95" s="295"/>
      <c r="QOJ95" s="295"/>
      <c r="QOK95" s="78"/>
      <c r="QOL95" s="295"/>
      <c r="QOM95" s="295"/>
      <c r="QON95" s="78"/>
      <c r="QOO95" s="79"/>
      <c r="QOP95" s="78"/>
      <c r="QOQ95" s="295"/>
      <c r="QOR95" s="295"/>
      <c r="QOS95" s="295"/>
      <c r="QOT95" s="295"/>
      <c r="QOU95" s="295"/>
      <c r="QOV95" s="295"/>
      <c r="QOW95" s="295"/>
      <c r="QOX95" s="295"/>
      <c r="QOY95" s="295"/>
      <c r="QOZ95" s="295"/>
      <c r="QPA95" s="295"/>
      <c r="QPB95" s="295"/>
      <c r="QPC95" s="78"/>
      <c r="QPD95" s="295"/>
      <c r="QPE95" s="295"/>
      <c r="QPF95" s="78"/>
      <c r="QPG95" s="79"/>
      <c r="QPH95" s="78"/>
      <c r="QPI95" s="295"/>
      <c r="QPJ95" s="295"/>
      <c r="QPK95" s="295"/>
      <c r="QPL95" s="295"/>
      <c r="QPM95" s="295"/>
      <c r="QPN95" s="295"/>
      <c r="QPO95" s="295"/>
      <c r="QPP95" s="295"/>
      <c r="QPQ95" s="295"/>
      <c r="QPR95" s="295"/>
      <c r="QPS95" s="295"/>
      <c r="QPT95" s="295"/>
      <c r="QPU95" s="78"/>
      <c r="QPV95" s="295"/>
      <c r="QPW95" s="295"/>
      <c r="QPX95" s="78"/>
      <c r="QPY95" s="79"/>
      <c r="QPZ95" s="78"/>
      <c r="QQA95" s="295"/>
      <c r="QQB95" s="295"/>
      <c r="QQC95" s="295"/>
      <c r="QQD95" s="295"/>
      <c r="QQE95" s="295"/>
      <c r="QQF95" s="295"/>
      <c r="QQG95" s="295"/>
      <c r="QQH95" s="295"/>
      <c r="QQI95" s="295"/>
      <c r="QQJ95" s="295"/>
      <c r="QQK95" s="295"/>
      <c r="QQL95" s="295"/>
      <c r="QQM95" s="78"/>
      <c r="QQN95" s="295"/>
      <c r="QQO95" s="295"/>
      <c r="QQP95" s="78"/>
      <c r="QQQ95" s="79"/>
      <c r="QQR95" s="78"/>
      <c r="QQS95" s="295"/>
      <c r="QQT95" s="295"/>
      <c r="QQU95" s="295"/>
      <c r="QQV95" s="295"/>
      <c r="QQW95" s="295"/>
      <c r="QQX95" s="295"/>
      <c r="QQY95" s="295"/>
      <c r="QQZ95" s="295"/>
      <c r="QRA95" s="295"/>
      <c r="QRB95" s="295"/>
      <c r="QRC95" s="295"/>
      <c r="QRD95" s="295"/>
      <c r="QRE95" s="78"/>
      <c r="QRF95" s="295"/>
      <c r="QRG95" s="295"/>
      <c r="QRH95" s="78"/>
      <c r="QRI95" s="79"/>
      <c r="QRJ95" s="78"/>
      <c r="QRK95" s="295"/>
      <c r="QRL95" s="295"/>
      <c r="QRM95" s="295"/>
      <c r="QRN95" s="295"/>
      <c r="QRO95" s="295"/>
      <c r="QRP95" s="295"/>
      <c r="QRQ95" s="295"/>
      <c r="QRR95" s="295"/>
      <c r="QRS95" s="295"/>
      <c r="QRT95" s="295"/>
      <c r="QRU95" s="295"/>
      <c r="QRV95" s="295"/>
      <c r="QRW95" s="78"/>
      <c r="QRX95" s="295"/>
      <c r="QRY95" s="295"/>
      <c r="QRZ95" s="78"/>
      <c r="QSA95" s="79"/>
      <c r="QSB95" s="78"/>
      <c r="QSC95" s="295"/>
      <c r="QSD95" s="295"/>
      <c r="QSE95" s="295"/>
      <c r="QSF95" s="295"/>
      <c r="QSG95" s="295"/>
      <c r="QSH95" s="295"/>
      <c r="QSI95" s="295"/>
      <c r="QSJ95" s="295"/>
      <c r="QSK95" s="295"/>
      <c r="QSL95" s="295"/>
      <c r="QSM95" s="295"/>
      <c r="QSN95" s="295"/>
      <c r="QSO95" s="78"/>
      <c r="QSP95" s="295"/>
      <c r="QSQ95" s="295"/>
      <c r="QSR95" s="78"/>
      <c r="QSS95" s="79"/>
      <c r="QST95" s="78"/>
      <c r="QSU95" s="295"/>
      <c r="QSV95" s="295"/>
      <c r="QSW95" s="295"/>
      <c r="QSX95" s="295"/>
      <c r="QSY95" s="295"/>
      <c r="QSZ95" s="295"/>
      <c r="QTA95" s="295"/>
      <c r="QTB95" s="295"/>
      <c r="QTC95" s="295"/>
      <c r="QTD95" s="295"/>
      <c r="QTE95" s="295"/>
      <c r="QTF95" s="295"/>
      <c r="QTG95" s="78"/>
      <c r="QTH95" s="295"/>
      <c r="QTI95" s="295"/>
      <c r="QTJ95" s="78"/>
      <c r="QTK95" s="79"/>
      <c r="QTL95" s="78"/>
      <c r="QTM95" s="295"/>
      <c r="QTN95" s="295"/>
      <c r="QTO95" s="295"/>
      <c r="QTP95" s="295"/>
      <c r="QTQ95" s="295"/>
      <c r="QTR95" s="295"/>
      <c r="QTS95" s="295"/>
      <c r="QTT95" s="295"/>
      <c r="QTU95" s="295"/>
      <c r="QTV95" s="295"/>
      <c r="QTW95" s="295"/>
      <c r="QTX95" s="295"/>
      <c r="QTY95" s="78"/>
      <c r="QTZ95" s="295"/>
      <c r="QUA95" s="295"/>
      <c r="QUB95" s="78"/>
      <c r="QUC95" s="79"/>
      <c r="QUD95" s="78"/>
      <c r="QUE95" s="295"/>
      <c r="QUF95" s="295"/>
      <c r="QUG95" s="295"/>
      <c r="QUH95" s="295"/>
      <c r="QUI95" s="295"/>
      <c r="QUJ95" s="295"/>
      <c r="QUK95" s="295"/>
      <c r="QUL95" s="295"/>
      <c r="QUM95" s="295"/>
      <c r="QUN95" s="295"/>
      <c r="QUO95" s="295"/>
      <c r="QUP95" s="295"/>
      <c r="QUQ95" s="78"/>
      <c r="QUR95" s="295"/>
      <c r="QUS95" s="295"/>
      <c r="QUT95" s="78"/>
      <c r="QUU95" s="79"/>
      <c r="QUV95" s="78"/>
      <c r="QUW95" s="295"/>
      <c r="QUX95" s="295"/>
      <c r="QUY95" s="295"/>
      <c r="QUZ95" s="295"/>
      <c r="QVA95" s="295"/>
      <c r="QVB95" s="295"/>
      <c r="QVC95" s="295"/>
      <c r="QVD95" s="295"/>
      <c r="QVE95" s="295"/>
      <c r="QVF95" s="295"/>
      <c r="QVG95" s="295"/>
      <c r="QVH95" s="295"/>
      <c r="QVI95" s="78"/>
      <c r="QVJ95" s="295"/>
      <c r="QVK95" s="295"/>
      <c r="QVL95" s="78"/>
      <c r="QVM95" s="79"/>
      <c r="QVN95" s="78"/>
      <c r="QVO95" s="295"/>
      <c r="QVP95" s="295"/>
      <c r="QVQ95" s="295"/>
      <c r="QVR95" s="295"/>
      <c r="QVS95" s="295"/>
      <c r="QVT95" s="295"/>
      <c r="QVU95" s="295"/>
      <c r="QVV95" s="295"/>
      <c r="QVW95" s="295"/>
      <c r="QVX95" s="295"/>
      <c r="QVY95" s="295"/>
      <c r="QVZ95" s="295"/>
      <c r="QWA95" s="78"/>
      <c r="QWB95" s="295"/>
      <c r="QWC95" s="295"/>
      <c r="QWD95" s="78"/>
      <c r="QWE95" s="79"/>
      <c r="QWF95" s="78"/>
      <c r="QWG95" s="295"/>
      <c r="QWH95" s="295"/>
      <c r="QWI95" s="295"/>
      <c r="QWJ95" s="295"/>
      <c r="QWK95" s="295"/>
      <c r="QWL95" s="295"/>
      <c r="QWM95" s="295"/>
      <c r="QWN95" s="295"/>
      <c r="QWO95" s="295"/>
      <c r="QWP95" s="295"/>
      <c r="QWQ95" s="295"/>
      <c r="QWR95" s="295"/>
      <c r="QWS95" s="78"/>
      <c r="QWT95" s="295"/>
      <c r="QWU95" s="295"/>
      <c r="QWV95" s="78"/>
      <c r="QWW95" s="79"/>
      <c r="QWX95" s="78"/>
      <c r="QWY95" s="295"/>
      <c r="QWZ95" s="295"/>
      <c r="QXA95" s="295"/>
      <c r="QXB95" s="295"/>
      <c r="QXC95" s="295"/>
      <c r="QXD95" s="295"/>
      <c r="QXE95" s="295"/>
      <c r="QXF95" s="295"/>
      <c r="QXG95" s="295"/>
      <c r="QXH95" s="295"/>
      <c r="QXI95" s="295"/>
      <c r="QXJ95" s="295"/>
      <c r="QXK95" s="78"/>
      <c r="QXL95" s="295"/>
      <c r="QXM95" s="295"/>
      <c r="QXN95" s="78"/>
      <c r="QXO95" s="79"/>
      <c r="QXP95" s="78"/>
      <c r="QXQ95" s="295"/>
      <c r="QXR95" s="295"/>
      <c r="QXS95" s="295"/>
      <c r="QXT95" s="295"/>
      <c r="QXU95" s="295"/>
      <c r="QXV95" s="295"/>
      <c r="QXW95" s="295"/>
      <c r="QXX95" s="295"/>
      <c r="QXY95" s="295"/>
      <c r="QXZ95" s="295"/>
      <c r="QYA95" s="295"/>
      <c r="QYB95" s="295"/>
      <c r="QYC95" s="78"/>
      <c r="QYD95" s="295"/>
      <c r="QYE95" s="295"/>
      <c r="QYF95" s="78"/>
      <c r="QYG95" s="79"/>
      <c r="QYH95" s="78"/>
      <c r="QYI95" s="295"/>
      <c r="QYJ95" s="295"/>
      <c r="QYK95" s="295"/>
      <c r="QYL95" s="295"/>
      <c r="QYM95" s="295"/>
      <c r="QYN95" s="295"/>
      <c r="QYO95" s="295"/>
      <c r="QYP95" s="295"/>
      <c r="QYQ95" s="295"/>
      <c r="QYR95" s="295"/>
      <c r="QYS95" s="295"/>
      <c r="QYT95" s="295"/>
      <c r="QYU95" s="78"/>
      <c r="QYV95" s="295"/>
      <c r="QYW95" s="295"/>
      <c r="QYX95" s="78"/>
      <c r="QYY95" s="79"/>
      <c r="QYZ95" s="78"/>
      <c r="QZA95" s="295"/>
      <c r="QZB95" s="295"/>
      <c r="QZC95" s="295"/>
      <c r="QZD95" s="295"/>
      <c r="QZE95" s="295"/>
      <c r="QZF95" s="295"/>
      <c r="QZG95" s="295"/>
      <c r="QZH95" s="295"/>
      <c r="QZI95" s="295"/>
      <c r="QZJ95" s="295"/>
      <c r="QZK95" s="295"/>
      <c r="QZL95" s="295"/>
      <c r="QZM95" s="78"/>
      <c r="QZN95" s="295"/>
      <c r="QZO95" s="295"/>
      <c r="QZP95" s="78"/>
      <c r="QZQ95" s="79"/>
      <c r="QZR95" s="78"/>
      <c r="QZS95" s="295"/>
      <c r="QZT95" s="295"/>
      <c r="QZU95" s="295"/>
      <c r="QZV95" s="295"/>
      <c r="QZW95" s="295"/>
      <c r="QZX95" s="295"/>
      <c r="QZY95" s="295"/>
      <c r="QZZ95" s="295"/>
      <c r="RAA95" s="295"/>
      <c r="RAB95" s="295"/>
      <c r="RAC95" s="295"/>
      <c r="RAD95" s="295"/>
      <c r="RAE95" s="78"/>
      <c r="RAF95" s="295"/>
      <c r="RAG95" s="295"/>
      <c r="RAH95" s="78"/>
      <c r="RAI95" s="79"/>
      <c r="RAJ95" s="78"/>
      <c r="RAK95" s="295"/>
      <c r="RAL95" s="295"/>
      <c r="RAM95" s="295"/>
      <c r="RAN95" s="295"/>
      <c r="RAO95" s="295"/>
      <c r="RAP95" s="295"/>
      <c r="RAQ95" s="295"/>
      <c r="RAR95" s="295"/>
      <c r="RAS95" s="295"/>
      <c r="RAT95" s="295"/>
      <c r="RAU95" s="295"/>
      <c r="RAV95" s="295"/>
      <c r="RAW95" s="78"/>
      <c r="RAX95" s="295"/>
      <c r="RAY95" s="295"/>
      <c r="RAZ95" s="78"/>
      <c r="RBA95" s="79"/>
      <c r="RBB95" s="78"/>
      <c r="RBC95" s="295"/>
      <c r="RBD95" s="295"/>
      <c r="RBE95" s="295"/>
      <c r="RBF95" s="295"/>
      <c r="RBG95" s="295"/>
      <c r="RBH95" s="295"/>
      <c r="RBI95" s="295"/>
      <c r="RBJ95" s="295"/>
      <c r="RBK95" s="295"/>
      <c r="RBL95" s="295"/>
      <c r="RBM95" s="295"/>
      <c r="RBN95" s="295"/>
      <c r="RBO95" s="78"/>
      <c r="RBP95" s="295"/>
      <c r="RBQ95" s="295"/>
      <c r="RBR95" s="78"/>
      <c r="RBS95" s="79"/>
      <c r="RBT95" s="78"/>
      <c r="RBU95" s="295"/>
      <c r="RBV95" s="295"/>
      <c r="RBW95" s="295"/>
      <c r="RBX95" s="295"/>
      <c r="RBY95" s="295"/>
      <c r="RBZ95" s="295"/>
      <c r="RCA95" s="295"/>
      <c r="RCB95" s="295"/>
      <c r="RCC95" s="295"/>
      <c r="RCD95" s="295"/>
      <c r="RCE95" s="295"/>
      <c r="RCF95" s="295"/>
      <c r="RCG95" s="78"/>
      <c r="RCH95" s="295"/>
      <c r="RCI95" s="295"/>
      <c r="RCJ95" s="78"/>
      <c r="RCK95" s="79"/>
      <c r="RCL95" s="78"/>
      <c r="RCM95" s="295"/>
      <c r="RCN95" s="295"/>
      <c r="RCO95" s="295"/>
      <c r="RCP95" s="295"/>
      <c r="RCQ95" s="295"/>
      <c r="RCR95" s="295"/>
      <c r="RCS95" s="295"/>
      <c r="RCT95" s="295"/>
      <c r="RCU95" s="295"/>
      <c r="RCV95" s="295"/>
      <c r="RCW95" s="295"/>
      <c r="RCX95" s="295"/>
      <c r="RCY95" s="78"/>
      <c r="RCZ95" s="295"/>
      <c r="RDA95" s="295"/>
      <c r="RDB95" s="78"/>
      <c r="RDC95" s="79"/>
      <c r="RDD95" s="78"/>
      <c r="RDE95" s="295"/>
      <c r="RDF95" s="295"/>
      <c r="RDG95" s="295"/>
      <c r="RDH95" s="295"/>
      <c r="RDI95" s="295"/>
      <c r="RDJ95" s="295"/>
      <c r="RDK95" s="295"/>
      <c r="RDL95" s="295"/>
      <c r="RDM95" s="295"/>
      <c r="RDN95" s="295"/>
      <c r="RDO95" s="295"/>
      <c r="RDP95" s="295"/>
      <c r="RDQ95" s="78"/>
      <c r="RDR95" s="295"/>
      <c r="RDS95" s="295"/>
      <c r="RDT95" s="78"/>
      <c r="RDU95" s="79"/>
      <c r="RDV95" s="78"/>
      <c r="RDW95" s="295"/>
      <c r="RDX95" s="295"/>
      <c r="RDY95" s="295"/>
      <c r="RDZ95" s="295"/>
      <c r="REA95" s="295"/>
      <c r="REB95" s="295"/>
      <c r="REC95" s="295"/>
      <c r="RED95" s="295"/>
      <c r="REE95" s="295"/>
      <c r="REF95" s="295"/>
      <c r="REG95" s="295"/>
      <c r="REH95" s="295"/>
      <c r="REI95" s="78"/>
      <c r="REJ95" s="295"/>
      <c r="REK95" s="295"/>
      <c r="REL95" s="78"/>
      <c r="REM95" s="79"/>
      <c r="REN95" s="78"/>
      <c r="REO95" s="295"/>
      <c r="REP95" s="295"/>
      <c r="REQ95" s="295"/>
      <c r="RER95" s="295"/>
      <c r="RES95" s="295"/>
      <c r="RET95" s="295"/>
      <c r="REU95" s="295"/>
      <c r="REV95" s="295"/>
      <c r="REW95" s="295"/>
      <c r="REX95" s="295"/>
      <c r="REY95" s="295"/>
      <c r="REZ95" s="295"/>
      <c r="RFA95" s="78"/>
      <c r="RFB95" s="295"/>
      <c r="RFC95" s="295"/>
      <c r="RFD95" s="78"/>
      <c r="RFE95" s="79"/>
      <c r="RFF95" s="78"/>
      <c r="RFG95" s="295"/>
      <c r="RFH95" s="295"/>
      <c r="RFI95" s="295"/>
      <c r="RFJ95" s="295"/>
      <c r="RFK95" s="295"/>
      <c r="RFL95" s="295"/>
      <c r="RFM95" s="295"/>
      <c r="RFN95" s="295"/>
      <c r="RFO95" s="295"/>
      <c r="RFP95" s="295"/>
      <c r="RFQ95" s="295"/>
      <c r="RFR95" s="295"/>
      <c r="RFS95" s="78"/>
      <c r="RFT95" s="295"/>
      <c r="RFU95" s="295"/>
      <c r="RFV95" s="78"/>
      <c r="RFW95" s="79"/>
      <c r="RFX95" s="78"/>
      <c r="RFY95" s="295"/>
      <c r="RFZ95" s="295"/>
      <c r="RGA95" s="295"/>
      <c r="RGB95" s="295"/>
      <c r="RGC95" s="295"/>
      <c r="RGD95" s="295"/>
      <c r="RGE95" s="295"/>
      <c r="RGF95" s="295"/>
      <c r="RGG95" s="295"/>
      <c r="RGH95" s="295"/>
      <c r="RGI95" s="295"/>
      <c r="RGJ95" s="295"/>
      <c r="RGK95" s="78"/>
      <c r="RGL95" s="295"/>
      <c r="RGM95" s="295"/>
      <c r="RGN95" s="78"/>
      <c r="RGO95" s="79"/>
      <c r="RGP95" s="78"/>
      <c r="RGQ95" s="295"/>
      <c r="RGR95" s="295"/>
      <c r="RGS95" s="295"/>
      <c r="RGT95" s="295"/>
      <c r="RGU95" s="295"/>
      <c r="RGV95" s="295"/>
      <c r="RGW95" s="295"/>
      <c r="RGX95" s="295"/>
      <c r="RGY95" s="295"/>
      <c r="RGZ95" s="295"/>
      <c r="RHA95" s="295"/>
      <c r="RHB95" s="295"/>
      <c r="RHC95" s="78"/>
      <c r="RHD95" s="295"/>
      <c r="RHE95" s="295"/>
      <c r="RHF95" s="78"/>
      <c r="RHG95" s="79"/>
      <c r="RHH95" s="78"/>
      <c r="RHI95" s="295"/>
      <c r="RHJ95" s="295"/>
      <c r="RHK95" s="295"/>
      <c r="RHL95" s="295"/>
      <c r="RHM95" s="295"/>
      <c r="RHN95" s="295"/>
      <c r="RHO95" s="295"/>
      <c r="RHP95" s="295"/>
      <c r="RHQ95" s="295"/>
      <c r="RHR95" s="295"/>
      <c r="RHS95" s="295"/>
      <c r="RHT95" s="295"/>
      <c r="RHU95" s="78"/>
      <c r="RHV95" s="295"/>
      <c r="RHW95" s="295"/>
      <c r="RHX95" s="78"/>
      <c r="RHY95" s="79"/>
      <c r="RHZ95" s="78"/>
      <c r="RIA95" s="295"/>
      <c r="RIB95" s="295"/>
      <c r="RIC95" s="295"/>
      <c r="RID95" s="295"/>
      <c r="RIE95" s="295"/>
      <c r="RIF95" s="295"/>
      <c r="RIG95" s="295"/>
      <c r="RIH95" s="295"/>
      <c r="RII95" s="295"/>
      <c r="RIJ95" s="295"/>
      <c r="RIK95" s="295"/>
      <c r="RIL95" s="295"/>
      <c r="RIM95" s="78"/>
      <c r="RIN95" s="295"/>
      <c r="RIO95" s="295"/>
      <c r="RIP95" s="78"/>
      <c r="RIQ95" s="79"/>
      <c r="RIR95" s="78"/>
      <c r="RIS95" s="295"/>
      <c r="RIT95" s="295"/>
      <c r="RIU95" s="295"/>
      <c r="RIV95" s="295"/>
      <c r="RIW95" s="295"/>
      <c r="RIX95" s="295"/>
      <c r="RIY95" s="295"/>
      <c r="RIZ95" s="295"/>
      <c r="RJA95" s="295"/>
      <c r="RJB95" s="295"/>
      <c r="RJC95" s="295"/>
      <c r="RJD95" s="295"/>
      <c r="RJE95" s="78"/>
      <c r="RJF95" s="295"/>
      <c r="RJG95" s="295"/>
      <c r="RJH95" s="78"/>
      <c r="RJI95" s="79"/>
      <c r="RJJ95" s="78"/>
      <c r="RJK95" s="295"/>
      <c r="RJL95" s="295"/>
      <c r="RJM95" s="295"/>
      <c r="RJN95" s="295"/>
      <c r="RJO95" s="295"/>
      <c r="RJP95" s="295"/>
      <c r="RJQ95" s="295"/>
      <c r="RJR95" s="295"/>
      <c r="RJS95" s="295"/>
      <c r="RJT95" s="295"/>
      <c r="RJU95" s="295"/>
      <c r="RJV95" s="295"/>
      <c r="RJW95" s="78"/>
      <c r="RJX95" s="295"/>
      <c r="RJY95" s="295"/>
      <c r="RJZ95" s="78"/>
      <c r="RKA95" s="79"/>
      <c r="RKB95" s="78"/>
      <c r="RKC95" s="295"/>
      <c r="RKD95" s="295"/>
      <c r="RKE95" s="295"/>
      <c r="RKF95" s="295"/>
      <c r="RKG95" s="295"/>
      <c r="RKH95" s="295"/>
      <c r="RKI95" s="295"/>
      <c r="RKJ95" s="295"/>
      <c r="RKK95" s="295"/>
      <c r="RKL95" s="295"/>
      <c r="RKM95" s="295"/>
      <c r="RKN95" s="295"/>
      <c r="RKO95" s="78"/>
      <c r="RKP95" s="295"/>
      <c r="RKQ95" s="295"/>
      <c r="RKR95" s="78"/>
      <c r="RKS95" s="79"/>
      <c r="RKT95" s="78"/>
      <c r="RKU95" s="295"/>
      <c r="RKV95" s="295"/>
      <c r="RKW95" s="295"/>
      <c r="RKX95" s="295"/>
      <c r="RKY95" s="295"/>
      <c r="RKZ95" s="295"/>
      <c r="RLA95" s="295"/>
      <c r="RLB95" s="295"/>
      <c r="RLC95" s="295"/>
      <c r="RLD95" s="295"/>
      <c r="RLE95" s="295"/>
      <c r="RLF95" s="295"/>
      <c r="RLG95" s="78"/>
      <c r="RLH95" s="295"/>
      <c r="RLI95" s="295"/>
      <c r="RLJ95" s="78"/>
      <c r="RLK95" s="79"/>
      <c r="RLL95" s="78"/>
      <c r="RLM95" s="295"/>
      <c r="RLN95" s="295"/>
      <c r="RLO95" s="295"/>
      <c r="RLP95" s="295"/>
      <c r="RLQ95" s="295"/>
      <c r="RLR95" s="295"/>
      <c r="RLS95" s="295"/>
      <c r="RLT95" s="295"/>
      <c r="RLU95" s="295"/>
      <c r="RLV95" s="295"/>
      <c r="RLW95" s="295"/>
      <c r="RLX95" s="295"/>
      <c r="RLY95" s="78"/>
      <c r="RLZ95" s="295"/>
      <c r="RMA95" s="295"/>
      <c r="RMB95" s="78"/>
      <c r="RMC95" s="79"/>
      <c r="RMD95" s="78"/>
      <c r="RME95" s="295"/>
      <c r="RMF95" s="295"/>
      <c r="RMG95" s="295"/>
      <c r="RMH95" s="295"/>
      <c r="RMI95" s="295"/>
      <c r="RMJ95" s="295"/>
      <c r="RMK95" s="295"/>
      <c r="RML95" s="295"/>
      <c r="RMM95" s="295"/>
      <c r="RMN95" s="295"/>
      <c r="RMO95" s="295"/>
      <c r="RMP95" s="295"/>
      <c r="RMQ95" s="78"/>
      <c r="RMR95" s="295"/>
      <c r="RMS95" s="295"/>
      <c r="RMT95" s="78"/>
      <c r="RMU95" s="79"/>
      <c r="RMV95" s="78"/>
      <c r="RMW95" s="295"/>
      <c r="RMX95" s="295"/>
      <c r="RMY95" s="295"/>
      <c r="RMZ95" s="295"/>
      <c r="RNA95" s="295"/>
      <c r="RNB95" s="295"/>
      <c r="RNC95" s="295"/>
      <c r="RND95" s="295"/>
      <c r="RNE95" s="295"/>
      <c r="RNF95" s="295"/>
      <c r="RNG95" s="295"/>
      <c r="RNH95" s="295"/>
      <c r="RNI95" s="78"/>
      <c r="RNJ95" s="295"/>
      <c r="RNK95" s="295"/>
      <c r="RNL95" s="78"/>
      <c r="RNM95" s="79"/>
      <c r="RNN95" s="78"/>
      <c r="RNO95" s="295"/>
      <c r="RNP95" s="295"/>
      <c r="RNQ95" s="295"/>
      <c r="RNR95" s="295"/>
      <c r="RNS95" s="295"/>
      <c r="RNT95" s="295"/>
      <c r="RNU95" s="295"/>
      <c r="RNV95" s="295"/>
      <c r="RNW95" s="295"/>
      <c r="RNX95" s="295"/>
      <c r="RNY95" s="295"/>
      <c r="RNZ95" s="295"/>
      <c r="ROA95" s="78"/>
      <c r="ROB95" s="295"/>
      <c r="ROC95" s="295"/>
      <c r="ROD95" s="78"/>
      <c r="ROE95" s="79"/>
      <c r="ROF95" s="78"/>
      <c r="ROG95" s="295"/>
      <c r="ROH95" s="295"/>
      <c r="ROI95" s="295"/>
      <c r="ROJ95" s="295"/>
      <c r="ROK95" s="295"/>
      <c r="ROL95" s="295"/>
      <c r="ROM95" s="295"/>
      <c r="RON95" s="295"/>
      <c r="ROO95" s="295"/>
      <c r="ROP95" s="295"/>
      <c r="ROQ95" s="295"/>
      <c r="ROR95" s="295"/>
      <c r="ROS95" s="78"/>
      <c r="ROT95" s="295"/>
      <c r="ROU95" s="295"/>
      <c r="ROV95" s="78"/>
      <c r="ROW95" s="79"/>
      <c r="ROX95" s="78"/>
      <c r="ROY95" s="295"/>
      <c r="ROZ95" s="295"/>
      <c r="RPA95" s="295"/>
      <c r="RPB95" s="295"/>
      <c r="RPC95" s="295"/>
      <c r="RPD95" s="295"/>
      <c r="RPE95" s="295"/>
      <c r="RPF95" s="295"/>
      <c r="RPG95" s="295"/>
      <c r="RPH95" s="295"/>
      <c r="RPI95" s="295"/>
      <c r="RPJ95" s="295"/>
      <c r="RPK95" s="78"/>
      <c r="RPL95" s="295"/>
      <c r="RPM95" s="295"/>
      <c r="RPN95" s="78"/>
      <c r="RPO95" s="79"/>
      <c r="RPP95" s="78"/>
      <c r="RPQ95" s="295"/>
      <c r="RPR95" s="295"/>
      <c r="RPS95" s="295"/>
      <c r="RPT95" s="295"/>
      <c r="RPU95" s="295"/>
      <c r="RPV95" s="295"/>
      <c r="RPW95" s="295"/>
      <c r="RPX95" s="295"/>
      <c r="RPY95" s="295"/>
      <c r="RPZ95" s="295"/>
      <c r="RQA95" s="295"/>
      <c r="RQB95" s="295"/>
      <c r="RQC95" s="78"/>
      <c r="RQD95" s="295"/>
      <c r="RQE95" s="295"/>
      <c r="RQF95" s="78"/>
      <c r="RQG95" s="79"/>
      <c r="RQH95" s="78"/>
      <c r="RQI95" s="295"/>
      <c r="RQJ95" s="295"/>
      <c r="RQK95" s="295"/>
      <c r="RQL95" s="295"/>
      <c r="RQM95" s="295"/>
      <c r="RQN95" s="295"/>
      <c r="RQO95" s="295"/>
      <c r="RQP95" s="295"/>
      <c r="RQQ95" s="295"/>
      <c r="RQR95" s="295"/>
      <c r="RQS95" s="295"/>
      <c r="RQT95" s="295"/>
      <c r="RQU95" s="78"/>
      <c r="RQV95" s="295"/>
      <c r="RQW95" s="295"/>
      <c r="RQX95" s="78"/>
      <c r="RQY95" s="79"/>
      <c r="RQZ95" s="78"/>
      <c r="RRA95" s="295"/>
      <c r="RRB95" s="295"/>
      <c r="RRC95" s="295"/>
      <c r="RRD95" s="295"/>
      <c r="RRE95" s="295"/>
      <c r="RRF95" s="295"/>
      <c r="RRG95" s="295"/>
      <c r="RRH95" s="295"/>
      <c r="RRI95" s="295"/>
      <c r="RRJ95" s="295"/>
      <c r="RRK95" s="295"/>
      <c r="RRL95" s="295"/>
      <c r="RRM95" s="78"/>
      <c r="RRN95" s="295"/>
      <c r="RRO95" s="295"/>
      <c r="RRP95" s="78"/>
      <c r="RRQ95" s="79"/>
      <c r="RRR95" s="78"/>
      <c r="RRS95" s="295"/>
      <c r="RRT95" s="295"/>
      <c r="RRU95" s="295"/>
      <c r="RRV95" s="295"/>
      <c r="RRW95" s="295"/>
      <c r="RRX95" s="295"/>
      <c r="RRY95" s="295"/>
      <c r="RRZ95" s="295"/>
      <c r="RSA95" s="295"/>
      <c r="RSB95" s="295"/>
      <c r="RSC95" s="295"/>
      <c r="RSD95" s="295"/>
      <c r="RSE95" s="78"/>
      <c r="RSF95" s="295"/>
      <c r="RSG95" s="295"/>
      <c r="RSH95" s="78"/>
      <c r="RSI95" s="79"/>
      <c r="RSJ95" s="78"/>
      <c r="RSK95" s="295"/>
      <c r="RSL95" s="295"/>
      <c r="RSM95" s="295"/>
      <c r="RSN95" s="295"/>
      <c r="RSO95" s="295"/>
      <c r="RSP95" s="295"/>
      <c r="RSQ95" s="295"/>
      <c r="RSR95" s="295"/>
      <c r="RSS95" s="295"/>
      <c r="RST95" s="295"/>
      <c r="RSU95" s="295"/>
      <c r="RSV95" s="295"/>
      <c r="RSW95" s="78"/>
      <c r="RSX95" s="295"/>
      <c r="RSY95" s="295"/>
      <c r="RSZ95" s="78"/>
      <c r="RTA95" s="79"/>
      <c r="RTB95" s="78"/>
      <c r="RTC95" s="295"/>
      <c r="RTD95" s="295"/>
      <c r="RTE95" s="295"/>
      <c r="RTF95" s="295"/>
      <c r="RTG95" s="295"/>
      <c r="RTH95" s="295"/>
      <c r="RTI95" s="295"/>
      <c r="RTJ95" s="295"/>
      <c r="RTK95" s="295"/>
      <c r="RTL95" s="295"/>
      <c r="RTM95" s="295"/>
      <c r="RTN95" s="295"/>
      <c r="RTO95" s="78"/>
      <c r="RTP95" s="295"/>
      <c r="RTQ95" s="295"/>
      <c r="RTR95" s="78"/>
      <c r="RTS95" s="79"/>
      <c r="RTT95" s="78"/>
      <c r="RTU95" s="295"/>
      <c r="RTV95" s="295"/>
      <c r="RTW95" s="295"/>
      <c r="RTX95" s="295"/>
      <c r="RTY95" s="295"/>
      <c r="RTZ95" s="295"/>
      <c r="RUA95" s="295"/>
      <c r="RUB95" s="295"/>
      <c r="RUC95" s="295"/>
      <c r="RUD95" s="295"/>
      <c r="RUE95" s="295"/>
      <c r="RUF95" s="295"/>
      <c r="RUG95" s="78"/>
      <c r="RUH95" s="295"/>
      <c r="RUI95" s="295"/>
      <c r="RUJ95" s="78"/>
      <c r="RUK95" s="79"/>
      <c r="RUL95" s="78"/>
      <c r="RUM95" s="295"/>
      <c r="RUN95" s="295"/>
      <c r="RUO95" s="295"/>
      <c r="RUP95" s="295"/>
      <c r="RUQ95" s="295"/>
      <c r="RUR95" s="295"/>
      <c r="RUS95" s="295"/>
      <c r="RUT95" s="295"/>
      <c r="RUU95" s="295"/>
      <c r="RUV95" s="295"/>
      <c r="RUW95" s="295"/>
      <c r="RUX95" s="295"/>
      <c r="RUY95" s="78"/>
      <c r="RUZ95" s="295"/>
      <c r="RVA95" s="295"/>
      <c r="RVB95" s="78"/>
      <c r="RVC95" s="79"/>
      <c r="RVD95" s="78"/>
      <c r="RVE95" s="295"/>
      <c r="RVF95" s="295"/>
      <c r="RVG95" s="295"/>
      <c r="RVH95" s="295"/>
      <c r="RVI95" s="295"/>
      <c r="RVJ95" s="295"/>
      <c r="RVK95" s="295"/>
      <c r="RVL95" s="295"/>
      <c r="RVM95" s="295"/>
      <c r="RVN95" s="295"/>
      <c r="RVO95" s="295"/>
      <c r="RVP95" s="295"/>
      <c r="RVQ95" s="78"/>
      <c r="RVR95" s="295"/>
      <c r="RVS95" s="295"/>
      <c r="RVT95" s="78"/>
      <c r="RVU95" s="79"/>
      <c r="RVV95" s="78"/>
      <c r="RVW95" s="295"/>
      <c r="RVX95" s="295"/>
      <c r="RVY95" s="295"/>
      <c r="RVZ95" s="295"/>
      <c r="RWA95" s="295"/>
      <c r="RWB95" s="295"/>
      <c r="RWC95" s="295"/>
      <c r="RWD95" s="295"/>
      <c r="RWE95" s="295"/>
      <c r="RWF95" s="295"/>
      <c r="RWG95" s="295"/>
      <c r="RWH95" s="295"/>
      <c r="RWI95" s="78"/>
      <c r="RWJ95" s="295"/>
      <c r="RWK95" s="295"/>
      <c r="RWL95" s="78"/>
      <c r="RWM95" s="79"/>
      <c r="RWN95" s="78"/>
      <c r="RWO95" s="295"/>
      <c r="RWP95" s="295"/>
      <c r="RWQ95" s="295"/>
      <c r="RWR95" s="295"/>
      <c r="RWS95" s="295"/>
      <c r="RWT95" s="295"/>
      <c r="RWU95" s="295"/>
      <c r="RWV95" s="295"/>
      <c r="RWW95" s="295"/>
      <c r="RWX95" s="295"/>
      <c r="RWY95" s="295"/>
      <c r="RWZ95" s="295"/>
      <c r="RXA95" s="78"/>
      <c r="RXB95" s="295"/>
      <c r="RXC95" s="295"/>
      <c r="RXD95" s="78"/>
      <c r="RXE95" s="79"/>
      <c r="RXF95" s="78"/>
      <c r="RXG95" s="295"/>
      <c r="RXH95" s="295"/>
      <c r="RXI95" s="295"/>
      <c r="RXJ95" s="295"/>
      <c r="RXK95" s="295"/>
      <c r="RXL95" s="295"/>
      <c r="RXM95" s="295"/>
      <c r="RXN95" s="295"/>
      <c r="RXO95" s="295"/>
      <c r="RXP95" s="295"/>
      <c r="RXQ95" s="295"/>
      <c r="RXR95" s="295"/>
      <c r="RXS95" s="78"/>
      <c r="RXT95" s="295"/>
      <c r="RXU95" s="295"/>
      <c r="RXV95" s="78"/>
      <c r="RXW95" s="79"/>
      <c r="RXX95" s="78"/>
      <c r="RXY95" s="295"/>
      <c r="RXZ95" s="295"/>
      <c r="RYA95" s="295"/>
      <c r="RYB95" s="295"/>
      <c r="RYC95" s="295"/>
      <c r="RYD95" s="295"/>
      <c r="RYE95" s="295"/>
      <c r="RYF95" s="295"/>
      <c r="RYG95" s="295"/>
      <c r="RYH95" s="295"/>
      <c r="RYI95" s="295"/>
      <c r="RYJ95" s="295"/>
      <c r="RYK95" s="78"/>
      <c r="RYL95" s="295"/>
      <c r="RYM95" s="295"/>
      <c r="RYN95" s="78"/>
      <c r="RYO95" s="79"/>
      <c r="RYP95" s="78"/>
      <c r="RYQ95" s="295"/>
      <c r="RYR95" s="295"/>
      <c r="RYS95" s="295"/>
      <c r="RYT95" s="295"/>
      <c r="RYU95" s="295"/>
      <c r="RYV95" s="295"/>
      <c r="RYW95" s="295"/>
      <c r="RYX95" s="295"/>
      <c r="RYY95" s="295"/>
      <c r="RYZ95" s="295"/>
      <c r="RZA95" s="295"/>
      <c r="RZB95" s="295"/>
      <c r="RZC95" s="78"/>
      <c r="RZD95" s="295"/>
      <c r="RZE95" s="295"/>
      <c r="RZF95" s="78"/>
      <c r="RZG95" s="79"/>
      <c r="RZH95" s="78"/>
      <c r="RZI95" s="295"/>
      <c r="RZJ95" s="295"/>
      <c r="RZK95" s="295"/>
      <c r="RZL95" s="295"/>
      <c r="RZM95" s="295"/>
      <c r="RZN95" s="295"/>
      <c r="RZO95" s="295"/>
      <c r="RZP95" s="295"/>
      <c r="RZQ95" s="295"/>
      <c r="RZR95" s="295"/>
      <c r="RZS95" s="295"/>
      <c r="RZT95" s="295"/>
      <c r="RZU95" s="78"/>
      <c r="RZV95" s="295"/>
      <c r="RZW95" s="295"/>
      <c r="RZX95" s="78"/>
      <c r="RZY95" s="79"/>
      <c r="RZZ95" s="78"/>
      <c r="SAA95" s="295"/>
      <c r="SAB95" s="295"/>
      <c r="SAC95" s="295"/>
      <c r="SAD95" s="295"/>
      <c r="SAE95" s="295"/>
      <c r="SAF95" s="295"/>
      <c r="SAG95" s="295"/>
      <c r="SAH95" s="295"/>
      <c r="SAI95" s="295"/>
      <c r="SAJ95" s="295"/>
      <c r="SAK95" s="295"/>
      <c r="SAL95" s="295"/>
      <c r="SAM95" s="78"/>
      <c r="SAN95" s="295"/>
      <c r="SAO95" s="295"/>
      <c r="SAP95" s="78"/>
      <c r="SAQ95" s="79"/>
      <c r="SAR95" s="78"/>
      <c r="SAS95" s="295"/>
      <c r="SAT95" s="295"/>
      <c r="SAU95" s="295"/>
      <c r="SAV95" s="295"/>
      <c r="SAW95" s="295"/>
      <c r="SAX95" s="295"/>
      <c r="SAY95" s="295"/>
      <c r="SAZ95" s="295"/>
      <c r="SBA95" s="295"/>
      <c r="SBB95" s="295"/>
      <c r="SBC95" s="295"/>
      <c r="SBD95" s="295"/>
      <c r="SBE95" s="78"/>
      <c r="SBF95" s="295"/>
      <c r="SBG95" s="295"/>
      <c r="SBH95" s="78"/>
      <c r="SBI95" s="79"/>
      <c r="SBJ95" s="78"/>
      <c r="SBK95" s="295"/>
      <c r="SBL95" s="295"/>
      <c r="SBM95" s="295"/>
      <c r="SBN95" s="295"/>
      <c r="SBO95" s="295"/>
      <c r="SBP95" s="295"/>
      <c r="SBQ95" s="295"/>
      <c r="SBR95" s="295"/>
      <c r="SBS95" s="295"/>
      <c r="SBT95" s="295"/>
      <c r="SBU95" s="295"/>
      <c r="SBV95" s="295"/>
      <c r="SBW95" s="78"/>
      <c r="SBX95" s="295"/>
      <c r="SBY95" s="295"/>
      <c r="SBZ95" s="78"/>
      <c r="SCA95" s="79"/>
      <c r="SCB95" s="78"/>
      <c r="SCC95" s="295"/>
      <c r="SCD95" s="295"/>
      <c r="SCE95" s="295"/>
      <c r="SCF95" s="295"/>
      <c r="SCG95" s="295"/>
      <c r="SCH95" s="295"/>
      <c r="SCI95" s="295"/>
      <c r="SCJ95" s="295"/>
      <c r="SCK95" s="295"/>
      <c r="SCL95" s="295"/>
      <c r="SCM95" s="295"/>
      <c r="SCN95" s="295"/>
      <c r="SCO95" s="78"/>
      <c r="SCP95" s="295"/>
      <c r="SCQ95" s="295"/>
      <c r="SCR95" s="78"/>
      <c r="SCS95" s="79"/>
      <c r="SCT95" s="78"/>
      <c r="SCU95" s="295"/>
      <c r="SCV95" s="295"/>
      <c r="SCW95" s="295"/>
      <c r="SCX95" s="295"/>
      <c r="SCY95" s="295"/>
      <c r="SCZ95" s="295"/>
      <c r="SDA95" s="295"/>
      <c r="SDB95" s="295"/>
      <c r="SDC95" s="295"/>
      <c r="SDD95" s="295"/>
      <c r="SDE95" s="295"/>
      <c r="SDF95" s="295"/>
      <c r="SDG95" s="78"/>
      <c r="SDH95" s="295"/>
      <c r="SDI95" s="295"/>
      <c r="SDJ95" s="78"/>
      <c r="SDK95" s="79"/>
      <c r="SDL95" s="78"/>
      <c r="SDM95" s="295"/>
      <c r="SDN95" s="295"/>
      <c r="SDO95" s="295"/>
      <c r="SDP95" s="295"/>
      <c r="SDQ95" s="295"/>
      <c r="SDR95" s="295"/>
      <c r="SDS95" s="295"/>
      <c r="SDT95" s="295"/>
      <c r="SDU95" s="295"/>
      <c r="SDV95" s="295"/>
      <c r="SDW95" s="295"/>
      <c r="SDX95" s="295"/>
      <c r="SDY95" s="78"/>
      <c r="SDZ95" s="295"/>
      <c r="SEA95" s="295"/>
      <c r="SEB95" s="78"/>
      <c r="SEC95" s="79"/>
      <c r="SED95" s="78"/>
      <c r="SEE95" s="295"/>
      <c r="SEF95" s="295"/>
      <c r="SEG95" s="295"/>
      <c r="SEH95" s="295"/>
      <c r="SEI95" s="295"/>
      <c r="SEJ95" s="295"/>
      <c r="SEK95" s="295"/>
      <c r="SEL95" s="295"/>
      <c r="SEM95" s="295"/>
      <c r="SEN95" s="295"/>
      <c r="SEO95" s="295"/>
      <c r="SEP95" s="295"/>
      <c r="SEQ95" s="78"/>
      <c r="SER95" s="295"/>
      <c r="SES95" s="295"/>
      <c r="SET95" s="78"/>
      <c r="SEU95" s="79"/>
      <c r="SEV95" s="78"/>
      <c r="SEW95" s="295"/>
      <c r="SEX95" s="295"/>
      <c r="SEY95" s="295"/>
      <c r="SEZ95" s="295"/>
      <c r="SFA95" s="295"/>
      <c r="SFB95" s="295"/>
      <c r="SFC95" s="295"/>
      <c r="SFD95" s="295"/>
      <c r="SFE95" s="295"/>
      <c r="SFF95" s="295"/>
      <c r="SFG95" s="295"/>
      <c r="SFH95" s="295"/>
      <c r="SFI95" s="78"/>
      <c r="SFJ95" s="295"/>
      <c r="SFK95" s="295"/>
      <c r="SFL95" s="78"/>
      <c r="SFM95" s="79"/>
      <c r="SFN95" s="78"/>
      <c r="SFO95" s="295"/>
      <c r="SFP95" s="295"/>
      <c r="SFQ95" s="295"/>
      <c r="SFR95" s="295"/>
      <c r="SFS95" s="295"/>
      <c r="SFT95" s="295"/>
      <c r="SFU95" s="295"/>
      <c r="SFV95" s="295"/>
      <c r="SFW95" s="295"/>
      <c r="SFX95" s="295"/>
      <c r="SFY95" s="295"/>
      <c r="SFZ95" s="295"/>
      <c r="SGA95" s="78"/>
      <c r="SGB95" s="295"/>
      <c r="SGC95" s="295"/>
      <c r="SGD95" s="78"/>
      <c r="SGE95" s="79"/>
      <c r="SGF95" s="78"/>
      <c r="SGG95" s="295"/>
      <c r="SGH95" s="295"/>
      <c r="SGI95" s="295"/>
      <c r="SGJ95" s="295"/>
      <c r="SGK95" s="295"/>
      <c r="SGL95" s="295"/>
      <c r="SGM95" s="295"/>
      <c r="SGN95" s="295"/>
      <c r="SGO95" s="295"/>
      <c r="SGP95" s="295"/>
      <c r="SGQ95" s="295"/>
      <c r="SGR95" s="295"/>
      <c r="SGS95" s="78"/>
      <c r="SGT95" s="295"/>
      <c r="SGU95" s="295"/>
      <c r="SGV95" s="78"/>
      <c r="SGW95" s="79"/>
      <c r="SGX95" s="78"/>
      <c r="SGY95" s="295"/>
      <c r="SGZ95" s="295"/>
      <c r="SHA95" s="295"/>
      <c r="SHB95" s="295"/>
      <c r="SHC95" s="295"/>
      <c r="SHD95" s="295"/>
      <c r="SHE95" s="295"/>
      <c r="SHF95" s="295"/>
      <c r="SHG95" s="295"/>
      <c r="SHH95" s="295"/>
      <c r="SHI95" s="295"/>
      <c r="SHJ95" s="295"/>
      <c r="SHK95" s="78"/>
      <c r="SHL95" s="295"/>
      <c r="SHM95" s="295"/>
      <c r="SHN95" s="78"/>
      <c r="SHO95" s="79"/>
      <c r="SHP95" s="78"/>
      <c r="SHQ95" s="295"/>
      <c r="SHR95" s="295"/>
      <c r="SHS95" s="295"/>
      <c r="SHT95" s="295"/>
      <c r="SHU95" s="295"/>
      <c r="SHV95" s="295"/>
      <c r="SHW95" s="295"/>
      <c r="SHX95" s="295"/>
      <c r="SHY95" s="295"/>
      <c r="SHZ95" s="295"/>
      <c r="SIA95" s="295"/>
      <c r="SIB95" s="295"/>
      <c r="SIC95" s="78"/>
      <c r="SID95" s="295"/>
      <c r="SIE95" s="295"/>
      <c r="SIF95" s="78"/>
      <c r="SIG95" s="79"/>
      <c r="SIH95" s="78"/>
      <c r="SII95" s="295"/>
      <c r="SIJ95" s="295"/>
      <c r="SIK95" s="295"/>
      <c r="SIL95" s="295"/>
      <c r="SIM95" s="295"/>
      <c r="SIN95" s="295"/>
      <c r="SIO95" s="295"/>
      <c r="SIP95" s="295"/>
      <c r="SIQ95" s="295"/>
      <c r="SIR95" s="295"/>
      <c r="SIS95" s="295"/>
      <c r="SIT95" s="295"/>
      <c r="SIU95" s="78"/>
      <c r="SIV95" s="295"/>
      <c r="SIW95" s="295"/>
      <c r="SIX95" s="78"/>
      <c r="SIY95" s="79"/>
      <c r="SIZ95" s="78"/>
      <c r="SJA95" s="295"/>
      <c r="SJB95" s="295"/>
      <c r="SJC95" s="295"/>
      <c r="SJD95" s="295"/>
      <c r="SJE95" s="295"/>
      <c r="SJF95" s="295"/>
      <c r="SJG95" s="295"/>
      <c r="SJH95" s="295"/>
      <c r="SJI95" s="295"/>
      <c r="SJJ95" s="295"/>
      <c r="SJK95" s="295"/>
      <c r="SJL95" s="295"/>
      <c r="SJM95" s="78"/>
      <c r="SJN95" s="295"/>
      <c r="SJO95" s="295"/>
      <c r="SJP95" s="78"/>
      <c r="SJQ95" s="79"/>
      <c r="SJR95" s="78"/>
      <c r="SJS95" s="295"/>
      <c r="SJT95" s="295"/>
      <c r="SJU95" s="295"/>
      <c r="SJV95" s="295"/>
      <c r="SJW95" s="295"/>
      <c r="SJX95" s="295"/>
      <c r="SJY95" s="295"/>
      <c r="SJZ95" s="295"/>
      <c r="SKA95" s="295"/>
      <c r="SKB95" s="295"/>
      <c r="SKC95" s="295"/>
      <c r="SKD95" s="295"/>
      <c r="SKE95" s="78"/>
      <c r="SKF95" s="295"/>
      <c r="SKG95" s="295"/>
      <c r="SKH95" s="78"/>
      <c r="SKI95" s="79"/>
      <c r="SKJ95" s="78"/>
      <c r="SKK95" s="295"/>
      <c r="SKL95" s="295"/>
      <c r="SKM95" s="295"/>
      <c r="SKN95" s="295"/>
      <c r="SKO95" s="295"/>
      <c r="SKP95" s="295"/>
      <c r="SKQ95" s="295"/>
      <c r="SKR95" s="295"/>
      <c r="SKS95" s="295"/>
      <c r="SKT95" s="295"/>
      <c r="SKU95" s="295"/>
      <c r="SKV95" s="295"/>
      <c r="SKW95" s="78"/>
      <c r="SKX95" s="295"/>
      <c r="SKY95" s="295"/>
      <c r="SKZ95" s="78"/>
      <c r="SLA95" s="79"/>
      <c r="SLB95" s="78"/>
      <c r="SLC95" s="295"/>
      <c r="SLD95" s="295"/>
      <c r="SLE95" s="295"/>
      <c r="SLF95" s="295"/>
      <c r="SLG95" s="295"/>
      <c r="SLH95" s="295"/>
      <c r="SLI95" s="295"/>
      <c r="SLJ95" s="295"/>
      <c r="SLK95" s="295"/>
      <c r="SLL95" s="295"/>
      <c r="SLM95" s="295"/>
      <c r="SLN95" s="295"/>
      <c r="SLO95" s="78"/>
      <c r="SLP95" s="295"/>
      <c r="SLQ95" s="295"/>
      <c r="SLR95" s="78"/>
      <c r="SLS95" s="79"/>
      <c r="SLT95" s="78"/>
      <c r="SLU95" s="295"/>
      <c r="SLV95" s="295"/>
      <c r="SLW95" s="295"/>
      <c r="SLX95" s="295"/>
      <c r="SLY95" s="295"/>
      <c r="SLZ95" s="295"/>
      <c r="SMA95" s="295"/>
      <c r="SMB95" s="295"/>
      <c r="SMC95" s="295"/>
      <c r="SMD95" s="295"/>
      <c r="SME95" s="295"/>
      <c r="SMF95" s="295"/>
      <c r="SMG95" s="78"/>
      <c r="SMH95" s="295"/>
      <c r="SMI95" s="295"/>
      <c r="SMJ95" s="78"/>
      <c r="SMK95" s="79"/>
      <c r="SML95" s="78"/>
      <c r="SMM95" s="295"/>
      <c r="SMN95" s="295"/>
      <c r="SMO95" s="295"/>
      <c r="SMP95" s="295"/>
      <c r="SMQ95" s="295"/>
      <c r="SMR95" s="295"/>
      <c r="SMS95" s="295"/>
      <c r="SMT95" s="295"/>
      <c r="SMU95" s="295"/>
      <c r="SMV95" s="295"/>
      <c r="SMW95" s="295"/>
      <c r="SMX95" s="295"/>
      <c r="SMY95" s="78"/>
      <c r="SMZ95" s="295"/>
      <c r="SNA95" s="295"/>
      <c r="SNB95" s="78"/>
      <c r="SNC95" s="79"/>
      <c r="SND95" s="78"/>
      <c r="SNE95" s="295"/>
      <c r="SNF95" s="295"/>
      <c r="SNG95" s="295"/>
      <c r="SNH95" s="295"/>
      <c r="SNI95" s="295"/>
      <c r="SNJ95" s="295"/>
      <c r="SNK95" s="295"/>
      <c r="SNL95" s="295"/>
      <c r="SNM95" s="295"/>
      <c r="SNN95" s="295"/>
      <c r="SNO95" s="295"/>
      <c r="SNP95" s="295"/>
      <c r="SNQ95" s="78"/>
      <c r="SNR95" s="295"/>
      <c r="SNS95" s="295"/>
      <c r="SNT95" s="78"/>
      <c r="SNU95" s="79"/>
      <c r="SNV95" s="78"/>
      <c r="SNW95" s="295"/>
      <c r="SNX95" s="295"/>
      <c r="SNY95" s="295"/>
      <c r="SNZ95" s="295"/>
      <c r="SOA95" s="295"/>
      <c r="SOB95" s="295"/>
      <c r="SOC95" s="295"/>
      <c r="SOD95" s="295"/>
      <c r="SOE95" s="295"/>
      <c r="SOF95" s="295"/>
      <c r="SOG95" s="295"/>
      <c r="SOH95" s="295"/>
      <c r="SOI95" s="78"/>
      <c r="SOJ95" s="295"/>
      <c r="SOK95" s="295"/>
      <c r="SOL95" s="78"/>
      <c r="SOM95" s="79"/>
      <c r="SON95" s="78"/>
      <c r="SOO95" s="295"/>
      <c r="SOP95" s="295"/>
      <c r="SOQ95" s="295"/>
      <c r="SOR95" s="295"/>
      <c r="SOS95" s="295"/>
      <c r="SOT95" s="295"/>
      <c r="SOU95" s="295"/>
      <c r="SOV95" s="295"/>
      <c r="SOW95" s="295"/>
      <c r="SOX95" s="295"/>
      <c r="SOY95" s="295"/>
      <c r="SOZ95" s="295"/>
      <c r="SPA95" s="78"/>
      <c r="SPB95" s="295"/>
      <c r="SPC95" s="295"/>
      <c r="SPD95" s="78"/>
      <c r="SPE95" s="79"/>
      <c r="SPF95" s="78"/>
      <c r="SPG95" s="295"/>
      <c r="SPH95" s="295"/>
      <c r="SPI95" s="295"/>
      <c r="SPJ95" s="295"/>
      <c r="SPK95" s="295"/>
      <c r="SPL95" s="295"/>
      <c r="SPM95" s="295"/>
      <c r="SPN95" s="295"/>
      <c r="SPO95" s="295"/>
      <c r="SPP95" s="295"/>
      <c r="SPQ95" s="295"/>
      <c r="SPR95" s="295"/>
      <c r="SPS95" s="78"/>
      <c r="SPT95" s="295"/>
      <c r="SPU95" s="295"/>
      <c r="SPV95" s="78"/>
      <c r="SPW95" s="79"/>
      <c r="SPX95" s="78"/>
      <c r="SPY95" s="295"/>
      <c r="SPZ95" s="295"/>
      <c r="SQA95" s="295"/>
      <c r="SQB95" s="295"/>
      <c r="SQC95" s="295"/>
      <c r="SQD95" s="295"/>
      <c r="SQE95" s="295"/>
      <c r="SQF95" s="295"/>
      <c r="SQG95" s="295"/>
      <c r="SQH95" s="295"/>
      <c r="SQI95" s="295"/>
      <c r="SQJ95" s="295"/>
      <c r="SQK95" s="78"/>
      <c r="SQL95" s="295"/>
      <c r="SQM95" s="295"/>
      <c r="SQN95" s="78"/>
      <c r="SQO95" s="79"/>
      <c r="SQP95" s="78"/>
      <c r="SQQ95" s="295"/>
      <c r="SQR95" s="295"/>
      <c r="SQS95" s="295"/>
      <c r="SQT95" s="295"/>
      <c r="SQU95" s="295"/>
      <c r="SQV95" s="295"/>
      <c r="SQW95" s="295"/>
      <c r="SQX95" s="295"/>
      <c r="SQY95" s="295"/>
      <c r="SQZ95" s="295"/>
      <c r="SRA95" s="295"/>
      <c r="SRB95" s="295"/>
      <c r="SRC95" s="78"/>
      <c r="SRD95" s="295"/>
      <c r="SRE95" s="295"/>
      <c r="SRF95" s="78"/>
      <c r="SRG95" s="79"/>
      <c r="SRH95" s="78"/>
      <c r="SRI95" s="295"/>
      <c r="SRJ95" s="295"/>
      <c r="SRK95" s="295"/>
      <c r="SRL95" s="295"/>
      <c r="SRM95" s="295"/>
      <c r="SRN95" s="295"/>
      <c r="SRO95" s="295"/>
      <c r="SRP95" s="295"/>
      <c r="SRQ95" s="295"/>
      <c r="SRR95" s="295"/>
      <c r="SRS95" s="295"/>
      <c r="SRT95" s="295"/>
      <c r="SRU95" s="78"/>
      <c r="SRV95" s="295"/>
      <c r="SRW95" s="295"/>
      <c r="SRX95" s="78"/>
      <c r="SRY95" s="79"/>
      <c r="SRZ95" s="78"/>
      <c r="SSA95" s="295"/>
      <c r="SSB95" s="295"/>
      <c r="SSC95" s="295"/>
      <c r="SSD95" s="295"/>
      <c r="SSE95" s="295"/>
      <c r="SSF95" s="295"/>
      <c r="SSG95" s="295"/>
      <c r="SSH95" s="295"/>
      <c r="SSI95" s="295"/>
      <c r="SSJ95" s="295"/>
      <c r="SSK95" s="295"/>
      <c r="SSL95" s="295"/>
      <c r="SSM95" s="78"/>
      <c r="SSN95" s="295"/>
      <c r="SSO95" s="295"/>
      <c r="SSP95" s="78"/>
      <c r="SSQ95" s="79"/>
      <c r="SSR95" s="78"/>
      <c r="SSS95" s="295"/>
      <c r="SST95" s="295"/>
      <c r="SSU95" s="295"/>
      <c r="SSV95" s="295"/>
      <c r="SSW95" s="295"/>
      <c r="SSX95" s="295"/>
      <c r="SSY95" s="295"/>
      <c r="SSZ95" s="295"/>
      <c r="STA95" s="295"/>
      <c r="STB95" s="295"/>
      <c r="STC95" s="295"/>
      <c r="STD95" s="295"/>
      <c r="STE95" s="78"/>
      <c r="STF95" s="295"/>
      <c r="STG95" s="295"/>
      <c r="STH95" s="78"/>
      <c r="STI95" s="79"/>
      <c r="STJ95" s="78"/>
      <c r="STK95" s="295"/>
      <c r="STL95" s="295"/>
      <c r="STM95" s="295"/>
      <c r="STN95" s="295"/>
      <c r="STO95" s="295"/>
      <c r="STP95" s="295"/>
      <c r="STQ95" s="295"/>
      <c r="STR95" s="295"/>
      <c r="STS95" s="295"/>
      <c r="STT95" s="295"/>
      <c r="STU95" s="295"/>
      <c r="STV95" s="295"/>
      <c r="STW95" s="78"/>
      <c r="STX95" s="295"/>
      <c r="STY95" s="295"/>
      <c r="STZ95" s="78"/>
      <c r="SUA95" s="79"/>
      <c r="SUB95" s="78"/>
      <c r="SUC95" s="295"/>
      <c r="SUD95" s="295"/>
      <c r="SUE95" s="295"/>
      <c r="SUF95" s="295"/>
      <c r="SUG95" s="295"/>
      <c r="SUH95" s="295"/>
      <c r="SUI95" s="295"/>
      <c r="SUJ95" s="295"/>
      <c r="SUK95" s="295"/>
      <c r="SUL95" s="295"/>
      <c r="SUM95" s="295"/>
      <c r="SUN95" s="295"/>
      <c r="SUO95" s="78"/>
      <c r="SUP95" s="295"/>
      <c r="SUQ95" s="295"/>
      <c r="SUR95" s="78"/>
      <c r="SUS95" s="79"/>
      <c r="SUT95" s="78"/>
      <c r="SUU95" s="295"/>
      <c r="SUV95" s="295"/>
      <c r="SUW95" s="295"/>
      <c r="SUX95" s="295"/>
      <c r="SUY95" s="295"/>
      <c r="SUZ95" s="295"/>
      <c r="SVA95" s="295"/>
      <c r="SVB95" s="295"/>
      <c r="SVC95" s="295"/>
      <c r="SVD95" s="295"/>
      <c r="SVE95" s="295"/>
      <c r="SVF95" s="295"/>
      <c r="SVG95" s="78"/>
      <c r="SVH95" s="295"/>
      <c r="SVI95" s="295"/>
      <c r="SVJ95" s="78"/>
      <c r="SVK95" s="79"/>
      <c r="SVL95" s="78"/>
      <c r="SVM95" s="295"/>
      <c r="SVN95" s="295"/>
      <c r="SVO95" s="295"/>
      <c r="SVP95" s="295"/>
      <c r="SVQ95" s="295"/>
      <c r="SVR95" s="295"/>
      <c r="SVS95" s="295"/>
      <c r="SVT95" s="295"/>
      <c r="SVU95" s="295"/>
      <c r="SVV95" s="295"/>
      <c r="SVW95" s="295"/>
      <c r="SVX95" s="295"/>
      <c r="SVY95" s="78"/>
      <c r="SVZ95" s="295"/>
      <c r="SWA95" s="295"/>
      <c r="SWB95" s="78"/>
      <c r="SWC95" s="79"/>
      <c r="SWD95" s="78"/>
      <c r="SWE95" s="295"/>
      <c r="SWF95" s="295"/>
      <c r="SWG95" s="295"/>
      <c r="SWH95" s="295"/>
      <c r="SWI95" s="295"/>
      <c r="SWJ95" s="295"/>
      <c r="SWK95" s="295"/>
      <c r="SWL95" s="295"/>
      <c r="SWM95" s="295"/>
      <c r="SWN95" s="295"/>
      <c r="SWO95" s="295"/>
      <c r="SWP95" s="295"/>
      <c r="SWQ95" s="78"/>
      <c r="SWR95" s="295"/>
      <c r="SWS95" s="295"/>
      <c r="SWT95" s="78"/>
      <c r="SWU95" s="79"/>
      <c r="SWV95" s="78"/>
      <c r="SWW95" s="295"/>
      <c r="SWX95" s="295"/>
      <c r="SWY95" s="295"/>
      <c r="SWZ95" s="295"/>
      <c r="SXA95" s="295"/>
      <c r="SXB95" s="295"/>
      <c r="SXC95" s="295"/>
      <c r="SXD95" s="295"/>
      <c r="SXE95" s="295"/>
      <c r="SXF95" s="295"/>
      <c r="SXG95" s="295"/>
      <c r="SXH95" s="295"/>
      <c r="SXI95" s="78"/>
      <c r="SXJ95" s="295"/>
      <c r="SXK95" s="295"/>
      <c r="SXL95" s="78"/>
      <c r="SXM95" s="79"/>
      <c r="SXN95" s="78"/>
      <c r="SXO95" s="295"/>
      <c r="SXP95" s="295"/>
      <c r="SXQ95" s="295"/>
      <c r="SXR95" s="295"/>
      <c r="SXS95" s="295"/>
      <c r="SXT95" s="295"/>
      <c r="SXU95" s="295"/>
      <c r="SXV95" s="295"/>
      <c r="SXW95" s="295"/>
      <c r="SXX95" s="295"/>
      <c r="SXY95" s="295"/>
      <c r="SXZ95" s="295"/>
      <c r="SYA95" s="78"/>
      <c r="SYB95" s="295"/>
      <c r="SYC95" s="295"/>
      <c r="SYD95" s="78"/>
      <c r="SYE95" s="79"/>
      <c r="SYF95" s="78"/>
      <c r="SYG95" s="295"/>
      <c r="SYH95" s="295"/>
      <c r="SYI95" s="295"/>
      <c r="SYJ95" s="295"/>
      <c r="SYK95" s="295"/>
      <c r="SYL95" s="295"/>
      <c r="SYM95" s="295"/>
      <c r="SYN95" s="295"/>
      <c r="SYO95" s="295"/>
      <c r="SYP95" s="295"/>
      <c r="SYQ95" s="295"/>
      <c r="SYR95" s="295"/>
      <c r="SYS95" s="78"/>
      <c r="SYT95" s="295"/>
      <c r="SYU95" s="295"/>
      <c r="SYV95" s="78"/>
      <c r="SYW95" s="79"/>
      <c r="SYX95" s="78"/>
      <c r="SYY95" s="295"/>
      <c r="SYZ95" s="295"/>
      <c r="SZA95" s="295"/>
      <c r="SZB95" s="295"/>
      <c r="SZC95" s="295"/>
      <c r="SZD95" s="295"/>
      <c r="SZE95" s="295"/>
      <c r="SZF95" s="295"/>
      <c r="SZG95" s="295"/>
      <c r="SZH95" s="295"/>
      <c r="SZI95" s="295"/>
      <c r="SZJ95" s="295"/>
      <c r="SZK95" s="78"/>
      <c r="SZL95" s="295"/>
      <c r="SZM95" s="295"/>
      <c r="SZN95" s="78"/>
      <c r="SZO95" s="79"/>
      <c r="SZP95" s="78"/>
      <c r="SZQ95" s="295"/>
      <c r="SZR95" s="295"/>
      <c r="SZS95" s="295"/>
      <c r="SZT95" s="295"/>
      <c r="SZU95" s="295"/>
      <c r="SZV95" s="295"/>
      <c r="SZW95" s="295"/>
      <c r="SZX95" s="295"/>
      <c r="SZY95" s="295"/>
      <c r="SZZ95" s="295"/>
      <c r="TAA95" s="295"/>
      <c r="TAB95" s="295"/>
      <c r="TAC95" s="78"/>
      <c r="TAD95" s="295"/>
      <c r="TAE95" s="295"/>
      <c r="TAF95" s="78"/>
      <c r="TAG95" s="79"/>
      <c r="TAH95" s="78"/>
      <c r="TAI95" s="295"/>
      <c r="TAJ95" s="295"/>
      <c r="TAK95" s="295"/>
      <c r="TAL95" s="295"/>
      <c r="TAM95" s="295"/>
      <c r="TAN95" s="295"/>
      <c r="TAO95" s="295"/>
      <c r="TAP95" s="295"/>
      <c r="TAQ95" s="295"/>
      <c r="TAR95" s="295"/>
      <c r="TAS95" s="295"/>
      <c r="TAT95" s="295"/>
      <c r="TAU95" s="78"/>
      <c r="TAV95" s="295"/>
      <c r="TAW95" s="295"/>
      <c r="TAX95" s="78"/>
      <c r="TAY95" s="79"/>
      <c r="TAZ95" s="78"/>
      <c r="TBA95" s="295"/>
      <c r="TBB95" s="295"/>
      <c r="TBC95" s="295"/>
      <c r="TBD95" s="295"/>
      <c r="TBE95" s="295"/>
      <c r="TBF95" s="295"/>
      <c r="TBG95" s="295"/>
      <c r="TBH95" s="295"/>
      <c r="TBI95" s="295"/>
      <c r="TBJ95" s="295"/>
      <c r="TBK95" s="295"/>
      <c r="TBL95" s="295"/>
      <c r="TBM95" s="78"/>
      <c r="TBN95" s="295"/>
      <c r="TBO95" s="295"/>
      <c r="TBP95" s="78"/>
      <c r="TBQ95" s="79"/>
      <c r="TBR95" s="78"/>
      <c r="TBS95" s="295"/>
      <c r="TBT95" s="295"/>
      <c r="TBU95" s="295"/>
      <c r="TBV95" s="295"/>
      <c r="TBW95" s="295"/>
      <c r="TBX95" s="295"/>
      <c r="TBY95" s="295"/>
      <c r="TBZ95" s="295"/>
      <c r="TCA95" s="295"/>
      <c r="TCB95" s="295"/>
      <c r="TCC95" s="295"/>
      <c r="TCD95" s="295"/>
      <c r="TCE95" s="78"/>
      <c r="TCF95" s="295"/>
      <c r="TCG95" s="295"/>
      <c r="TCH95" s="78"/>
      <c r="TCI95" s="79"/>
      <c r="TCJ95" s="78"/>
      <c r="TCK95" s="295"/>
      <c r="TCL95" s="295"/>
      <c r="TCM95" s="295"/>
      <c r="TCN95" s="295"/>
      <c r="TCO95" s="295"/>
      <c r="TCP95" s="295"/>
      <c r="TCQ95" s="295"/>
      <c r="TCR95" s="295"/>
      <c r="TCS95" s="295"/>
      <c r="TCT95" s="295"/>
      <c r="TCU95" s="295"/>
      <c r="TCV95" s="295"/>
      <c r="TCW95" s="78"/>
      <c r="TCX95" s="295"/>
      <c r="TCY95" s="295"/>
      <c r="TCZ95" s="78"/>
      <c r="TDA95" s="79"/>
      <c r="TDB95" s="78"/>
      <c r="TDC95" s="295"/>
      <c r="TDD95" s="295"/>
      <c r="TDE95" s="295"/>
      <c r="TDF95" s="295"/>
      <c r="TDG95" s="295"/>
      <c r="TDH95" s="295"/>
      <c r="TDI95" s="295"/>
      <c r="TDJ95" s="295"/>
      <c r="TDK95" s="295"/>
      <c r="TDL95" s="295"/>
      <c r="TDM95" s="295"/>
      <c r="TDN95" s="295"/>
      <c r="TDO95" s="78"/>
      <c r="TDP95" s="295"/>
      <c r="TDQ95" s="295"/>
      <c r="TDR95" s="78"/>
      <c r="TDS95" s="79"/>
      <c r="TDT95" s="78"/>
      <c r="TDU95" s="295"/>
      <c r="TDV95" s="295"/>
      <c r="TDW95" s="295"/>
      <c r="TDX95" s="295"/>
      <c r="TDY95" s="295"/>
      <c r="TDZ95" s="295"/>
      <c r="TEA95" s="295"/>
      <c r="TEB95" s="295"/>
      <c r="TEC95" s="295"/>
      <c r="TED95" s="295"/>
      <c r="TEE95" s="295"/>
      <c r="TEF95" s="295"/>
      <c r="TEG95" s="78"/>
      <c r="TEH95" s="295"/>
      <c r="TEI95" s="295"/>
      <c r="TEJ95" s="78"/>
      <c r="TEK95" s="79"/>
      <c r="TEL95" s="78"/>
      <c r="TEM95" s="295"/>
      <c r="TEN95" s="295"/>
      <c r="TEO95" s="295"/>
      <c r="TEP95" s="295"/>
      <c r="TEQ95" s="295"/>
      <c r="TER95" s="295"/>
      <c r="TES95" s="295"/>
      <c r="TET95" s="295"/>
      <c r="TEU95" s="295"/>
      <c r="TEV95" s="295"/>
      <c r="TEW95" s="295"/>
      <c r="TEX95" s="295"/>
      <c r="TEY95" s="78"/>
      <c r="TEZ95" s="295"/>
      <c r="TFA95" s="295"/>
      <c r="TFB95" s="78"/>
      <c r="TFC95" s="79"/>
      <c r="TFD95" s="78"/>
      <c r="TFE95" s="295"/>
      <c r="TFF95" s="295"/>
      <c r="TFG95" s="295"/>
      <c r="TFH95" s="295"/>
      <c r="TFI95" s="295"/>
      <c r="TFJ95" s="295"/>
      <c r="TFK95" s="295"/>
      <c r="TFL95" s="295"/>
      <c r="TFM95" s="295"/>
      <c r="TFN95" s="295"/>
      <c r="TFO95" s="295"/>
      <c r="TFP95" s="295"/>
      <c r="TFQ95" s="78"/>
      <c r="TFR95" s="295"/>
      <c r="TFS95" s="295"/>
      <c r="TFT95" s="78"/>
      <c r="TFU95" s="79"/>
      <c r="TFV95" s="78"/>
      <c r="TFW95" s="295"/>
      <c r="TFX95" s="295"/>
      <c r="TFY95" s="295"/>
      <c r="TFZ95" s="295"/>
      <c r="TGA95" s="295"/>
      <c r="TGB95" s="295"/>
      <c r="TGC95" s="295"/>
      <c r="TGD95" s="295"/>
      <c r="TGE95" s="295"/>
      <c r="TGF95" s="295"/>
      <c r="TGG95" s="295"/>
      <c r="TGH95" s="295"/>
      <c r="TGI95" s="78"/>
      <c r="TGJ95" s="295"/>
      <c r="TGK95" s="295"/>
      <c r="TGL95" s="78"/>
      <c r="TGM95" s="79"/>
      <c r="TGN95" s="78"/>
      <c r="TGO95" s="295"/>
      <c r="TGP95" s="295"/>
      <c r="TGQ95" s="295"/>
      <c r="TGR95" s="295"/>
      <c r="TGS95" s="295"/>
      <c r="TGT95" s="295"/>
      <c r="TGU95" s="295"/>
      <c r="TGV95" s="295"/>
      <c r="TGW95" s="295"/>
      <c r="TGX95" s="295"/>
      <c r="TGY95" s="295"/>
      <c r="TGZ95" s="295"/>
      <c r="THA95" s="78"/>
      <c r="THB95" s="295"/>
      <c r="THC95" s="295"/>
      <c r="THD95" s="78"/>
      <c r="THE95" s="79"/>
      <c r="THF95" s="78"/>
      <c r="THG95" s="295"/>
      <c r="THH95" s="295"/>
      <c r="THI95" s="295"/>
      <c r="THJ95" s="295"/>
      <c r="THK95" s="295"/>
      <c r="THL95" s="295"/>
      <c r="THM95" s="295"/>
      <c r="THN95" s="295"/>
      <c r="THO95" s="295"/>
      <c r="THP95" s="295"/>
      <c r="THQ95" s="295"/>
      <c r="THR95" s="295"/>
      <c r="THS95" s="78"/>
      <c r="THT95" s="295"/>
      <c r="THU95" s="295"/>
      <c r="THV95" s="78"/>
      <c r="THW95" s="79"/>
      <c r="THX95" s="78"/>
      <c r="THY95" s="295"/>
      <c r="THZ95" s="295"/>
      <c r="TIA95" s="295"/>
      <c r="TIB95" s="295"/>
      <c r="TIC95" s="295"/>
      <c r="TID95" s="295"/>
      <c r="TIE95" s="295"/>
      <c r="TIF95" s="295"/>
      <c r="TIG95" s="295"/>
      <c r="TIH95" s="295"/>
      <c r="TII95" s="295"/>
      <c r="TIJ95" s="295"/>
      <c r="TIK95" s="78"/>
      <c r="TIL95" s="295"/>
      <c r="TIM95" s="295"/>
      <c r="TIN95" s="78"/>
      <c r="TIO95" s="79"/>
      <c r="TIP95" s="78"/>
      <c r="TIQ95" s="295"/>
      <c r="TIR95" s="295"/>
      <c r="TIS95" s="295"/>
      <c r="TIT95" s="295"/>
      <c r="TIU95" s="295"/>
      <c r="TIV95" s="295"/>
      <c r="TIW95" s="295"/>
      <c r="TIX95" s="295"/>
      <c r="TIY95" s="295"/>
      <c r="TIZ95" s="295"/>
      <c r="TJA95" s="295"/>
      <c r="TJB95" s="295"/>
      <c r="TJC95" s="78"/>
      <c r="TJD95" s="295"/>
      <c r="TJE95" s="295"/>
      <c r="TJF95" s="78"/>
      <c r="TJG95" s="79"/>
      <c r="TJH95" s="78"/>
      <c r="TJI95" s="295"/>
      <c r="TJJ95" s="295"/>
      <c r="TJK95" s="295"/>
      <c r="TJL95" s="295"/>
      <c r="TJM95" s="295"/>
      <c r="TJN95" s="295"/>
      <c r="TJO95" s="295"/>
      <c r="TJP95" s="295"/>
      <c r="TJQ95" s="295"/>
      <c r="TJR95" s="295"/>
      <c r="TJS95" s="295"/>
      <c r="TJT95" s="295"/>
      <c r="TJU95" s="78"/>
      <c r="TJV95" s="295"/>
      <c r="TJW95" s="295"/>
      <c r="TJX95" s="78"/>
      <c r="TJY95" s="79"/>
      <c r="TJZ95" s="78"/>
      <c r="TKA95" s="295"/>
      <c r="TKB95" s="295"/>
      <c r="TKC95" s="295"/>
      <c r="TKD95" s="295"/>
      <c r="TKE95" s="295"/>
      <c r="TKF95" s="295"/>
      <c r="TKG95" s="295"/>
      <c r="TKH95" s="295"/>
      <c r="TKI95" s="295"/>
      <c r="TKJ95" s="295"/>
      <c r="TKK95" s="295"/>
      <c r="TKL95" s="295"/>
      <c r="TKM95" s="78"/>
      <c r="TKN95" s="295"/>
      <c r="TKO95" s="295"/>
      <c r="TKP95" s="78"/>
      <c r="TKQ95" s="79"/>
      <c r="TKR95" s="78"/>
      <c r="TKS95" s="295"/>
      <c r="TKT95" s="295"/>
      <c r="TKU95" s="295"/>
      <c r="TKV95" s="295"/>
      <c r="TKW95" s="295"/>
      <c r="TKX95" s="295"/>
      <c r="TKY95" s="295"/>
      <c r="TKZ95" s="295"/>
      <c r="TLA95" s="295"/>
      <c r="TLB95" s="295"/>
      <c r="TLC95" s="295"/>
      <c r="TLD95" s="295"/>
      <c r="TLE95" s="78"/>
      <c r="TLF95" s="295"/>
      <c r="TLG95" s="295"/>
      <c r="TLH95" s="78"/>
      <c r="TLI95" s="79"/>
      <c r="TLJ95" s="78"/>
      <c r="TLK95" s="295"/>
      <c r="TLL95" s="295"/>
      <c r="TLM95" s="295"/>
      <c r="TLN95" s="295"/>
      <c r="TLO95" s="295"/>
      <c r="TLP95" s="295"/>
      <c r="TLQ95" s="295"/>
      <c r="TLR95" s="295"/>
      <c r="TLS95" s="295"/>
      <c r="TLT95" s="295"/>
      <c r="TLU95" s="295"/>
      <c r="TLV95" s="295"/>
      <c r="TLW95" s="78"/>
      <c r="TLX95" s="295"/>
      <c r="TLY95" s="295"/>
      <c r="TLZ95" s="78"/>
      <c r="TMA95" s="79"/>
      <c r="TMB95" s="78"/>
      <c r="TMC95" s="295"/>
      <c r="TMD95" s="295"/>
      <c r="TME95" s="295"/>
      <c r="TMF95" s="295"/>
      <c r="TMG95" s="295"/>
      <c r="TMH95" s="295"/>
      <c r="TMI95" s="295"/>
      <c r="TMJ95" s="295"/>
      <c r="TMK95" s="295"/>
      <c r="TML95" s="295"/>
      <c r="TMM95" s="295"/>
      <c r="TMN95" s="295"/>
      <c r="TMO95" s="78"/>
      <c r="TMP95" s="295"/>
      <c r="TMQ95" s="295"/>
      <c r="TMR95" s="78"/>
      <c r="TMS95" s="79"/>
      <c r="TMT95" s="78"/>
      <c r="TMU95" s="295"/>
      <c r="TMV95" s="295"/>
      <c r="TMW95" s="295"/>
      <c r="TMX95" s="295"/>
      <c r="TMY95" s="295"/>
      <c r="TMZ95" s="295"/>
      <c r="TNA95" s="295"/>
      <c r="TNB95" s="295"/>
      <c r="TNC95" s="295"/>
      <c r="TND95" s="295"/>
      <c r="TNE95" s="295"/>
      <c r="TNF95" s="295"/>
      <c r="TNG95" s="78"/>
      <c r="TNH95" s="295"/>
      <c r="TNI95" s="295"/>
      <c r="TNJ95" s="78"/>
      <c r="TNK95" s="79"/>
      <c r="TNL95" s="78"/>
      <c r="TNM95" s="295"/>
      <c r="TNN95" s="295"/>
      <c r="TNO95" s="295"/>
      <c r="TNP95" s="295"/>
      <c r="TNQ95" s="295"/>
      <c r="TNR95" s="295"/>
      <c r="TNS95" s="295"/>
      <c r="TNT95" s="295"/>
      <c r="TNU95" s="295"/>
      <c r="TNV95" s="295"/>
      <c r="TNW95" s="295"/>
      <c r="TNX95" s="295"/>
      <c r="TNY95" s="78"/>
      <c r="TNZ95" s="295"/>
      <c r="TOA95" s="295"/>
      <c r="TOB95" s="78"/>
      <c r="TOC95" s="79"/>
      <c r="TOD95" s="78"/>
      <c r="TOE95" s="295"/>
      <c r="TOF95" s="295"/>
      <c r="TOG95" s="295"/>
      <c r="TOH95" s="295"/>
      <c r="TOI95" s="295"/>
      <c r="TOJ95" s="295"/>
      <c r="TOK95" s="295"/>
      <c r="TOL95" s="295"/>
      <c r="TOM95" s="295"/>
      <c r="TON95" s="295"/>
      <c r="TOO95" s="295"/>
      <c r="TOP95" s="295"/>
      <c r="TOQ95" s="78"/>
      <c r="TOR95" s="295"/>
      <c r="TOS95" s="295"/>
      <c r="TOT95" s="78"/>
      <c r="TOU95" s="79"/>
      <c r="TOV95" s="78"/>
      <c r="TOW95" s="295"/>
      <c r="TOX95" s="295"/>
      <c r="TOY95" s="295"/>
      <c r="TOZ95" s="295"/>
      <c r="TPA95" s="295"/>
      <c r="TPB95" s="295"/>
      <c r="TPC95" s="295"/>
      <c r="TPD95" s="295"/>
      <c r="TPE95" s="295"/>
      <c r="TPF95" s="295"/>
      <c r="TPG95" s="295"/>
      <c r="TPH95" s="295"/>
      <c r="TPI95" s="78"/>
      <c r="TPJ95" s="295"/>
      <c r="TPK95" s="295"/>
      <c r="TPL95" s="78"/>
      <c r="TPM95" s="79"/>
      <c r="TPN95" s="78"/>
      <c r="TPO95" s="295"/>
      <c r="TPP95" s="295"/>
      <c r="TPQ95" s="295"/>
      <c r="TPR95" s="295"/>
      <c r="TPS95" s="295"/>
      <c r="TPT95" s="295"/>
      <c r="TPU95" s="295"/>
      <c r="TPV95" s="295"/>
      <c r="TPW95" s="295"/>
      <c r="TPX95" s="295"/>
      <c r="TPY95" s="295"/>
      <c r="TPZ95" s="295"/>
      <c r="TQA95" s="78"/>
      <c r="TQB95" s="295"/>
      <c r="TQC95" s="295"/>
      <c r="TQD95" s="78"/>
      <c r="TQE95" s="79"/>
      <c r="TQF95" s="78"/>
      <c r="TQG95" s="295"/>
      <c r="TQH95" s="295"/>
      <c r="TQI95" s="295"/>
      <c r="TQJ95" s="295"/>
      <c r="TQK95" s="295"/>
      <c r="TQL95" s="295"/>
      <c r="TQM95" s="295"/>
      <c r="TQN95" s="295"/>
      <c r="TQO95" s="295"/>
      <c r="TQP95" s="295"/>
      <c r="TQQ95" s="295"/>
      <c r="TQR95" s="295"/>
      <c r="TQS95" s="78"/>
      <c r="TQT95" s="295"/>
      <c r="TQU95" s="295"/>
      <c r="TQV95" s="78"/>
      <c r="TQW95" s="79"/>
      <c r="TQX95" s="78"/>
      <c r="TQY95" s="295"/>
      <c r="TQZ95" s="295"/>
      <c r="TRA95" s="295"/>
      <c r="TRB95" s="295"/>
      <c r="TRC95" s="295"/>
      <c r="TRD95" s="295"/>
      <c r="TRE95" s="295"/>
      <c r="TRF95" s="295"/>
      <c r="TRG95" s="295"/>
      <c r="TRH95" s="295"/>
      <c r="TRI95" s="295"/>
      <c r="TRJ95" s="295"/>
      <c r="TRK95" s="78"/>
      <c r="TRL95" s="295"/>
      <c r="TRM95" s="295"/>
      <c r="TRN95" s="78"/>
      <c r="TRO95" s="79"/>
      <c r="TRP95" s="78"/>
      <c r="TRQ95" s="295"/>
      <c r="TRR95" s="295"/>
      <c r="TRS95" s="295"/>
      <c r="TRT95" s="295"/>
      <c r="TRU95" s="295"/>
      <c r="TRV95" s="295"/>
      <c r="TRW95" s="295"/>
      <c r="TRX95" s="295"/>
      <c r="TRY95" s="295"/>
      <c r="TRZ95" s="295"/>
      <c r="TSA95" s="295"/>
      <c r="TSB95" s="295"/>
      <c r="TSC95" s="78"/>
      <c r="TSD95" s="295"/>
      <c r="TSE95" s="295"/>
      <c r="TSF95" s="78"/>
      <c r="TSG95" s="79"/>
      <c r="TSH95" s="78"/>
      <c r="TSI95" s="295"/>
      <c r="TSJ95" s="295"/>
      <c r="TSK95" s="295"/>
      <c r="TSL95" s="295"/>
      <c r="TSM95" s="295"/>
      <c r="TSN95" s="295"/>
      <c r="TSO95" s="295"/>
      <c r="TSP95" s="295"/>
      <c r="TSQ95" s="295"/>
      <c r="TSR95" s="295"/>
      <c r="TSS95" s="295"/>
      <c r="TST95" s="295"/>
      <c r="TSU95" s="78"/>
      <c r="TSV95" s="295"/>
      <c r="TSW95" s="295"/>
      <c r="TSX95" s="78"/>
      <c r="TSY95" s="79"/>
      <c r="TSZ95" s="78"/>
      <c r="TTA95" s="295"/>
      <c r="TTB95" s="295"/>
      <c r="TTC95" s="295"/>
      <c r="TTD95" s="295"/>
      <c r="TTE95" s="295"/>
      <c r="TTF95" s="295"/>
      <c r="TTG95" s="295"/>
      <c r="TTH95" s="295"/>
      <c r="TTI95" s="295"/>
      <c r="TTJ95" s="295"/>
      <c r="TTK95" s="295"/>
      <c r="TTL95" s="295"/>
      <c r="TTM95" s="78"/>
      <c r="TTN95" s="295"/>
      <c r="TTO95" s="295"/>
      <c r="TTP95" s="78"/>
      <c r="TTQ95" s="79"/>
      <c r="TTR95" s="78"/>
      <c r="TTS95" s="295"/>
      <c r="TTT95" s="295"/>
      <c r="TTU95" s="295"/>
      <c r="TTV95" s="295"/>
      <c r="TTW95" s="295"/>
      <c r="TTX95" s="295"/>
      <c r="TTY95" s="295"/>
      <c r="TTZ95" s="295"/>
      <c r="TUA95" s="295"/>
      <c r="TUB95" s="295"/>
      <c r="TUC95" s="295"/>
      <c r="TUD95" s="295"/>
      <c r="TUE95" s="78"/>
      <c r="TUF95" s="295"/>
      <c r="TUG95" s="295"/>
      <c r="TUH95" s="78"/>
      <c r="TUI95" s="79"/>
      <c r="TUJ95" s="78"/>
      <c r="TUK95" s="295"/>
      <c r="TUL95" s="295"/>
      <c r="TUM95" s="295"/>
      <c r="TUN95" s="295"/>
      <c r="TUO95" s="295"/>
      <c r="TUP95" s="295"/>
      <c r="TUQ95" s="295"/>
      <c r="TUR95" s="295"/>
      <c r="TUS95" s="295"/>
      <c r="TUT95" s="295"/>
      <c r="TUU95" s="295"/>
      <c r="TUV95" s="295"/>
      <c r="TUW95" s="78"/>
      <c r="TUX95" s="295"/>
      <c r="TUY95" s="295"/>
      <c r="TUZ95" s="78"/>
      <c r="TVA95" s="79"/>
      <c r="TVB95" s="78"/>
      <c r="TVC95" s="295"/>
      <c r="TVD95" s="295"/>
      <c r="TVE95" s="295"/>
      <c r="TVF95" s="295"/>
      <c r="TVG95" s="295"/>
      <c r="TVH95" s="295"/>
      <c r="TVI95" s="295"/>
      <c r="TVJ95" s="295"/>
      <c r="TVK95" s="295"/>
      <c r="TVL95" s="295"/>
      <c r="TVM95" s="295"/>
      <c r="TVN95" s="295"/>
      <c r="TVO95" s="78"/>
      <c r="TVP95" s="295"/>
      <c r="TVQ95" s="295"/>
      <c r="TVR95" s="78"/>
      <c r="TVS95" s="79"/>
      <c r="TVT95" s="78"/>
      <c r="TVU95" s="295"/>
      <c r="TVV95" s="295"/>
      <c r="TVW95" s="295"/>
      <c r="TVX95" s="295"/>
      <c r="TVY95" s="295"/>
      <c r="TVZ95" s="295"/>
      <c r="TWA95" s="295"/>
      <c r="TWB95" s="295"/>
      <c r="TWC95" s="295"/>
      <c r="TWD95" s="295"/>
      <c r="TWE95" s="295"/>
      <c r="TWF95" s="295"/>
      <c r="TWG95" s="78"/>
      <c r="TWH95" s="295"/>
      <c r="TWI95" s="295"/>
      <c r="TWJ95" s="78"/>
      <c r="TWK95" s="79"/>
      <c r="TWL95" s="78"/>
      <c r="TWM95" s="295"/>
      <c r="TWN95" s="295"/>
      <c r="TWO95" s="295"/>
      <c r="TWP95" s="295"/>
      <c r="TWQ95" s="295"/>
      <c r="TWR95" s="295"/>
      <c r="TWS95" s="295"/>
      <c r="TWT95" s="295"/>
      <c r="TWU95" s="295"/>
      <c r="TWV95" s="295"/>
      <c r="TWW95" s="295"/>
      <c r="TWX95" s="295"/>
      <c r="TWY95" s="78"/>
      <c r="TWZ95" s="295"/>
      <c r="TXA95" s="295"/>
      <c r="TXB95" s="78"/>
      <c r="TXC95" s="79"/>
      <c r="TXD95" s="78"/>
      <c r="TXE95" s="295"/>
      <c r="TXF95" s="295"/>
      <c r="TXG95" s="295"/>
      <c r="TXH95" s="295"/>
      <c r="TXI95" s="295"/>
      <c r="TXJ95" s="295"/>
      <c r="TXK95" s="295"/>
      <c r="TXL95" s="295"/>
      <c r="TXM95" s="295"/>
      <c r="TXN95" s="295"/>
      <c r="TXO95" s="295"/>
      <c r="TXP95" s="295"/>
      <c r="TXQ95" s="78"/>
      <c r="TXR95" s="295"/>
      <c r="TXS95" s="295"/>
      <c r="TXT95" s="78"/>
      <c r="TXU95" s="79"/>
      <c r="TXV95" s="78"/>
      <c r="TXW95" s="295"/>
      <c r="TXX95" s="295"/>
      <c r="TXY95" s="295"/>
      <c r="TXZ95" s="295"/>
      <c r="TYA95" s="295"/>
      <c r="TYB95" s="295"/>
      <c r="TYC95" s="295"/>
      <c r="TYD95" s="295"/>
      <c r="TYE95" s="295"/>
      <c r="TYF95" s="295"/>
      <c r="TYG95" s="295"/>
      <c r="TYH95" s="295"/>
      <c r="TYI95" s="78"/>
      <c r="TYJ95" s="295"/>
      <c r="TYK95" s="295"/>
      <c r="TYL95" s="78"/>
      <c r="TYM95" s="79"/>
      <c r="TYN95" s="78"/>
      <c r="TYO95" s="295"/>
      <c r="TYP95" s="295"/>
      <c r="TYQ95" s="295"/>
      <c r="TYR95" s="295"/>
      <c r="TYS95" s="295"/>
      <c r="TYT95" s="295"/>
      <c r="TYU95" s="295"/>
      <c r="TYV95" s="295"/>
      <c r="TYW95" s="295"/>
      <c r="TYX95" s="295"/>
      <c r="TYY95" s="295"/>
      <c r="TYZ95" s="295"/>
      <c r="TZA95" s="78"/>
      <c r="TZB95" s="295"/>
      <c r="TZC95" s="295"/>
      <c r="TZD95" s="78"/>
      <c r="TZE95" s="79"/>
      <c r="TZF95" s="78"/>
      <c r="TZG95" s="295"/>
      <c r="TZH95" s="295"/>
      <c r="TZI95" s="295"/>
      <c r="TZJ95" s="295"/>
      <c r="TZK95" s="295"/>
      <c r="TZL95" s="295"/>
      <c r="TZM95" s="295"/>
      <c r="TZN95" s="295"/>
      <c r="TZO95" s="295"/>
      <c r="TZP95" s="295"/>
      <c r="TZQ95" s="295"/>
      <c r="TZR95" s="295"/>
      <c r="TZS95" s="78"/>
      <c r="TZT95" s="295"/>
      <c r="TZU95" s="295"/>
      <c r="TZV95" s="78"/>
      <c r="TZW95" s="79"/>
      <c r="TZX95" s="78"/>
      <c r="TZY95" s="295"/>
      <c r="TZZ95" s="295"/>
      <c r="UAA95" s="295"/>
      <c r="UAB95" s="295"/>
      <c r="UAC95" s="295"/>
      <c r="UAD95" s="295"/>
      <c r="UAE95" s="295"/>
      <c r="UAF95" s="295"/>
      <c r="UAG95" s="295"/>
      <c r="UAH95" s="295"/>
      <c r="UAI95" s="295"/>
      <c r="UAJ95" s="295"/>
      <c r="UAK95" s="78"/>
      <c r="UAL95" s="295"/>
      <c r="UAM95" s="295"/>
      <c r="UAN95" s="78"/>
      <c r="UAO95" s="79"/>
      <c r="UAP95" s="78"/>
      <c r="UAQ95" s="295"/>
      <c r="UAR95" s="295"/>
      <c r="UAS95" s="295"/>
      <c r="UAT95" s="295"/>
      <c r="UAU95" s="295"/>
      <c r="UAV95" s="295"/>
      <c r="UAW95" s="295"/>
      <c r="UAX95" s="295"/>
      <c r="UAY95" s="295"/>
      <c r="UAZ95" s="295"/>
      <c r="UBA95" s="295"/>
      <c r="UBB95" s="295"/>
      <c r="UBC95" s="78"/>
      <c r="UBD95" s="295"/>
      <c r="UBE95" s="295"/>
      <c r="UBF95" s="78"/>
      <c r="UBG95" s="79"/>
      <c r="UBH95" s="78"/>
      <c r="UBI95" s="295"/>
      <c r="UBJ95" s="295"/>
      <c r="UBK95" s="295"/>
      <c r="UBL95" s="295"/>
      <c r="UBM95" s="295"/>
      <c r="UBN95" s="295"/>
      <c r="UBO95" s="295"/>
      <c r="UBP95" s="295"/>
      <c r="UBQ95" s="295"/>
      <c r="UBR95" s="295"/>
      <c r="UBS95" s="295"/>
      <c r="UBT95" s="295"/>
      <c r="UBU95" s="78"/>
      <c r="UBV95" s="295"/>
      <c r="UBW95" s="295"/>
      <c r="UBX95" s="78"/>
      <c r="UBY95" s="79"/>
      <c r="UBZ95" s="78"/>
      <c r="UCA95" s="295"/>
      <c r="UCB95" s="295"/>
      <c r="UCC95" s="295"/>
      <c r="UCD95" s="295"/>
      <c r="UCE95" s="295"/>
      <c r="UCF95" s="295"/>
      <c r="UCG95" s="295"/>
      <c r="UCH95" s="295"/>
      <c r="UCI95" s="295"/>
      <c r="UCJ95" s="295"/>
      <c r="UCK95" s="295"/>
      <c r="UCL95" s="295"/>
      <c r="UCM95" s="78"/>
      <c r="UCN95" s="295"/>
      <c r="UCO95" s="295"/>
      <c r="UCP95" s="78"/>
      <c r="UCQ95" s="79"/>
      <c r="UCR95" s="78"/>
      <c r="UCS95" s="295"/>
      <c r="UCT95" s="295"/>
      <c r="UCU95" s="295"/>
      <c r="UCV95" s="295"/>
      <c r="UCW95" s="295"/>
      <c r="UCX95" s="295"/>
      <c r="UCY95" s="295"/>
      <c r="UCZ95" s="295"/>
      <c r="UDA95" s="295"/>
      <c r="UDB95" s="295"/>
      <c r="UDC95" s="295"/>
      <c r="UDD95" s="295"/>
      <c r="UDE95" s="78"/>
      <c r="UDF95" s="295"/>
      <c r="UDG95" s="295"/>
      <c r="UDH95" s="78"/>
      <c r="UDI95" s="79"/>
      <c r="UDJ95" s="78"/>
      <c r="UDK95" s="295"/>
      <c r="UDL95" s="295"/>
      <c r="UDM95" s="295"/>
      <c r="UDN95" s="295"/>
      <c r="UDO95" s="295"/>
      <c r="UDP95" s="295"/>
      <c r="UDQ95" s="295"/>
      <c r="UDR95" s="295"/>
      <c r="UDS95" s="295"/>
      <c r="UDT95" s="295"/>
      <c r="UDU95" s="295"/>
      <c r="UDV95" s="295"/>
      <c r="UDW95" s="78"/>
      <c r="UDX95" s="295"/>
      <c r="UDY95" s="295"/>
      <c r="UDZ95" s="78"/>
      <c r="UEA95" s="79"/>
      <c r="UEB95" s="78"/>
      <c r="UEC95" s="295"/>
      <c r="UED95" s="295"/>
      <c r="UEE95" s="295"/>
      <c r="UEF95" s="295"/>
      <c r="UEG95" s="295"/>
      <c r="UEH95" s="295"/>
      <c r="UEI95" s="295"/>
      <c r="UEJ95" s="295"/>
      <c r="UEK95" s="295"/>
      <c r="UEL95" s="295"/>
      <c r="UEM95" s="295"/>
      <c r="UEN95" s="295"/>
      <c r="UEO95" s="78"/>
      <c r="UEP95" s="295"/>
      <c r="UEQ95" s="295"/>
      <c r="UER95" s="78"/>
      <c r="UES95" s="79"/>
      <c r="UET95" s="78"/>
      <c r="UEU95" s="295"/>
      <c r="UEV95" s="295"/>
      <c r="UEW95" s="295"/>
      <c r="UEX95" s="295"/>
      <c r="UEY95" s="295"/>
      <c r="UEZ95" s="295"/>
      <c r="UFA95" s="295"/>
      <c r="UFB95" s="295"/>
      <c r="UFC95" s="295"/>
      <c r="UFD95" s="295"/>
      <c r="UFE95" s="295"/>
      <c r="UFF95" s="295"/>
      <c r="UFG95" s="78"/>
      <c r="UFH95" s="295"/>
      <c r="UFI95" s="295"/>
      <c r="UFJ95" s="78"/>
      <c r="UFK95" s="79"/>
      <c r="UFL95" s="78"/>
      <c r="UFM95" s="295"/>
      <c r="UFN95" s="295"/>
      <c r="UFO95" s="295"/>
      <c r="UFP95" s="295"/>
      <c r="UFQ95" s="295"/>
      <c r="UFR95" s="295"/>
      <c r="UFS95" s="295"/>
      <c r="UFT95" s="295"/>
      <c r="UFU95" s="295"/>
      <c r="UFV95" s="295"/>
      <c r="UFW95" s="295"/>
      <c r="UFX95" s="295"/>
      <c r="UFY95" s="78"/>
      <c r="UFZ95" s="295"/>
      <c r="UGA95" s="295"/>
      <c r="UGB95" s="78"/>
      <c r="UGC95" s="79"/>
      <c r="UGD95" s="78"/>
      <c r="UGE95" s="295"/>
      <c r="UGF95" s="295"/>
      <c r="UGG95" s="295"/>
      <c r="UGH95" s="295"/>
      <c r="UGI95" s="295"/>
      <c r="UGJ95" s="295"/>
      <c r="UGK95" s="295"/>
      <c r="UGL95" s="295"/>
      <c r="UGM95" s="295"/>
      <c r="UGN95" s="295"/>
      <c r="UGO95" s="295"/>
      <c r="UGP95" s="295"/>
      <c r="UGQ95" s="78"/>
      <c r="UGR95" s="295"/>
      <c r="UGS95" s="295"/>
      <c r="UGT95" s="78"/>
      <c r="UGU95" s="79"/>
      <c r="UGV95" s="78"/>
      <c r="UGW95" s="295"/>
      <c r="UGX95" s="295"/>
      <c r="UGY95" s="295"/>
      <c r="UGZ95" s="295"/>
      <c r="UHA95" s="295"/>
      <c r="UHB95" s="295"/>
      <c r="UHC95" s="295"/>
      <c r="UHD95" s="295"/>
      <c r="UHE95" s="295"/>
      <c r="UHF95" s="295"/>
      <c r="UHG95" s="295"/>
      <c r="UHH95" s="295"/>
      <c r="UHI95" s="78"/>
      <c r="UHJ95" s="295"/>
      <c r="UHK95" s="295"/>
      <c r="UHL95" s="78"/>
      <c r="UHM95" s="79"/>
      <c r="UHN95" s="78"/>
      <c r="UHO95" s="295"/>
      <c r="UHP95" s="295"/>
      <c r="UHQ95" s="295"/>
      <c r="UHR95" s="295"/>
      <c r="UHS95" s="295"/>
      <c r="UHT95" s="295"/>
      <c r="UHU95" s="295"/>
      <c r="UHV95" s="295"/>
      <c r="UHW95" s="295"/>
      <c r="UHX95" s="295"/>
      <c r="UHY95" s="295"/>
      <c r="UHZ95" s="295"/>
      <c r="UIA95" s="78"/>
      <c r="UIB95" s="295"/>
      <c r="UIC95" s="295"/>
      <c r="UID95" s="78"/>
      <c r="UIE95" s="79"/>
      <c r="UIF95" s="78"/>
      <c r="UIG95" s="295"/>
      <c r="UIH95" s="295"/>
      <c r="UII95" s="295"/>
      <c r="UIJ95" s="295"/>
      <c r="UIK95" s="295"/>
      <c r="UIL95" s="295"/>
      <c r="UIM95" s="295"/>
      <c r="UIN95" s="295"/>
      <c r="UIO95" s="295"/>
      <c r="UIP95" s="295"/>
      <c r="UIQ95" s="295"/>
      <c r="UIR95" s="295"/>
      <c r="UIS95" s="78"/>
      <c r="UIT95" s="295"/>
      <c r="UIU95" s="295"/>
      <c r="UIV95" s="78"/>
      <c r="UIW95" s="79"/>
      <c r="UIX95" s="78"/>
      <c r="UIY95" s="295"/>
      <c r="UIZ95" s="295"/>
      <c r="UJA95" s="295"/>
      <c r="UJB95" s="295"/>
      <c r="UJC95" s="295"/>
      <c r="UJD95" s="295"/>
      <c r="UJE95" s="295"/>
      <c r="UJF95" s="295"/>
      <c r="UJG95" s="295"/>
      <c r="UJH95" s="295"/>
      <c r="UJI95" s="295"/>
      <c r="UJJ95" s="295"/>
      <c r="UJK95" s="78"/>
      <c r="UJL95" s="295"/>
      <c r="UJM95" s="295"/>
      <c r="UJN95" s="78"/>
      <c r="UJO95" s="79"/>
      <c r="UJP95" s="78"/>
      <c r="UJQ95" s="295"/>
      <c r="UJR95" s="295"/>
      <c r="UJS95" s="295"/>
      <c r="UJT95" s="295"/>
      <c r="UJU95" s="295"/>
      <c r="UJV95" s="295"/>
      <c r="UJW95" s="295"/>
      <c r="UJX95" s="295"/>
      <c r="UJY95" s="295"/>
      <c r="UJZ95" s="295"/>
      <c r="UKA95" s="295"/>
      <c r="UKB95" s="295"/>
      <c r="UKC95" s="78"/>
      <c r="UKD95" s="295"/>
      <c r="UKE95" s="295"/>
      <c r="UKF95" s="78"/>
      <c r="UKG95" s="79"/>
      <c r="UKH95" s="78"/>
      <c r="UKI95" s="295"/>
      <c r="UKJ95" s="295"/>
      <c r="UKK95" s="295"/>
      <c r="UKL95" s="295"/>
      <c r="UKM95" s="295"/>
      <c r="UKN95" s="295"/>
      <c r="UKO95" s="295"/>
      <c r="UKP95" s="295"/>
      <c r="UKQ95" s="295"/>
      <c r="UKR95" s="295"/>
      <c r="UKS95" s="295"/>
      <c r="UKT95" s="295"/>
      <c r="UKU95" s="78"/>
      <c r="UKV95" s="295"/>
      <c r="UKW95" s="295"/>
      <c r="UKX95" s="78"/>
      <c r="UKY95" s="79"/>
      <c r="UKZ95" s="78"/>
      <c r="ULA95" s="295"/>
      <c r="ULB95" s="295"/>
      <c r="ULC95" s="295"/>
      <c r="ULD95" s="295"/>
      <c r="ULE95" s="295"/>
      <c r="ULF95" s="295"/>
      <c r="ULG95" s="295"/>
      <c r="ULH95" s="295"/>
      <c r="ULI95" s="295"/>
      <c r="ULJ95" s="295"/>
      <c r="ULK95" s="295"/>
      <c r="ULL95" s="295"/>
      <c r="ULM95" s="78"/>
      <c r="ULN95" s="295"/>
      <c r="ULO95" s="295"/>
      <c r="ULP95" s="78"/>
      <c r="ULQ95" s="79"/>
      <c r="ULR95" s="78"/>
      <c r="ULS95" s="295"/>
      <c r="ULT95" s="295"/>
      <c r="ULU95" s="295"/>
      <c r="ULV95" s="295"/>
      <c r="ULW95" s="295"/>
      <c r="ULX95" s="295"/>
      <c r="ULY95" s="295"/>
      <c r="ULZ95" s="295"/>
      <c r="UMA95" s="295"/>
      <c r="UMB95" s="295"/>
      <c r="UMC95" s="295"/>
      <c r="UMD95" s="295"/>
      <c r="UME95" s="78"/>
      <c r="UMF95" s="295"/>
      <c r="UMG95" s="295"/>
      <c r="UMH95" s="78"/>
      <c r="UMI95" s="79"/>
      <c r="UMJ95" s="78"/>
      <c r="UMK95" s="295"/>
      <c r="UML95" s="295"/>
      <c r="UMM95" s="295"/>
      <c r="UMN95" s="295"/>
      <c r="UMO95" s="295"/>
      <c r="UMP95" s="295"/>
      <c r="UMQ95" s="295"/>
      <c r="UMR95" s="295"/>
      <c r="UMS95" s="295"/>
      <c r="UMT95" s="295"/>
      <c r="UMU95" s="295"/>
      <c r="UMV95" s="295"/>
      <c r="UMW95" s="78"/>
      <c r="UMX95" s="295"/>
      <c r="UMY95" s="295"/>
      <c r="UMZ95" s="78"/>
      <c r="UNA95" s="79"/>
      <c r="UNB95" s="78"/>
      <c r="UNC95" s="295"/>
      <c r="UND95" s="295"/>
      <c r="UNE95" s="295"/>
      <c r="UNF95" s="295"/>
      <c r="UNG95" s="295"/>
      <c r="UNH95" s="295"/>
      <c r="UNI95" s="295"/>
      <c r="UNJ95" s="295"/>
      <c r="UNK95" s="295"/>
      <c r="UNL95" s="295"/>
      <c r="UNM95" s="295"/>
      <c r="UNN95" s="295"/>
      <c r="UNO95" s="78"/>
      <c r="UNP95" s="295"/>
      <c r="UNQ95" s="295"/>
      <c r="UNR95" s="78"/>
      <c r="UNS95" s="79"/>
      <c r="UNT95" s="78"/>
      <c r="UNU95" s="295"/>
      <c r="UNV95" s="295"/>
      <c r="UNW95" s="295"/>
      <c r="UNX95" s="295"/>
      <c r="UNY95" s="295"/>
      <c r="UNZ95" s="295"/>
      <c r="UOA95" s="295"/>
      <c r="UOB95" s="295"/>
      <c r="UOC95" s="295"/>
      <c r="UOD95" s="295"/>
      <c r="UOE95" s="295"/>
      <c r="UOF95" s="295"/>
      <c r="UOG95" s="78"/>
      <c r="UOH95" s="295"/>
      <c r="UOI95" s="295"/>
      <c r="UOJ95" s="78"/>
      <c r="UOK95" s="79"/>
      <c r="UOL95" s="78"/>
      <c r="UOM95" s="295"/>
      <c r="UON95" s="295"/>
      <c r="UOO95" s="295"/>
      <c r="UOP95" s="295"/>
      <c r="UOQ95" s="295"/>
      <c r="UOR95" s="295"/>
      <c r="UOS95" s="295"/>
      <c r="UOT95" s="295"/>
      <c r="UOU95" s="295"/>
      <c r="UOV95" s="295"/>
      <c r="UOW95" s="295"/>
      <c r="UOX95" s="295"/>
      <c r="UOY95" s="78"/>
      <c r="UOZ95" s="295"/>
      <c r="UPA95" s="295"/>
      <c r="UPB95" s="78"/>
      <c r="UPC95" s="79"/>
      <c r="UPD95" s="78"/>
      <c r="UPE95" s="295"/>
      <c r="UPF95" s="295"/>
      <c r="UPG95" s="295"/>
      <c r="UPH95" s="295"/>
      <c r="UPI95" s="295"/>
      <c r="UPJ95" s="295"/>
      <c r="UPK95" s="295"/>
      <c r="UPL95" s="295"/>
      <c r="UPM95" s="295"/>
      <c r="UPN95" s="295"/>
      <c r="UPO95" s="295"/>
      <c r="UPP95" s="295"/>
      <c r="UPQ95" s="78"/>
      <c r="UPR95" s="295"/>
      <c r="UPS95" s="295"/>
      <c r="UPT95" s="78"/>
      <c r="UPU95" s="79"/>
      <c r="UPV95" s="78"/>
      <c r="UPW95" s="295"/>
      <c r="UPX95" s="295"/>
      <c r="UPY95" s="295"/>
      <c r="UPZ95" s="295"/>
      <c r="UQA95" s="295"/>
      <c r="UQB95" s="295"/>
      <c r="UQC95" s="295"/>
      <c r="UQD95" s="295"/>
      <c r="UQE95" s="295"/>
      <c r="UQF95" s="295"/>
      <c r="UQG95" s="295"/>
      <c r="UQH95" s="295"/>
      <c r="UQI95" s="78"/>
      <c r="UQJ95" s="295"/>
      <c r="UQK95" s="295"/>
      <c r="UQL95" s="78"/>
      <c r="UQM95" s="79"/>
      <c r="UQN95" s="78"/>
      <c r="UQO95" s="295"/>
      <c r="UQP95" s="295"/>
      <c r="UQQ95" s="295"/>
      <c r="UQR95" s="295"/>
      <c r="UQS95" s="295"/>
      <c r="UQT95" s="295"/>
      <c r="UQU95" s="295"/>
      <c r="UQV95" s="295"/>
      <c r="UQW95" s="295"/>
      <c r="UQX95" s="295"/>
      <c r="UQY95" s="295"/>
      <c r="UQZ95" s="295"/>
      <c r="URA95" s="78"/>
      <c r="URB95" s="295"/>
      <c r="URC95" s="295"/>
      <c r="URD95" s="78"/>
      <c r="URE95" s="79"/>
      <c r="URF95" s="78"/>
      <c r="URG95" s="295"/>
      <c r="URH95" s="295"/>
      <c r="URI95" s="295"/>
      <c r="URJ95" s="295"/>
      <c r="URK95" s="295"/>
      <c r="URL95" s="295"/>
      <c r="URM95" s="295"/>
      <c r="URN95" s="295"/>
      <c r="URO95" s="295"/>
      <c r="URP95" s="295"/>
      <c r="URQ95" s="295"/>
      <c r="URR95" s="295"/>
      <c r="URS95" s="78"/>
      <c r="URT95" s="295"/>
      <c r="URU95" s="295"/>
      <c r="URV95" s="78"/>
      <c r="URW95" s="79"/>
      <c r="URX95" s="78"/>
      <c r="URY95" s="295"/>
      <c r="URZ95" s="295"/>
      <c r="USA95" s="295"/>
      <c r="USB95" s="295"/>
      <c r="USC95" s="295"/>
      <c r="USD95" s="295"/>
      <c r="USE95" s="295"/>
      <c r="USF95" s="295"/>
      <c r="USG95" s="295"/>
      <c r="USH95" s="295"/>
      <c r="USI95" s="295"/>
      <c r="USJ95" s="295"/>
      <c r="USK95" s="78"/>
      <c r="USL95" s="295"/>
      <c r="USM95" s="295"/>
      <c r="USN95" s="78"/>
      <c r="USO95" s="79"/>
      <c r="USP95" s="78"/>
      <c r="USQ95" s="295"/>
      <c r="USR95" s="295"/>
      <c r="USS95" s="295"/>
      <c r="UST95" s="295"/>
      <c r="USU95" s="295"/>
      <c r="USV95" s="295"/>
      <c r="USW95" s="295"/>
      <c r="USX95" s="295"/>
      <c r="USY95" s="295"/>
      <c r="USZ95" s="295"/>
      <c r="UTA95" s="295"/>
      <c r="UTB95" s="295"/>
      <c r="UTC95" s="78"/>
      <c r="UTD95" s="295"/>
      <c r="UTE95" s="295"/>
      <c r="UTF95" s="78"/>
      <c r="UTG95" s="79"/>
      <c r="UTH95" s="78"/>
      <c r="UTI95" s="295"/>
      <c r="UTJ95" s="295"/>
      <c r="UTK95" s="295"/>
      <c r="UTL95" s="295"/>
      <c r="UTM95" s="295"/>
      <c r="UTN95" s="295"/>
      <c r="UTO95" s="295"/>
      <c r="UTP95" s="295"/>
      <c r="UTQ95" s="295"/>
      <c r="UTR95" s="295"/>
      <c r="UTS95" s="295"/>
      <c r="UTT95" s="295"/>
      <c r="UTU95" s="78"/>
      <c r="UTV95" s="295"/>
      <c r="UTW95" s="295"/>
      <c r="UTX95" s="78"/>
      <c r="UTY95" s="79"/>
      <c r="UTZ95" s="78"/>
      <c r="UUA95" s="295"/>
      <c r="UUB95" s="295"/>
      <c r="UUC95" s="295"/>
      <c r="UUD95" s="295"/>
      <c r="UUE95" s="295"/>
      <c r="UUF95" s="295"/>
      <c r="UUG95" s="295"/>
      <c r="UUH95" s="295"/>
      <c r="UUI95" s="295"/>
      <c r="UUJ95" s="295"/>
      <c r="UUK95" s="295"/>
      <c r="UUL95" s="295"/>
      <c r="UUM95" s="78"/>
      <c r="UUN95" s="295"/>
      <c r="UUO95" s="295"/>
      <c r="UUP95" s="78"/>
      <c r="UUQ95" s="79"/>
      <c r="UUR95" s="78"/>
      <c r="UUS95" s="295"/>
      <c r="UUT95" s="295"/>
      <c r="UUU95" s="295"/>
      <c r="UUV95" s="295"/>
      <c r="UUW95" s="295"/>
      <c r="UUX95" s="295"/>
      <c r="UUY95" s="295"/>
      <c r="UUZ95" s="295"/>
      <c r="UVA95" s="295"/>
      <c r="UVB95" s="295"/>
      <c r="UVC95" s="295"/>
      <c r="UVD95" s="295"/>
      <c r="UVE95" s="78"/>
      <c r="UVF95" s="295"/>
      <c r="UVG95" s="295"/>
      <c r="UVH95" s="78"/>
      <c r="UVI95" s="79"/>
      <c r="UVJ95" s="78"/>
      <c r="UVK95" s="295"/>
      <c r="UVL95" s="295"/>
      <c r="UVM95" s="295"/>
      <c r="UVN95" s="295"/>
      <c r="UVO95" s="295"/>
      <c r="UVP95" s="295"/>
      <c r="UVQ95" s="295"/>
      <c r="UVR95" s="295"/>
      <c r="UVS95" s="295"/>
      <c r="UVT95" s="295"/>
      <c r="UVU95" s="295"/>
      <c r="UVV95" s="295"/>
      <c r="UVW95" s="78"/>
      <c r="UVX95" s="295"/>
      <c r="UVY95" s="295"/>
      <c r="UVZ95" s="78"/>
      <c r="UWA95" s="79"/>
      <c r="UWB95" s="78"/>
      <c r="UWC95" s="295"/>
      <c r="UWD95" s="295"/>
      <c r="UWE95" s="295"/>
      <c r="UWF95" s="295"/>
      <c r="UWG95" s="295"/>
      <c r="UWH95" s="295"/>
      <c r="UWI95" s="295"/>
      <c r="UWJ95" s="295"/>
      <c r="UWK95" s="295"/>
      <c r="UWL95" s="295"/>
      <c r="UWM95" s="295"/>
      <c r="UWN95" s="295"/>
      <c r="UWO95" s="78"/>
      <c r="UWP95" s="295"/>
      <c r="UWQ95" s="295"/>
      <c r="UWR95" s="78"/>
      <c r="UWS95" s="79"/>
      <c r="UWT95" s="78"/>
      <c r="UWU95" s="295"/>
      <c r="UWV95" s="295"/>
      <c r="UWW95" s="295"/>
      <c r="UWX95" s="295"/>
      <c r="UWY95" s="295"/>
      <c r="UWZ95" s="295"/>
      <c r="UXA95" s="295"/>
      <c r="UXB95" s="295"/>
      <c r="UXC95" s="295"/>
      <c r="UXD95" s="295"/>
      <c r="UXE95" s="295"/>
      <c r="UXF95" s="295"/>
      <c r="UXG95" s="78"/>
      <c r="UXH95" s="295"/>
      <c r="UXI95" s="295"/>
      <c r="UXJ95" s="78"/>
      <c r="UXK95" s="79"/>
      <c r="UXL95" s="78"/>
      <c r="UXM95" s="295"/>
      <c r="UXN95" s="295"/>
      <c r="UXO95" s="295"/>
      <c r="UXP95" s="295"/>
      <c r="UXQ95" s="295"/>
      <c r="UXR95" s="295"/>
      <c r="UXS95" s="295"/>
      <c r="UXT95" s="295"/>
      <c r="UXU95" s="295"/>
      <c r="UXV95" s="295"/>
      <c r="UXW95" s="295"/>
      <c r="UXX95" s="295"/>
      <c r="UXY95" s="78"/>
      <c r="UXZ95" s="295"/>
      <c r="UYA95" s="295"/>
      <c r="UYB95" s="78"/>
      <c r="UYC95" s="79"/>
      <c r="UYD95" s="78"/>
      <c r="UYE95" s="295"/>
      <c r="UYF95" s="295"/>
      <c r="UYG95" s="295"/>
      <c r="UYH95" s="295"/>
      <c r="UYI95" s="295"/>
      <c r="UYJ95" s="295"/>
      <c r="UYK95" s="295"/>
      <c r="UYL95" s="295"/>
      <c r="UYM95" s="295"/>
      <c r="UYN95" s="295"/>
      <c r="UYO95" s="295"/>
      <c r="UYP95" s="295"/>
      <c r="UYQ95" s="78"/>
      <c r="UYR95" s="295"/>
      <c r="UYS95" s="295"/>
      <c r="UYT95" s="78"/>
      <c r="UYU95" s="79"/>
      <c r="UYV95" s="78"/>
      <c r="UYW95" s="295"/>
      <c r="UYX95" s="295"/>
      <c r="UYY95" s="295"/>
      <c r="UYZ95" s="295"/>
      <c r="UZA95" s="295"/>
      <c r="UZB95" s="295"/>
      <c r="UZC95" s="295"/>
      <c r="UZD95" s="295"/>
      <c r="UZE95" s="295"/>
      <c r="UZF95" s="295"/>
      <c r="UZG95" s="295"/>
      <c r="UZH95" s="295"/>
      <c r="UZI95" s="78"/>
      <c r="UZJ95" s="295"/>
      <c r="UZK95" s="295"/>
      <c r="UZL95" s="78"/>
      <c r="UZM95" s="79"/>
      <c r="UZN95" s="78"/>
      <c r="UZO95" s="295"/>
      <c r="UZP95" s="295"/>
      <c r="UZQ95" s="295"/>
      <c r="UZR95" s="295"/>
      <c r="UZS95" s="295"/>
      <c r="UZT95" s="295"/>
      <c r="UZU95" s="295"/>
      <c r="UZV95" s="295"/>
      <c r="UZW95" s="295"/>
      <c r="UZX95" s="295"/>
      <c r="UZY95" s="295"/>
      <c r="UZZ95" s="295"/>
      <c r="VAA95" s="78"/>
      <c r="VAB95" s="295"/>
      <c r="VAC95" s="295"/>
      <c r="VAD95" s="78"/>
      <c r="VAE95" s="79"/>
      <c r="VAF95" s="78"/>
      <c r="VAG95" s="295"/>
      <c r="VAH95" s="295"/>
      <c r="VAI95" s="295"/>
      <c r="VAJ95" s="295"/>
      <c r="VAK95" s="295"/>
      <c r="VAL95" s="295"/>
      <c r="VAM95" s="295"/>
      <c r="VAN95" s="295"/>
      <c r="VAO95" s="295"/>
      <c r="VAP95" s="295"/>
      <c r="VAQ95" s="295"/>
      <c r="VAR95" s="295"/>
      <c r="VAS95" s="78"/>
      <c r="VAT95" s="295"/>
      <c r="VAU95" s="295"/>
      <c r="VAV95" s="78"/>
      <c r="VAW95" s="79"/>
      <c r="VAX95" s="78"/>
      <c r="VAY95" s="295"/>
      <c r="VAZ95" s="295"/>
      <c r="VBA95" s="295"/>
      <c r="VBB95" s="295"/>
      <c r="VBC95" s="295"/>
      <c r="VBD95" s="295"/>
      <c r="VBE95" s="295"/>
      <c r="VBF95" s="295"/>
      <c r="VBG95" s="295"/>
      <c r="VBH95" s="295"/>
      <c r="VBI95" s="295"/>
      <c r="VBJ95" s="295"/>
      <c r="VBK95" s="78"/>
      <c r="VBL95" s="295"/>
      <c r="VBM95" s="295"/>
      <c r="VBN95" s="78"/>
      <c r="VBO95" s="79"/>
      <c r="VBP95" s="78"/>
      <c r="VBQ95" s="295"/>
      <c r="VBR95" s="295"/>
      <c r="VBS95" s="295"/>
      <c r="VBT95" s="295"/>
      <c r="VBU95" s="295"/>
      <c r="VBV95" s="295"/>
      <c r="VBW95" s="295"/>
      <c r="VBX95" s="295"/>
      <c r="VBY95" s="295"/>
      <c r="VBZ95" s="295"/>
      <c r="VCA95" s="295"/>
      <c r="VCB95" s="295"/>
      <c r="VCC95" s="78"/>
      <c r="VCD95" s="295"/>
      <c r="VCE95" s="295"/>
      <c r="VCF95" s="78"/>
      <c r="VCG95" s="79"/>
      <c r="VCH95" s="78"/>
      <c r="VCI95" s="295"/>
      <c r="VCJ95" s="295"/>
      <c r="VCK95" s="295"/>
      <c r="VCL95" s="295"/>
      <c r="VCM95" s="295"/>
      <c r="VCN95" s="295"/>
      <c r="VCO95" s="295"/>
      <c r="VCP95" s="295"/>
      <c r="VCQ95" s="295"/>
      <c r="VCR95" s="295"/>
      <c r="VCS95" s="295"/>
      <c r="VCT95" s="295"/>
      <c r="VCU95" s="78"/>
      <c r="VCV95" s="295"/>
      <c r="VCW95" s="295"/>
      <c r="VCX95" s="78"/>
      <c r="VCY95" s="79"/>
      <c r="VCZ95" s="78"/>
      <c r="VDA95" s="295"/>
      <c r="VDB95" s="295"/>
      <c r="VDC95" s="295"/>
      <c r="VDD95" s="295"/>
      <c r="VDE95" s="295"/>
      <c r="VDF95" s="295"/>
      <c r="VDG95" s="295"/>
      <c r="VDH95" s="295"/>
      <c r="VDI95" s="295"/>
      <c r="VDJ95" s="295"/>
      <c r="VDK95" s="295"/>
      <c r="VDL95" s="295"/>
      <c r="VDM95" s="78"/>
      <c r="VDN95" s="295"/>
      <c r="VDO95" s="295"/>
      <c r="VDP95" s="78"/>
      <c r="VDQ95" s="79"/>
      <c r="VDR95" s="78"/>
      <c r="VDS95" s="295"/>
      <c r="VDT95" s="295"/>
      <c r="VDU95" s="295"/>
      <c r="VDV95" s="295"/>
      <c r="VDW95" s="295"/>
      <c r="VDX95" s="295"/>
      <c r="VDY95" s="295"/>
      <c r="VDZ95" s="295"/>
      <c r="VEA95" s="295"/>
      <c r="VEB95" s="295"/>
      <c r="VEC95" s="295"/>
      <c r="VED95" s="295"/>
      <c r="VEE95" s="78"/>
      <c r="VEF95" s="295"/>
      <c r="VEG95" s="295"/>
      <c r="VEH95" s="78"/>
      <c r="VEI95" s="79"/>
      <c r="VEJ95" s="78"/>
      <c r="VEK95" s="295"/>
      <c r="VEL95" s="295"/>
      <c r="VEM95" s="295"/>
      <c r="VEN95" s="295"/>
      <c r="VEO95" s="295"/>
      <c r="VEP95" s="295"/>
      <c r="VEQ95" s="295"/>
      <c r="VER95" s="295"/>
      <c r="VES95" s="295"/>
      <c r="VET95" s="295"/>
      <c r="VEU95" s="295"/>
      <c r="VEV95" s="295"/>
      <c r="VEW95" s="78"/>
      <c r="VEX95" s="295"/>
      <c r="VEY95" s="295"/>
      <c r="VEZ95" s="78"/>
      <c r="VFA95" s="79"/>
      <c r="VFB95" s="78"/>
      <c r="VFC95" s="295"/>
      <c r="VFD95" s="295"/>
      <c r="VFE95" s="295"/>
      <c r="VFF95" s="295"/>
      <c r="VFG95" s="295"/>
      <c r="VFH95" s="295"/>
      <c r="VFI95" s="295"/>
      <c r="VFJ95" s="295"/>
      <c r="VFK95" s="295"/>
      <c r="VFL95" s="295"/>
      <c r="VFM95" s="295"/>
      <c r="VFN95" s="295"/>
      <c r="VFO95" s="78"/>
      <c r="VFP95" s="295"/>
      <c r="VFQ95" s="295"/>
      <c r="VFR95" s="78"/>
      <c r="VFS95" s="79"/>
      <c r="VFT95" s="78"/>
      <c r="VFU95" s="295"/>
      <c r="VFV95" s="295"/>
      <c r="VFW95" s="295"/>
      <c r="VFX95" s="295"/>
      <c r="VFY95" s="295"/>
      <c r="VFZ95" s="295"/>
      <c r="VGA95" s="295"/>
      <c r="VGB95" s="295"/>
      <c r="VGC95" s="295"/>
      <c r="VGD95" s="295"/>
      <c r="VGE95" s="295"/>
      <c r="VGF95" s="295"/>
      <c r="VGG95" s="78"/>
      <c r="VGH95" s="295"/>
      <c r="VGI95" s="295"/>
      <c r="VGJ95" s="78"/>
      <c r="VGK95" s="79"/>
      <c r="VGL95" s="78"/>
      <c r="VGM95" s="295"/>
      <c r="VGN95" s="295"/>
      <c r="VGO95" s="295"/>
      <c r="VGP95" s="295"/>
      <c r="VGQ95" s="295"/>
      <c r="VGR95" s="295"/>
      <c r="VGS95" s="295"/>
      <c r="VGT95" s="295"/>
      <c r="VGU95" s="295"/>
      <c r="VGV95" s="295"/>
      <c r="VGW95" s="295"/>
      <c r="VGX95" s="295"/>
      <c r="VGY95" s="78"/>
      <c r="VGZ95" s="295"/>
      <c r="VHA95" s="295"/>
      <c r="VHB95" s="78"/>
      <c r="VHC95" s="79"/>
      <c r="VHD95" s="78"/>
      <c r="VHE95" s="295"/>
      <c r="VHF95" s="295"/>
      <c r="VHG95" s="295"/>
      <c r="VHH95" s="295"/>
      <c r="VHI95" s="295"/>
      <c r="VHJ95" s="295"/>
      <c r="VHK95" s="295"/>
      <c r="VHL95" s="295"/>
      <c r="VHM95" s="295"/>
      <c r="VHN95" s="295"/>
      <c r="VHO95" s="295"/>
      <c r="VHP95" s="295"/>
      <c r="VHQ95" s="78"/>
      <c r="VHR95" s="295"/>
      <c r="VHS95" s="295"/>
      <c r="VHT95" s="78"/>
      <c r="VHU95" s="79"/>
      <c r="VHV95" s="78"/>
      <c r="VHW95" s="295"/>
      <c r="VHX95" s="295"/>
      <c r="VHY95" s="295"/>
      <c r="VHZ95" s="295"/>
      <c r="VIA95" s="295"/>
      <c r="VIB95" s="295"/>
      <c r="VIC95" s="295"/>
      <c r="VID95" s="295"/>
      <c r="VIE95" s="295"/>
      <c r="VIF95" s="295"/>
      <c r="VIG95" s="295"/>
      <c r="VIH95" s="295"/>
      <c r="VII95" s="78"/>
      <c r="VIJ95" s="295"/>
      <c r="VIK95" s="295"/>
      <c r="VIL95" s="78"/>
      <c r="VIM95" s="79"/>
      <c r="VIN95" s="78"/>
      <c r="VIO95" s="295"/>
      <c r="VIP95" s="295"/>
      <c r="VIQ95" s="295"/>
      <c r="VIR95" s="295"/>
      <c r="VIS95" s="295"/>
      <c r="VIT95" s="295"/>
      <c r="VIU95" s="295"/>
      <c r="VIV95" s="295"/>
      <c r="VIW95" s="295"/>
      <c r="VIX95" s="295"/>
      <c r="VIY95" s="295"/>
      <c r="VIZ95" s="295"/>
      <c r="VJA95" s="78"/>
      <c r="VJB95" s="295"/>
      <c r="VJC95" s="295"/>
      <c r="VJD95" s="78"/>
      <c r="VJE95" s="79"/>
      <c r="VJF95" s="78"/>
      <c r="VJG95" s="295"/>
      <c r="VJH95" s="295"/>
      <c r="VJI95" s="295"/>
      <c r="VJJ95" s="295"/>
      <c r="VJK95" s="295"/>
      <c r="VJL95" s="295"/>
      <c r="VJM95" s="295"/>
      <c r="VJN95" s="295"/>
      <c r="VJO95" s="295"/>
      <c r="VJP95" s="295"/>
      <c r="VJQ95" s="295"/>
      <c r="VJR95" s="295"/>
      <c r="VJS95" s="78"/>
      <c r="VJT95" s="295"/>
      <c r="VJU95" s="295"/>
      <c r="VJV95" s="78"/>
      <c r="VJW95" s="79"/>
      <c r="VJX95" s="78"/>
      <c r="VJY95" s="295"/>
      <c r="VJZ95" s="295"/>
      <c r="VKA95" s="295"/>
      <c r="VKB95" s="295"/>
      <c r="VKC95" s="295"/>
      <c r="VKD95" s="295"/>
      <c r="VKE95" s="295"/>
      <c r="VKF95" s="295"/>
      <c r="VKG95" s="295"/>
      <c r="VKH95" s="295"/>
      <c r="VKI95" s="295"/>
      <c r="VKJ95" s="295"/>
      <c r="VKK95" s="78"/>
      <c r="VKL95" s="295"/>
      <c r="VKM95" s="295"/>
      <c r="VKN95" s="78"/>
      <c r="VKO95" s="79"/>
      <c r="VKP95" s="78"/>
      <c r="VKQ95" s="295"/>
      <c r="VKR95" s="295"/>
      <c r="VKS95" s="295"/>
      <c r="VKT95" s="295"/>
      <c r="VKU95" s="295"/>
      <c r="VKV95" s="295"/>
      <c r="VKW95" s="295"/>
      <c r="VKX95" s="295"/>
      <c r="VKY95" s="295"/>
      <c r="VKZ95" s="295"/>
      <c r="VLA95" s="295"/>
      <c r="VLB95" s="295"/>
      <c r="VLC95" s="78"/>
      <c r="VLD95" s="295"/>
      <c r="VLE95" s="295"/>
      <c r="VLF95" s="78"/>
      <c r="VLG95" s="79"/>
      <c r="VLH95" s="78"/>
      <c r="VLI95" s="295"/>
      <c r="VLJ95" s="295"/>
      <c r="VLK95" s="295"/>
      <c r="VLL95" s="295"/>
      <c r="VLM95" s="295"/>
      <c r="VLN95" s="295"/>
      <c r="VLO95" s="295"/>
      <c r="VLP95" s="295"/>
      <c r="VLQ95" s="295"/>
      <c r="VLR95" s="295"/>
      <c r="VLS95" s="295"/>
      <c r="VLT95" s="295"/>
      <c r="VLU95" s="78"/>
      <c r="VLV95" s="295"/>
      <c r="VLW95" s="295"/>
      <c r="VLX95" s="78"/>
      <c r="VLY95" s="79"/>
      <c r="VLZ95" s="78"/>
      <c r="VMA95" s="295"/>
      <c r="VMB95" s="295"/>
      <c r="VMC95" s="295"/>
      <c r="VMD95" s="295"/>
      <c r="VME95" s="295"/>
      <c r="VMF95" s="295"/>
      <c r="VMG95" s="295"/>
      <c r="VMH95" s="295"/>
      <c r="VMI95" s="295"/>
      <c r="VMJ95" s="295"/>
      <c r="VMK95" s="295"/>
      <c r="VML95" s="295"/>
      <c r="VMM95" s="78"/>
      <c r="VMN95" s="295"/>
      <c r="VMO95" s="295"/>
      <c r="VMP95" s="78"/>
      <c r="VMQ95" s="79"/>
      <c r="VMR95" s="78"/>
      <c r="VMS95" s="295"/>
      <c r="VMT95" s="295"/>
      <c r="VMU95" s="295"/>
      <c r="VMV95" s="295"/>
      <c r="VMW95" s="295"/>
      <c r="VMX95" s="295"/>
      <c r="VMY95" s="295"/>
      <c r="VMZ95" s="295"/>
      <c r="VNA95" s="295"/>
      <c r="VNB95" s="295"/>
      <c r="VNC95" s="295"/>
      <c r="VND95" s="295"/>
      <c r="VNE95" s="78"/>
      <c r="VNF95" s="295"/>
      <c r="VNG95" s="295"/>
      <c r="VNH95" s="78"/>
      <c r="VNI95" s="79"/>
      <c r="VNJ95" s="78"/>
      <c r="VNK95" s="295"/>
      <c r="VNL95" s="295"/>
      <c r="VNM95" s="295"/>
      <c r="VNN95" s="295"/>
      <c r="VNO95" s="295"/>
      <c r="VNP95" s="295"/>
      <c r="VNQ95" s="295"/>
      <c r="VNR95" s="295"/>
      <c r="VNS95" s="295"/>
      <c r="VNT95" s="295"/>
      <c r="VNU95" s="295"/>
      <c r="VNV95" s="295"/>
      <c r="VNW95" s="78"/>
      <c r="VNX95" s="295"/>
      <c r="VNY95" s="295"/>
      <c r="VNZ95" s="78"/>
      <c r="VOA95" s="79"/>
      <c r="VOB95" s="78"/>
      <c r="VOC95" s="295"/>
      <c r="VOD95" s="295"/>
      <c r="VOE95" s="295"/>
      <c r="VOF95" s="295"/>
      <c r="VOG95" s="295"/>
      <c r="VOH95" s="295"/>
      <c r="VOI95" s="295"/>
      <c r="VOJ95" s="295"/>
      <c r="VOK95" s="295"/>
      <c r="VOL95" s="295"/>
      <c r="VOM95" s="295"/>
      <c r="VON95" s="295"/>
      <c r="VOO95" s="78"/>
      <c r="VOP95" s="295"/>
      <c r="VOQ95" s="295"/>
      <c r="VOR95" s="78"/>
      <c r="VOS95" s="79"/>
      <c r="VOT95" s="78"/>
      <c r="VOU95" s="295"/>
      <c r="VOV95" s="295"/>
      <c r="VOW95" s="295"/>
      <c r="VOX95" s="295"/>
      <c r="VOY95" s="295"/>
      <c r="VOZ95" s="295"/>
      <c r="VPA95" s="295"/>
      <c r="VPB95" s="295"/>
      <c r="VPC95" s="295"/>
      <c r="VPD95" s="295"/>
      <c r="VPE95" s="295"/>
      <c r="VPF95" s="295"/>
      <c r="VPG95" s="78"/>
      <c r="VPH95" s="295"/>
      <c r="VPI95" s="295"/>
      <c r="VPJ95" s="78"/>
      <c r="VPK95" s="79"/>
      <c r="VPL95" s="78"/>
      <c r="VPM95" s="295"/>
      <c r="VPN95" s="295"/>
      <c r="VPO95" s="295"/>
      <c r="VPP95" s="295"/>
      <c r="VPQ95" s="295"/>
      <c r="VPR95" s="295"/>
      <c r="VPS95" s="295"/>
      <c r="VPT95" s="295"/>
      <c r="VPU95" s="295"/>
      <c r="VPV95" s="295"/>
      <c r="VPW95" s="295"/>
      <c r="VPX95" s="295"/>
      <c r="VPY95" s="78"/>
      <c r="VPZ95" s="295"/>
      <c r="VQA95" s="295"/>
      <c r="VQB95" s="78"/>
      <c r="VQC95" s="79"/>
      <c r="VQD95" s="78"/>
      <c r="VQE95" s="295"/>
      <c r="VQF95" s="295"/>
      <c r="VQG95" s="295"/>
      <c r="VQH95" s="295"/>
      <c r="VQI95" s="295"/>
      <c r="VQJ95" s="295"/>
      <c r="VQK95" s="295"/>
      <c r="VQL95" s="295"/>
      <c r="VQM95" s="295"/>
      <c r="VQN95" s="295"/>
      <c r="VQO95" s="295"/>
      <c r="VQP95" s="295"/>
      <c r="VQQ95" s="78"/>
      <c r="VQR95" s="295"/>
      <c r="VQS95" s="295"/>
      <c r="VQT95" s="78"/>
      <c r="VQU95" s="79"/>
      <c r="VQV95" s="78"/>
      <c r="VQW95" s="295"/>
      <c r="VQX95" s="295"/>
      <c r="VQY95" s="295"/>
      <c r="VQZ95" s="295"/>
      <c r="VRA95" s="295"/>
      <c r="VRB95" s="295"/>
      <c r="VRC95" s="295"/>
      <c r="VRD95" s="295"/>
      <c r="VRE95" s="295"/>
      <c r="VRF95" s="295"/>
      <c r="VRG95" s="295"/>
      <c r="VRH95" s="295"/>
      <c r="VRI95" s="78"/>
      <c r="VRJ95" s="295"/>
      <c r="VRK95" s="295"/>
      <c r="VRL95" s="78"/>
      <c r="VRM95" s="79"/>
      <c r="VRN95" s="78"/>
      <c r="VRO95" s="295"/>
      <c r="VRP95" s="295"/>
      <c r="VRQ95" s="295"/>
      <c r="VRR95" s="295"/>
      <c r="VRS95" s="295"/>
      <c r="VRT95" s="295"/>
      <c r="VRU95" s="295"/>
      <c r="VRV95" s="295"/>
      <c r="VRW95" s="295"/>
      <c r="VRX95" s="295"/>
      <c r="VRY95" s="295"/>
      <c r="VRZ95" s="295"/>
      <c r="VSA95" s="78"/>
      <c r="VSB95" s="295"/>
      <c r="VSC95" s="295"/>
      <c r="VSD95" s="78"/>
      <c r="VSE95" s="79"/>
      <c r="VSF95" s="78"/>
      <c r="VSG95" s="295"/>
      <c r="VSH95" s="295"/>
      <c r="VSI95" s="295"/>
      <c r="VSJ95" s="295"/>
      <c r="VSK95" s="295"/>
      <c r="VSL95" s="295"/>
      <c r="VSM95" s="295"/>
      <c r="VSN95" s="295"/>
      <c r="VSO95" s="295"/>
      <c r="VSP95" s="295"/>
      <c r="VSQ95" s="295"/>
      <c r="VSR95" s="295"/>
      <c r="VSS95" s="78"/>
      <c r="VST95" s="295"/>
      <c r="VSU95" s="295"/>
      <c r="VSV95" s="78"/>
      <c r="VSW95" s="79"/>
      <c r="VSX95" s="78"/>
      <c r="VSY95" s="295"/>
      <c r="VSZ95" s="295"/>
      <c r="VTA95" s="295"/>
      <c r="VTB95" s="295"/>
      <c r="VTC95" s="295"/>
      <c r="VTD95" s="295"/>
      <c r="VTE95" s="295"/>
      <c r="VTF95" s="295"/>
      <c r="VTG95" s="295"/>
      <c r="VTH95" s="295"/>
      <c r="VTI95" s="295"/>
      <c r="VTJ95" s="295"/>
      <c r="VTK95" s="78"/>
      <c r="VTL95" s="295"/>
      <c r="VTM95" s="295"/>
      <c r="VTN95" s="78"/>
      <c r="VTO95" s="79"/>
      <c r="VTP95" s="78"/>
      <c r="VTQ95" s="295"/>
      <c r="VTR95" s="295"/>
      <c r="VTS95" s="295"/>
      <c r="VTT95" s="295"/>
      <c r="VTU95" s="295"/>
      <c r="VTV95" s="295"/>
      <c r="VTW95" s="295"/>
      <c r="VTX95" s="295"/>
      <c r="VTY95" s="295"/>
      <c r="VTZ95" s="295"/>
      <c r="VUA95" s="295"/>
      <c r="VUB95" s="295"/>
      <c r="VUC95" s="78"/>
      <c r="VUD95" s="295"/>
      <c r="VUE95" s="295"/>
      <c r="VUF95" s="78"/>
      <c r="VUG95" s="79"/>
      <c r="VUH95" s="78"/>
      <c r="VUI95" s="295"/>
      <c r="VUJ95" s="295"/>
      <c r="VUK95" s="295"/>
      <c r="VUL95" s="295"/>
      <c r="VUM95" s="295"/>
      <c r="VUN95" s="295"/>
      <c r="VUO95" s="295"/>
      <c r="VUP95" s="295"/>
      <c r="VUQ95" s="295"/>
      <c r="VUR95" s="295"/>
      <c r="VUS95" s="295"/>
      <c r="VUT95" s="295"/>
      <c r="VUU95" s="78"/>
      <c r="VUV95" s="295"/>
      <c r="VUW95" s="295"/>
      <c r="VUX95" s="78"/>
      <c r="VUY95" s="79"/>
      <c r="VUZ95" s="78"/>
      <c r="VVA95" s="295"/>
      <c r="VVB95" s="295"/>
      <c r="VVC95" s="295"/>
      <c r="VVD95" s="295"/>
      <c r="VVE95" s="295"/>
      <c r="VVF95" s="295"/>
      <c r="VVG95" s="295"/>
      <c r="VVH95" s="295"/>
      <c r="VVI95" s="295"/>
      <c r="VVJ95" s="295"/>
      <c r="VVK95" s="295"/>
      <c r="VVL95" s="295"/>
      <c r="VVM95" s="78"/>
      <c r="VVN95" s="295"/>
      <c r="VVO95" s="295"/>
      <c r="VVP95" s="78"/>
      <c r="VVQ95" s="79"/>
      <c r="VVR95" s="78"/>
      <c r="VVS95" s="295"/>
      <c r="VVT95" s="295"/>
      <c r="VVU95" s="295"/>
      <c r="VVV95" s="295"/>
      <c r="VVW95" s="295"/>
      <c r="VVX95" s="295"/>
      <c r="VVY95" s="295"/>
      <c r="VVZ95" s="295"/>
      <c r="VWA95" s="295"/>
      <c r="VWB95" s="295"/>
      <c r="VWC95" s="295"/>
      <c r="VWD95" s="295"/>
      <c r="VWE95" s="78"/>
      <c r="VWF95" s="295"/>
      <c r="VWG95" s="295"/>
      <c r="VWH95" s="78"/>
      <c r="VWI95" s="79"/>
      <c r="VWJ95" s="78"/>
      <c r="VWK95" s="295"/>
      <c r="VWL95" s="295"/>
      <c r="VWM95" s="295"/>
      <c r="VWN95" s="295"/>
      <c r="VWO95" s="295"/>
      <c r="VWP95" s="295"/>
      <c r="VWQ95" s="295"/>
      <c r="VWR95" s="295"/>
      <c r="VWS95" s="295"/>
      <c r="VWT95" s="295"/>
      <c r="VWU95" s="295"/>
      <c r="VWV95" s="295"/>
      <c r="VWW95" s="78"/>
      <c r="VWX95" s="295"/>
      <c r="VWY95" s="295"/>
      <c r="VWZ95" s="78"/>
      <c r="VXA95" s="79"/>
      <c r="VXB95" s="78"/>
      <c r="VXC95" s="295"/>
      <c r="VXD95" s="295"/>
      <c r="VXE95" s="295"/>
      <c r="VXF95" s="295"/>
      <c r="VXG95" s="295"/>
      <c r="VXH95" s="295"/>
      <c r="VXI95" s="295"/>
      <c r="VXJ95" s="295"/>
      <c r="VXK95" s="295"/>
      <c r="VXL95" s="295"/>
      <c r="VXM95" s="295"/>
      <c r="VXN95" s="295"/>
      <c r="VXO95" s="78"/>
      <c r="VXP95" s="295"/>
      <c r="VXQ95" s="295"/>
      <c r="VXR95" s="78"/>
      <c r="VXS95" s="79"/>
      <c r="VXT95" s="78"/>
      <c r="VXU95" s="295"/>
      <c r="VXV95" s="295"/>
      <c r="VXW95" s="295"/>
      <c r="VXX95" s="295"/>
      <c r="VXY95" s="295"/>
      <c r="VXZ95" s="295"/>
      <c r="VYA95" s="295"/>
      <c r="VYB95" s="295"/>
      <c r="VYC95" s="295"/>
      <c r="VYD95" s="295"/>
      <c r="VYE95" s="295"/>
      <c r="VYF95" s="295"/>
      <c r="VYG95" s="78"/>
      <c r="VYH95" s="295"/>
      <c r="VYI95" s="295"/>
      <c r="VYJ95" s="78"/>
      <c r="VYK95" s="79"/>
      <c r="VYL95" s="78"/>
      <c r="VYM95" s="295"/>
      <c r="VYN95" s="295"/>
      <c r="VYO95" s="295"/>
      <c r="VYP95" s="295"/>
      <c r="VYQ95" s="295"/>
      <c r="VYR95" s="295"/>
      <c r="VYS95" s="295"/>
      <c r="VYT95" s="295"/>
      <c r="VYU95" s="295"/>
      <c r="VYV95" s="295"/>
      <c r="VYW95" s="295"/>
      <c r="VYX95" s="295"/>
      <c r="VYY95" s="78"/>
      <c r="VYZ95" s="295"/>
      <c r="VZA95" s="295"/>
      <c r="VZB95" s="78"/>
      <c r="VZC95" s="79"/>
      <c r="VZD95" s="78"/>
      <c r="VZE95" s="295"/>
      <c r="VZF95" s="295"/>
      <c r="VZG95" s="295"/>
      <c r="VZH95" s="295"/>
      <c r="VZI95" s="295"/>
      <c r="VZJ95" s="295"/>
      <c r="VZK95" s="295"/>
      <c r="VZL95" s="295"/>
      <c r="VZM95" s="295"/>
      <c r="VZN95" s="295"/>
      <c r="VZO95" s="295"/>
      <c r="VZP95" s="295"/>
      <c r="VZQ95" s="78"/>
      <c r="VZR95" s="295"/>
      <c r="VZS95" s="295"/>
      <c r="VZT95" s="78"/>
      <c r="VZU95" s="79"/>
      <c r="VZV95" s="78"/>
      <c r="VZW95" s="295"/>
      <c r="VZX95" s="295"/>
      <c r="VZY95" s="295"/>
      <c r="VZZ95" s="295"/>
      <c r="WAA95" s="295"/>
      <c r="WAB95" s="295"/>
      <c r="WAC95" s="295"/>
      <c r="WAD95" s="295"/>
      <c r="WAE95" s="295"/>
      <c r="WAF95" s="295"/>
      <c r="WAG95" s="295"/>
      <c r="WAH95" s="295"/>
      <c r="WAI95" s="78"/>
      <c r="WAJ95" s="295"/>
      <c r="WAK95" s="295"/>
      <c r="WAL95" s="78"/>
      <c r="WAM95" s="79"/>
      <c r="WAN95" s="78"/>
      <c r="WAO95" s="295"/>
      <c r="WAP95" s="295"/>
      <c r="WAQ95" s="295"/>
      <c r="WAR95" s="295"/>
      <c r="WAS95" s="295"/>
      <c r="WAT95" s="295"/>
      <c r="WAU95" s="295"/>
      <c r="WAV95" s="295"/>
      <c r="WAW95" s="295"/>
      <c r="WAX95" s="295"/>
      <c r="WAY95" s="295"/>
      <c r="WAZ95" s="295"/>
      <c r="WBA95" s="78"/>
      <c r="WBB95" s="295"/>
      <c r="WBC95" s="295"/>
      <c r="WBD95" s="78"/>
      <c r="WBE95" s="79"/>
      <c r="WBF95" s="78"/>
      <c r="WBG95" s="295"/>
      <c r="WBH95" s="295"/>
      <c r="WBI95" s="295"/>
      <c r="WBJ95" s="295"/>
      <c r="WBK95" s="295"/>
      <c r="WBL95" s="295"/>
      <c r="WBM95" s="295"/>
      <c r="WBN95" s="295"/>
      <c r="WBO95" s="295"/>
      <c r="WBP95" s="295"/>
      <c r="WBQ95" s="295"/>
      <c r="WBR95" s="295"/>
      <c r="WBS95" s="78"/>
      <c r="WBT95" s="295"/>
      <c r="WBU95" s="295"/>
      <c r="WBV95" s="78"/>
      <c r="WBW95" s="79"/>
      <c r="WBX95" s="78"/>
      <c r="WBY95" s="295"/>
      <c r="WBZ95" s="295"/>
      <c r="WCA95" s="295"/>
      <c r="WCB95" s="295"/>
      <c r="WCC95" s="295"/>
      <c r="WCD95" s="295"/>
      <c r="WCE95" s="295"/>
      <c r="WCF95" s="295"/>
      <c r="WCG95" s="295"/>
      <c r="WCH95" s="295"/>
      <c r="WCI95" s="295"/>
      <c r="WCJ95" s="295"/>
      <c r="WCK95" s="78"/>
      <c r="WCL95" s="295"/>
      <c r="WCM95" s="295"/>
      <c r="WCN95" s="78"/>
      <c r="WCO95" s="79"/>
      <c r="WCP95" s="78"/>
      <c r="WCQ95" s="295"/>
      <c r="WCR95" s="295"/>
      <c r="WCS95" s="295"/>
      <c r="WCT95" s="295"/>
      <c r="WCU95" s="295"/>
      <c r="WCV95" s="295"/>
      <c r="WCW95" s="295"/>
      <c r="WCX95" s="295"/>
      <c r="WCY95" s="295"/>
      <c r="WCZ95" s="295"/>
      <c r="WDA95" s="295"/>
      <c r="WDB95" s="295"/>
      <c r="WDC95" s="78"/>
      <c r="WDD95" s="295"/>
      <c r="WDE95" s="295"/>
      <c r="WDF95" s="78"/>
      <c r="WDG95" s="79"/>
      <c r="WDH95" s="78"/>
      <c r="WDI95" s="295"/>
      <c r="WDJ95" s="295"/>
      <c r="WDK95" s="295"/>
      <c r="WDL95" s="295"/>
      <c r="WDM95" s="295"/>
      <c r="WDN95" s="295"/>
      <c r="WDO95" s="295"/>
      <c r="WDP95" s="295"/>
      <c r="WDQ95" s="295"/>
      <c r="WDR95" s="295"/>
      <c r="WDS95" s="295"/>
      <c r="WDT95" s="295"/>
      <c r="WDU95" s="78"/>
      <c r="WDV95" s="295"/>
      <c r="WDW95" s="295"/>
      <c r="WDX95" s="78"/>
      <c r="WDY95" s="79"/>
      <c r="WDZ95" s="78"/>
      <c r="WEA95" s="295"/>
      <c r="WEB95" s="295"/>
      <c r="WEC95" s="295"/>
      <c r="WED95" s="295"/>
      <c r="WEE95" s="295"/>
      <c r="WEF95" s="295"/>
      <c r="WEG95" s="295"/>
      <c r="WEH95" s="295"/>
      <c r="WEI95" s="295"/>
      <c r="WEJ95" s="295"/>
      <c r="WEK95" s="295"/>
      <c r="WEL95" s="295"/>
      <c r="WEM95" s="78"/>
      <c r="WEN95" s="295"/>
      <c r="WEO95" s="295"/>
      <c r="WEP95" s="78"/>
      <c r="WEQ95" s="79"/>
      <c r="WER95" s="78"/>
      <c r="WES95" s="295"/>
      <c r="WET95" s="295"/>
      <c r="WEU95" s="295"/>
      <c r="WEV95" s="295"/>
      <c r="WEW95" s="295"/>
      <c r="WEX95" s="295"/>
      <c r="WEY95" s="295"/>
      <c r="WEZ95" s="295"/>
      <c r="WFA95" s="295"/>
      <c r="WFB95" s="295"/>
      <c r="WFC95" s="295"/>
      <c r="WFD95" s="295"/>
      <c r="WFE95" s="78"/>
      <c r="WFF95" s="295"/>
      <c r="WFG95" s="295"/>
      <c r="WFH95" s="78"/>
      <c r="WFI95" s="79"/>
      <c r="WFJ95" s="78"/>
      <c r="WFK95" s="295"/>
      <c r="WFL95" s="295"/>
      <c r="WFM95" s="295"/>
      <c r="WFN95" s="295"/>
      <c r="WFO95" s="295"/>
      <c r="WFP95" s="295"/>
      <c r="WFQ95" s="295"/>
      <c r="WFR95" s="295"/>
      <c r="WFS95" s="295"/>
      <c r="WFT95" s="295"/>
      <c r="WFU95" s="295"/>
      <c r="WFV95" s="295"/>
      <c r="WFW95" s="78"/>
      <c r="WFX95" s="295"/>
      <c r="WFY95" s="295"/>
      <c r="WFZ95" s="78"/>
      <c r="WGA95" s="79"/>
      <c r="WGB95" s="78"/>
      <c r="WGC95" s="295"/>
      <c r="WGD95" s="295"/>
      <c r="WGE95" s="295"/>
      <c r="WGF95" s="295"/>
      <c r="WGG95" s="295"/>
      <c r="WGH95" s="295"/>
      <c r="WGI95" s="295"/>
      <c r="WGJ95" s="295"/>
      <c r="WGK95" s="295"/>
      <c r="WGL95" s="295"/>
      <c r="WGM95" s="295"/>
      <c r="WGN95" s="295"/>
      <c r="WGO95" s="78"/>
      <c r="WGP95" s="295"/>
      <c r="WGQ95" s="295"/>
      <c r="WGR95" s="78"/>
      <c r="WGS95" s="79"/>
      <c r="WGT95" s="78"/>
      <c r="WGU95" s="295"/>
      <c r="WGV95" s="295"/>
      <c r="WGW95" s="295"/>
      <c r="WGX95" s="295"/>
      <c r="WGY95" s="295"/>
      <c r="WGZ95" s="295"/>
      <c r="WHA95" s="295"/>
      <c r="WHB95" s="295"/>
      <c r="WHC95" s="295"/>
      <c r="WHD95" s="295"/>
      <c r="WHE95" s="295"/>
      <c r="WHF95" s="295"/>
      <c r="WHG95" s="78"/>
      <c r="WHH95" s="295"/>
      <c r="WHI95" s="295"/>
      <c r="WHJ95" s="78"/>
      <c r="WHK95" s="79"/>
      <c r="WHL95" s="78"/>
      <c r="WHM95" s="295"/>
      <c r="WHN95" s="295"/>
      <c r="WHO95" s="295"/>
      <c r="WHP95" s="295"/>
      <c r="WHQ95" s="295"/>
      <c r="WHR95" s="295"/>
      <c r="WHS95" s="295"/>
      <c r="WHT95" s="295"/>
      <c r="WHU95" s="295"/>
      <c r="WHV95" s="295"/>
      <c r="WHW95" s="295"/>
      <c r="WHX95" s="295"/>
      <c r="WHY95" s="78"/>
      <c r="WHZ95" s="295"/>
      <c r="WIA95" s="295"/>
      <c r="WIB95" s="78"/>
      <c r="WIC95" s="79"/>
      <c r="WID95" s="78"/>
      <c r="WIE95" s="295"/>
      <c r="WIF95" s="295"/>
      <c r="WIG95" s="295"/>
      <c r="WIH95" s="295"/>
      <c r="WII95" s="295"/>
      <c r="WIJ95" s="295"/>
      <c r="WIK95" s="295"/>
      <c r="WIL95" s="295"/>
      <c r="WIM95" s="295"/>
      <c r="WIN95" s="295"/>
      <c r="WIO95" s="295"/>
      <c r="WIP95" s="295"/>
      <c r="WIQ95" s="78"/>
      <c r="WIR95" s="295"/>
      <c r="WIS95" s="295"/>
      <c r="WIT95" s="78"/>
      <c r="WIU95" s="79"/>
      <c r="WIV95" s="78"/>
      <c r="WIW95" s="295"/>
      <c r="WIX95" s="295"/>
      <c r="WIY95" s="295"/>
      <c r="WIZ95" s="295"/>
      <c r="WJA95" s="295"/>
      <c r="WJB95" s="295"/>
      <c r="WJC95" s="295"/>
      <c r="WJD95" s="295"/>
      <c r="WJE95" s="295"/>
      <c r="WJF95" s="295"/>
      <c r="WJG95" s="295"/>
      <c r="WJH95" s="295"/>
      <c r="WJI95" s="78"/>
      <c r="WJJ95" s="295"/>
      <c r="WJK95" s="295"/>
      <c r="WJL95" s="78"/>
      <c r="WJM95" s="79"/>
      <c r="WJN95" s="78"/>
      <c r="WJO95" s="295"/>
      <c r="WJP95" s="295"/>
      <c r="WJQ95" s="295"/>
      <c r="WJR95" s="295"/>
      <c r="WJS95" s="295"/>
      <c r="WJT95" s="295"/>
      <c r="WJU95" s="295"/>
      <c r="WJV95" s="295"/>
      <c r="WJW95" s="295"/>
      <c r="WJX95" s="295"/>
      <c r="WJY95" s="295"/>
      <c r="WJZ95" s="295"/>
      <c r="WKA95" s="78"/>
      <c r="WKB95" s="295"/>
      <c r="WKC95" s="295"/>
      <c r="WKD95" s="78"/>
      <c r="WKE95" s="79"/>
      <c r="WKF95" s="78"/>
      <c r="WKG95" s="295"/>
      <c r="WKH95" s="295"/>
      <c r="WKI95" s="295"/>
      <c r="WKJ95" s="295"/>
      <c r="WKK95" s="295"/>
      <c r="WKL95" s="295"/>
      <c r="WKM95" s="295"/>
      <c r="WKN95" s="295"/>
      <c r="WKO95" s="295"/>
      <c r="WKP95" s="295"/>
      <c r="WKQ95" s="295"/>
      <c r="WKR95" s="295"/>
      <c r="WKS95" s="78"/>
      <c r="WKT95" s="295"/>
      <c r="WKU95" s="295"/>
      <c r="WKV95" s="78"/>
      <c r="WKW95" s="79"/>
      <c r="WKX95" s="78"/>
      <c r="WKY95" s="295"/>
      <c r="WKZ95" s="295"/>
      <c r="WLA95" s="295"/>
      <c r="WLB95" s="295"/>
      <c r="WLC95" s="295"/>
      <c r="WLD95" s="295"/>
      <c r="WLE95" s="295"/>
      <c r="WLF95" s="295"/>
      <c r="WLG95" s="295"/>
      <c r="WLH95" s="295"/>
      <c r="WLI95" s="295"/>
      <c r="WLJ95" s="295"/>
      <c r="WLK95" s="78"/>
      <c r="WLL95" s="295"/>
      <c r="WLM95" s="295"/>
      <c r="WLN95" s="78"/>
      <c r="WLO95" s="79"/>
      <c r="WLP95" s="78"/>
      <c r="WLQ95" s="295"/>
      <c r="WLR95" s="295"/>
      <c r="WLS95" s="295"/>
      <c r="WLT95" s="295"/>
      <c r="WLU95" s="295"/>
      <c r="WLV95" s="295"/>
      <c r="WLW95" s="295"/>
      <c r="WLX95" s="295"/>
      <c r="WLY95" s="295"/>
      <c r="WLZ95" s="295"/>
      <c r="WMA95" s="295"/>
      <c r="WMB95" s="295"/>
      <c r="WMC95" s="78"/>
      <c r="WMD95" s="295"/>
      <c r="WME95" s="295"/>
      <c r="WMF95" s="78"/>
      <c r="WMG95" s="79"/>
      <c r="WMH95" s="78"/>
      <c r="WMI95" s="295"/>
      <c r="WMJ95" s="295"/>
      <c r="WMK95" s="295"/>
      <c r="WML95" s="295"/>
      <c r="WMM95" s="295"/>
      <c r="WMN95" s="295"/>
      <c r="WMO95" s="295"/>
      <c r="WMP95" s="295"/>
      <c r="WMQ95" s="295"/>
      <c r="WMR95" s="295"/>
      <c r="WMS95" s="295"/>
      <c r="WMT95" s="295"/>
      <c r="WMU95" s="78"/>
      <c r="WMV95" s="295"/>
      <c r="WMW95" s="295"/>
      <c r="WMX95" s="78"/>
      <c r="WMY95" s="79"/>
      <c r="WMZ95" s="78"/>
      <c r="WNA95" s="295"/>
      <c r="WNB95" s="295"/>
      <c r="WNC95" s="295"/>
      <c r="WND95" s="295"/>
      <c r="WNE95" s="295"/>
      <c r="WNF95" s="295"/>
      <c r="WNG95" s="295"/>
      <c r="WNH95" s="295"/>
      <c r="WNI95" s="295"/>
      <c r="WNJ95" s="295"/>
      <c r="WNK95" s="295"/>
      <c r="WNL95" s="295"/>
      <c r="WNM95" s="78"/>
      <c r="WNN95" s="295"/>
      <c r="WNO95" s="295"/>
      <c r="WNP95" s="78"/>
      <c r="WNQ95" s="79"/>
      <c r="WNR95" s="78"/>
      <c r="WNS95" s="295"/>
      <c r="WNT95" s="295"/>
      <c r="WNU95" s="295"/>
      <c r="WNV95" s="295"/>
      <c r="WNW95" s="295"/>
      <c r="WNX95" s="295"/>
      <c r="WNY95" s="295"/>
      <c r="WNZ95" s="295"/>
      <c r="WOA95" s="295"/>
      <c r="WOB95" s="295"/>
      <c r="WOC95" s="295"/>
      <c r="WOD95" s="295"/>
      <c r="WOE95" s="78"/>
      <c r="WOF95" s="295"/>
      <c r="WOG95" s="295"/>
      <c r="WOH95" s="78"/>
      <c r="WOI95" s="79"/>
      <c r="WOJ95" s="78"/>
      <c r="WOK95" s="295"/>
      <c r="WOL95" s="295"/>
      <c r="WOM95" s="295"/>
      <c r="WON95" s="295"/>
      <c r="WOO95" s="295"/>
      <c r="WOP95" s="295"/>
      <c r="WOQ95" s="295"/>
      <c r="WOR95" s="295"/>
      <c r="WOS95" s="295"/>
      <c r="WOT95" s="295"/>
      <c r="WOU95" s="295"/>
      <c r="WOV95" s="295"/>
      <c r="WOW95" s="78"/>
      <c r="WOX95" s="295"/>
      <c r="WOY95" s="295"/>
      <c r="WOZ95" s="78"/>
      <c r="WPA95" s="79"/>
      <c r="WPB95" s="78"/>
      <c r="WPC95" s="295"/>
      <c r="WPD95" s="295"/>
      <c r="WPE95" s="295"/>
      <c r="WPF95" s="295"/>
      <c r="WPG95" s="295"/>
      <c r="WPH95" s="295"/>
      <c r="WPI95" s="295"/>
      <c r="WPJ95" s="295"/>
      <c r="WPK95" s="295"/>
      <c r="WPL95" s="295"/>
      <c r="WPM95" s="295"/>
      <c r="WPN95" s="295"/>
      <c r="WPO95" s="78"/>
      <c r="WPP95" s="295"/>
      <c r="WPQ95" s="295"/>
      <c r="WPR95" s="78"/>
      <c r="WPS95" s="79"/>
      <c r="WPT95" s="78"/>
      <c r="WPU95" s="295"/>
      <c r="WPV95" s="295"/>
      <c r="WPW95" s="295"/>
      <c r="WPX95" s="295"/>
      <c r="WPY95" s="295"/>
      <c r="WPZ95" s="295"/>
      <c r="WQA95" s="295"/>
      <c r="WQB95" s="295"/>
      <c r="WQC95" s="295"/>
      <c r="WQD95" s="295"/>
      <c r="WQE95" s="295"/>
      <c r="WQF95" s="295"/>
      <c r="WQG95" s="78"/>
      <c r="WQH95" s="295"/>
      <c r="WQI95" s="295"/>
      <c r="WQJ95" s="78"/>
      <c r="WQK95" s="79"/>
      <c r="WQL95" s="78"/>
      <c r="WQM95" s="295"/>
      <c r="WQN95" s="295"/>
      <c r="WQO95" s="295"/>
      <c r="WQP95" s="295"/>
      <c r="WQQ95" s="295"/>
      <c r="WQR95" s="295"/>
      <c r="WQS95" s="295"/>
      <c r="WQT95" s="295"/>
      <c r="WQU95" s="295"/>
      <c r="WQV95" s="295"/>
      <c r="WQW95" s="295"/>
      <c r="WQX95" s="295"/>
      <c r="WQY95" s="78"/>
      <c r="WQZ95" s="295"/>
      <c r="WRA95" s="295"/>
      <c r="WRB95" s="78"/>
      <c r="WRC95" s="79"/>
      <c r="WRD95" s="78"/>
      <c r="WRE95" s="295"/>
      <c r="WRF95" s="295"/>
      <c r="WRG95" s="295"/>
      <c r="WRH95" s="295"/>
      <c r="WRI95" s="295"/>
      <c r="WRJ95" s="295"/>
      <c r="WRK95" s="295"/>
      <c r="WRL95" s="295"/>
      <c r="WRM95" s="295"/>
      <c r="WRN95" s="295"/>
      <c r="WRO95" s="295"/>
      <c r="WRP95" s="295"/>
      <c r="WRQ95" s="78"/>
      <c r="WRR95" s="295"/>
      <c r="WRS95" s="295"/>
      <c r="WRT95" s="78"/>
      <c r="WRU95" s="79"/>
      <c r="WRV95" s="78"/>
      <c r="WRW95" s="295"/>
      <c r="WRX95" s="295"/>
      <c r="WRY95" s="295"/>
      <c r="WRZ95" s="295"/>
      <c r="WSA95" s="295"/>
      <c r="WSB95" s="295"/>
      <c r="WSC95" s="295"/>
      <c r="WSD95" s="295"/>
      <c r="WSE95" s="295"/>
      <c r="WSF95" s="295"/>
      <c r="WSG95" s="295"/>
      <c r="WSH95" s="295"/>
      <c r="WSI95" s="78"/>
      <c r="WSJ95" s="295"/>
      <c r="WSK95" s="295"/>
      <c r="WSL95" s="78"/>
      <c r="WSM95" s="79"/>
      <c r="WSN95" s="78"/>
      <c r="WSO95" s="295"/>
      <c r="WSP95" s="295"/>
      <c r="WSQ95" s="295"/>
      <c r="WSR95" s="295"/>
      <c r="WSS95" s="295"/>
      <c r="WST95" s="295"/>
      <c r="WSU95" s="295"/>
      <c r="WSV95" s="295"/>
      <c r="WSW95" s="295"/>
      <c r="WSX95" s="295"/>
      <c r="WSY95" s="295"/>
      <c r="WSZ95" s="295"/>
      <c r="WTA95" s="78"/>
      <c r="WTB95" s="295"/>
      <c r="WTC95" s="295"/>
      <c r="WTD95" s="78"/>
      <c r="WTE95" s="79"/>
      <c r="WTF95" s="78"/>
      <c r="WTG95" s="295"/>
      <c r="WTH95" s="295"/>
      <c r="WTI95" s="295"/>
      <c r="WTJ95" s="295"/>
      <c r="WTK95" s="295"/>
      <c r="WTL95" s="295"/>
      <c r="WTM95" s="295"/>
      <c r="WTN95" s="295"/>
      <c r="WTO95" s="295"/>
      <c r="WTP95" s="295"/>
      <c r="WTQ95" s="295"/>
      <c r="WTR95" s="295"/>
      <c r="WTS95" s="78"/>
      <c r="WTT95" s="295"/>
      <c r="WTU95" s="295"/>
      <c r="WTV95" s="78"/>
      <c r="WTW95" s="79"/>
      <c r="WTX95" s="78"/>
      <c r="WTY95" s="295"/>
      <c r="WTZ95" s="295"/>
      <c r="WUA95" s="295"/>
      <c r="WUB95" s="295"/>
      <c r="WUC95" s="295"/>
      <c r="WUD95" s="295"/>
      <c r="WUE95" s="295"/>
      <c r="WUF95" s="295"/>
      <c r="WUG95" s="295"/>
      <c r="WUH95" s="295"/>
      <c r="WUI95" s="295"/>
      <c r="WUJ95" s="295"/>
      <c r="WUK95" s="78"/>
      <c r="WUL95" s="295"/>
      <c r="WUM95" s="295"/>
      <c r="WUN95" s="78"/>
      <c r="WUO95" s="79"/>
      <c r="WUP95" s="78"/>
      <c r="WUQ95" s="295"/>
      <c r="WUR95" s="295"/>
      <c r="WUS95" s="295"/>
      <c r="WUT95" s="295"/>
      <c r="WUU95" s="295"/>
      <c r="WUV95" s="295"/>
      <c r="WUW95" s="295"/>
      <c r="WUX95" s="295"/>
      <c r="WUY95" s="295"/>
      <c r="WUZ95" s="295"/>
      <c r="WVA95" s="295"/>
      <c r="WVB95" s="295"/>
      <c r="WVC95" s="78"/>
      <c r="WVD95" s="295"/>
      <c r="WVE95" s="295"/>
      <c r="WVF95" s="78"/>
      <c r="WVG95" s="79"/>
      <c r="WVH95" s="78"/>
      <c r="WVI95" s="295"/>
      <c r="WVJ95" s="295"/>
      <c r="WVK95" s="295"/>
      <c r="WVL95" s="295"/>
      <c r="WVM95" s="295"/>
      <c r="WVN95" s="295"/>
      <c r="WVO95" s="295"/>
      <c r="WVP95" s="295"/>
      <c r="WVQ95" s="295"/>
      <c r="WVR95" s="295"/>
      <c r="WVS95" s="295"/>
      <c r="WVT95" s="295"/>
      <c r="WVU95" s="78"/>
      <c r="WVV95" s="295"/>
      <c r="WVW95" s="295"/>
      <c r="WVX95" s="78"/>
      <c r="WVY95" s="79"/>
      <c r="WVZ95" s="78"/>
      <c r="WWA95" s="295"/>
      <c r="WWB95" s="295"/>
      <c r="WWC95" s="295"/>
      <c r="WWD95" s="295"/>
      <c r="WWE95" s="295"/>
      <c r="WWF95" s="295"/>
      <c r="WWG95" s="295"/>
      <c r="WWH95" s="295"/>
      <c r="WWI95" s="295"/>
      <c r="WWJ95" s="295"/>
      <c r="WWK95" s="295"/>
      <c r="WWL95" s="295"/>
      <c r="WWM95" s="78"/>
      <c r="WWN95" s="295"/>
      <c r="WWO95" s="295"/>
      <c r="WWP95" s="78"/>
      <c r="WWQ95" s="79"/>
      <c r="WWR95" s="78"/>
      <c r="WWS95" s="295"/>
      <c r="WWT95" s="295"/>
      <c r="WWU95" s="295"/>
      <c r="WWV95" s="295"/>
      <c r="WWW95" s="295"/>
      <c r="WWX95" s="295"/>
      <c r="WWY95" s="295"/>
      <c r="WWZ95" s="295"/>
      <c r="WXA95" s="295"/>
      <c r="WXB95" s="295"/>
      <c r="WXC95" s="295"/>
      <c r="WXD95" s="295"/>
      <c r="WXE95" s="78"/>
      <c r="WXF95" s="295"/>
      <c r="WXG95" s="295"/>
      <c r="WXH95" s="78"/>
      <c r="WXI95" s="79"/>
      <c r="WXJ95" s="78"/>
      <c r="WXK95" s="295"/>
      <c r="WXL95" s="295"/>
      <c r="WXM95" s="295"/>
      <c r="WXN95" s="295"/>
      <c r="WXO95" s="295"/>
      <c r="WXP95" s="295"/>
      <c r="WXQ95" s="295"/>
      <c r="WXR95" s="295"/>
      <c r="WXS95" s="295"/>
      <c r="WXT95" s="295"/>
      <c r="WXU95" s="295"/>
      <c r="WXV95" s="295"/>
      <c r="WXW95" s="78"/>
      <c r="WXX95" s="295"/>
      <c r="WXY95" s="295"/>
      <c r="WXZ95" s="78"/>
      <c r="WYA95" s="79"/>
      <c r="WYB95" s="78"/>
      <c r="WYC95" s="295"/>
      <c r="WYD95" s="295"/>
      <c r="WYE95" s="295"/>
      <c r="WYF95" s="295"/>
      <c r="WYG95" s="295"/>
      <c r="WYH95" s="295"/>
      <c r="WYI95" s="295"/>
      <c r="WYJ95" s="295"/>
      <c r="WYK95" s="295"/>
      <c r="WYL95" s="295"/>
      <c r="WYM95" s="295"/>
      <c r="WYN95" s="295"/>
      <c r="WYO95" s="78"/>
      <c r="WYP95" s="295"/>
      <c r="WYQ95" s="295"/>
      <c r="WYR95" s="78"/>
      <c r="WYS95" s="79"/>
      <c r="WYT95" s="78"/>
      <c r="WYU95" s="295"/>
      <c r="WYV95" s="295"/>
      <c r="WYW95" s="295"/>
      <c r="WYX95" s="295"/>
      <c r="WYY95" s="295"/>
      <c r="WYZ95" s="295"/>
      <c r="WZA95" s="295"/>
      <c r="WZB95" s="295"/>
      <c r="WZC95" s="295"/>
      <c r="WZD95" s="295"/>
      <c r="WZE95" s="295"/>
      <c r="WZF95" s="295"/>
      <c r="WZG95" s="78"/>
      <c r="WZH95" s="295"/>
      <c r="WZI95" s="295"/>
      <c r="WZJ95" s="78"/>
      <c r="WZK95" s="79"/>
      <c r="WZL95" s="78"/>
      <c r="WZM95" s="295"/>
      <c r="WZN95" s="295"/>
      <c r="WZO95" s="295"/>
      <c r="WZP95" s="295"/>
      <c r="WZQ95" s="295"/>
      <c r="WZR95" s="295"/>
      <c r="WZS95" s="295"/>
      <c r="WZT95" s="295"/>
      <c r="WZU95" s="295"/>
      <c r="WZV95" s="295"/>
      <c r="WZW95" s="295"/>
      <c r="WZX95" s="295"/>
      <c r="WZY95" s="78"/>
      <c r="WZZ95" s="295"/>
      <c r="XAA95" s="295"/>
      <c r="XAB95" s="78"/>
      <c r="XAC95" s="79"/>
      <c r="XAD95" s="78"/>
      <c r="XAE95" s="295"/>
      <c r="XAF95" s="295"/>
      <c r="XAG95" s="295"/>
      <c r="XAH95" s="295"/>
      <c r="XAI95" s="295"/>
      <c r="XAJ95" s="295"/>
      <c r="XAK95" s="295"/>
      <c r="XAL95" s="295"/>
      <c r="XAM95" s="295"/>
      <c r="XAN95" s="295"/>
      <c r="XAO95" s="295"/>
      <c r="XAP95" s="295"/>
      <c r="XAQ95" s="78"/>
      <c r="XAR95" s="295"/>
      <c r="XAS95" s="295"/>
      <c r="XAT95" s="78"/>
      <c r="XAU95" s="79"/>
      <c r="XAV95" s="78"/>
      <c r="XAW95" s="295"/>
      <c r="XAX95" s="295"/>
      <c r="XAY95" s="295"/>
      <c r="XAZ95" s="295"/>
      <c r="XBA95" s="295"/>
      <c r="XBB95" s="295"/>
      <c r="XBC95" s="295"/>
      <c r="XBD95" s="295"/>
      <c r="XBE95" s="295"/>
      <c r="XBF95" s="295"/>
      <c r="XBG95" s="295"/>
      <c r="XBH95" s="295"/>
      <c r="XBI95" s="78"/>
      <c r="XBJ95" s="295"/>
      <c r="XBK95" s="295"/>
      <c r="XBL95" s="78"/>
      <c r="XBM95" s="79"/>
      <c r="XBN95" s="78"/>
      <c r="XBO95" s="295"/>
      <c r="XBP95" s="295"/>
      <c r="XBQ95" s="295"/>
      <c r="XBR95" s="295"/>
      <c r="XBS95" s="295"/>
      <c r="XBT95" s="295"/>
      <c r="XBU95" s="295"/>
      <c r="XBV95" s="295"/>
      <c r="XBW95" s="295"/>
      <c r="XBX95" s="295"/>
      <c r="XBY95" s="295"/>
      <c r="XBZ95" s="295"/>
      <c r="XCA95" s="78"/>
      <c r="XCB95" s="295"/>
      <c r="XCC95" s="295"/>
      <c r="XCD95" s="78"/>
      <c r="XCE95" s="79"/>
      <c r="XCF95" s="78"/>
      <c r="XCG95" s="295"/>
      <c r="XCH95" s="295"/>
      <c r="XCI95" s="295"/>
      <c r="XCJ95" s="295"/>
      <c r="XCK95" s="295"/>
      <c r="XCL95" s="295"/>
      <c r="XCM95" s="295"/>
      <c r="XCN95" s="295"/>
      <c r="XCO95" s="295"/>
      <c r="XCP95" s="295"/>
      <c r="XCQ95" s="295"/>
      <c r="XCR95" s="295"/>
      <c r="XCS95" s="78"/>
      <c r="XCT95" s="295"/>
      <c r="XCU95" s="295"/>
      <c r="XCV95" s="78"/>
      <c r="XCW95" s="79"/>
      <c r="XCX95" s="78"/>
      <c r="XCY95" s="295"/>
      <c r="XCZ95" s="295"/>
      <c r="XDA95" s="295"/>
      <c r="XDB95" s="295"/>
      <c r="XDC95" s="295"/>
      <c r="XDD95" s="295"/>
      <c r="XDE95" s="295"/>
      <c r="XDF95" s="295"/>
      <c r="XDG95" s="295"/>
      <c r="XDH95" s="295"/>
      <c r="XDI95" s="295"/>
      <c r="XDJ95" s="295"/>
      <c r="XDK95" s="78"/>
      <c r="XDL95" s="295"/>
      <c r="XDM95" s="295"/>
      <c r="XDN95" s="78"/>
      <c r="XDO95" s="79"/>
      <c r="XDP95" s="78"/>
      <c r="XDQ95" s="295"/>
      <c r="XDR95" s="295"/>
      <c r="XDS95" s="295"/>
      <c r="XDT95" s="295"/>
      <c r="XDU95" s="295"/>
      <c r="XDV95" s="295"/>
      <c r="XDW95" s="295"/>
      <c r="XDX95" s="295"/>
      <c r="XDY95" s="295"/>
      <c r="XDZ95" s="295"/>
      <c r="XEA95" s="295"/>
      <c r="XEB95" s="295"/>
      <c r="XEC95" s="78"/>
      <c r="XED95" s="295"/>
      <c r="XEE95" s="295"/>
      <c r="XEF95" s="78"/>
      <c r="XEG95" s="79"/>
      <c r="XEH95" s="78"/>
      <c r="XEI95" s="295"/>
      <c r="XEJ95" s="295"/>
      <c r="XEK95" s="295"/>
      <c r="XEL95" s="295"/>
      <c r="XEM95" s="295"/>
      <c r="XEN95" s="295"/>
      <c r="XEO95" s="295"/>
      <c r="XEP95" s="295"/>
      <c r="XEQ95" s="295"/>
      <c r="XER95" s="295"/>
      <c r="XES95" s="295"/>
      <c r="XET95" s="295"/>
      <c r="XEU95" s="78"/>
      <c r="XEV95" s="295"/>
      <c r="XEW95" s="295"/>
      <c r="XEX95" s="78"/>
      <c r="XEY95" s="79"/>
      <c r="XEZ95" s="78"/>
      <c r="XFA95" s="295"/>
      <c r="XFB95" s="295"/>
      <c r="XFC95" s="295"/>
      <c r="XFD95" s="295"/>
    </row>
    <row r="96" spans="1:16384" s="77" customFormat="1" x14ac:dyDescent="0.25">
      <c r="A96" s="296" t="s">
        <v>195</v>
      </c>
      <c r="B96" s="296"/>
      <c r="C96" s="296"/>
      <c r="D96" s="296"/>
      <c r="E96" s="296"/>
      <c r="F96" s="296"/>
      <c r="G96" s="296"/>
      <c r="H96" s="296"/>
      <c r="I96" s="296"/>
      <c r="J96" s="296"/>
      <c r="K96" s="296"/>
      <c r="L96" s="296"/>
      <c r="M96" s="167">
        <f>+M54+M95</f>
        <v>5151377</v>
      </c>
      <c r="N96" s="172"/>
      <c r="O96" s="172"/>
      <c r="P96" s="167">
        <f>+P54+P95</f>
        <v>3005978</v>
      </c>
      <c r="Q96" s="168"/>
      <c r="R96" s="167">
        <f>+R54+R95</f>
        <v>150334</v>
      </c>
      <c r="AE96" s="78"/>
      <c r="AH96" s="78"/>
      <c r="AI96" s="79"/>
      <c r="AJ96" s="78"/>
      <c r="AW96" s="78"/>
      <c r="AZ96" s="78"/>
      <c r="BA96" s="79"/>
      <c r="BB96" s="78"/>
      <c r="BO96" s="78"/>
      <c r="BR96" s="78"/>
      <c r="BS96" s="79"/>
      <c r="BT96" s="78"/>
      <c r="CG96" s="78"/>
      <c r="CJ96" s="78"/>
      <c r="CK96" s="79"/>
      <c r="CL96" s="78"/>
      <c r="CY96" s="78"/>
      <c r="DB96" s="78"/>
      <c r="DC96" s="79"/>
      <c r="DD96" s="78"/>
      <c r="DQ96" s="78"/>
      <c r="DT96" s="78"/>
      <c r="DU96" s="79"/>
      <c r="DV96" s="78"/>
      <c r="EI96" s="78"/>
      <c r="EL96" s="78"/>
      <c r="EM96" s="79"/>
      <c r="EN96" s="78"/>
      <c r="FA96" s="78"/>
      <c r="FD96" s="78"/>
      <c r="FE96" s="79"/>
      <c r="FF96" s="78"/>
      <c r="FS96" s="78"/>
      <c r="FV96" s="78"/>
      <c r="FW96" s="79"/>
      <c r="FX96" s="78"/>
      <c r="GK96" s="78"/>
      <c r="GN96" s="78"/>
      <c r="GO96" s="79"/>
      <c r="GP96" s="78"/>
      <c r="HC96" s="78"/>
      <c r="HF96" s="78"/>
      <c r="HG96" s="79"/>
      <c r="HH96" s="78"/>
      <c r="HU96" s="78"/>
      <c r="HX96" s="78"/>
      <c r="HY96" s="79"/>
      <c r="HZ96" s="78"/>
      <c r="IM96" s="78"/>
      <c r="IP96" s="78"/>
      <c r="IQ96" s="79"/>
      <c r="IR96" s="78"/>
      <c r="JE96" s="78"/>
      <c r="JH96" s="78"/>
      <c r="JI96" s="79"/>
      <c r="JJ96" s="78"/>
      <c r="JW96" s="78"/>
      <c r="JZ96" s="78"/>
      <c r="KA96" s="79"/>
      <c r="KB96" s="78"/>
      <c r="KO96" s="78"/>
      <c r="KR96" s="78"/>
      <c r="KS96" s="79"/>
      <c r="KT96" s="78"/>
      <c r="LG96" s="78"/>
      <c r="LJ96" s="78"/>
      <c r="LK96" s="79"/>
      <c r="LL96" s="78"/>
      <c r="LY96" s="78"/>
      <c r="MB96" s="78"/>
      <c r="MC96" s="79"/>
      <c r="MD96" s="78"/>
      <c r="MQ96" s="78"/>
      <c r="MT96" s="78"/>
      <c r="MU96" s="79"/>
      <c r="MV96" s="78"/>
      <c r="NI96" s="78"/>
      <c r="NL96" s="78"/>
      <c r="NM96" s="79"/>
      <c r="NN96" s="78"/>
      <c r="OA96" s="78"/>
      <c r="OD96" s="78"/>
      <c r="OE96" s="79"/>
      <c r="OF96" s="78"/>
      <c r="OS96" s="78"/>
      <c r="OV96" s="78"/>
      <c r="OW96" s="79"/>
      <c r="OX96" s="78"/>
      <c r="PK96" s="78"/>
      <c r="PN96" s="78"/>
      <c r="PO96" s="79"/>
      <c r="PP96" s="78"/>
      <c r="QC96" s="78"/>
      <c r="QF96" s="78"/>
      <c r="QG96" s="79"/>
      <c r="QH96" s="78"/>
      <c r="QU96" s="78"/>
      <c r="QX96" s="78"/>
      <c r="QY96" s="79"/>
      <c r="QZ96" s="78"/>
      <c r="RM96" s="78"/>
      <c r="RP96" s="78"/>
      <c r="RQ96" s="79"/>
      <c r="RR96" s="78"/>
      <c r="SE96" s="78"/>
      <c r="SH96" s="78"/>
      <c r="SI96" s="79"/>
      <c r="SJ96" s="78"/>
      <c r="SW96" s="78"/>
      <c r="SZ96" s="78"/>
      <c r="TA96" s="79"/>
      <c r="TB96" s="78"/>
      <c r="TO96" s="78"/>
      <c r="TR96" s="78"/>
      <c r="TS96" s="79"/>
      <c r="TT96" s="78"/>
      <c r="UG96" s="78"/>
      <c r="UJ96" s="78"/>
      <c r="UK96" s="79"/>
      <c r="UL96" s="78"/>
      <c r="UY96" s="78"/>
      <c r="VB96" s="78"/>
      <c r="VC96" s="79"/>
      <c r="VD96" s="78"/>
      <c r="VQ96" s="78"/>
      <c r="VT96" s="78"/>
      <c r="VU96" s="79"/>
      <c r="VV96" s="78"/>
      <c r="WI96" s="78"/>
      <c r="WL96" s="78"/>
      <c r="WM96" s="79"/>
      <c r="WN96" s="78"/>
      <c r="XA96" s="78"/>
      <c r="XD96" s="78"/>
      <c r="XE96" s="79"/>
      <c r="XF96" s="78"/>
      <c r="XS96" s="78"/>
      <c r="XV96" s="78"/>
      <c r="XW96" s="79"/>
      <c r="XX96" s="78"/>
      <c r="YK96" s="78"/>
      <c r="YN96" s="78"/>
      <c r="YO96" s="79"/>
      <c r="YP96" s="78"/>
      <c r="ZC96" s="78"/>
      <c r="ZF96" s="78"/>
      <c r="ZG96" s="79"/>
      <c r="ZH96" s="78"/>
      <c r="ZU96" s="78"/>
      <c r="ZX96" s="78"/>
      <c r="ZY96" s="79"/>
      <c r="ZZ96" s="78"/>
      <c r="AAM96" s="78"/>
      <c r="AAP96" s="78"/>
      <c r="AAQ96" s="79"/>
      <c r="AAR96" s="78"/>
      <c r="ABE96" s="78"/>
      <c r="ABH96" s="78"/>
      <c r="ABI96" s="79"/>
      <c r="ABJ96" s="78"/>
      <c r="ABW96" s="78"/>
      <c r="ABZ96" s="78"/>
      <c r="ACA96" s="79"/>
      <c r="ACB96" s="78"/>
      <c r="ACO96" s="78"/>
      <c r="ACR96" s="78"/>
      <c r="ACS96" s="79"/>
      <c r="ACT96" s="78"/>
      <c r="ADG96" s="78"/>
      <c r="ADJ96" s="78"/>
      <c r="ADK96" s="79"/>
      <c r="ADL96" s="78"/>
      <c r="ADY96" s="78"/>
      <c r="AEB96" s="78"/>
      <c r="AEC96" s="79"/>
      <c r="AED96" s="78"/>
      <c r="AEQ96" s="78"/>
      <c r="AET96" s="78"/>
      <c r="AEU96" s="79"/>
      <c r="AEV96" s="78"/>
      <c r="AFI96" s="78"/>
      <c r="AFL96" s="78"/>
      <c r="AFM96" s="79"/>
      <c r="AFN96" s="78"/>
      <c r="AGA96" s="78"/>
      <c r="AGD96" s="78"/>
      <c r="AGE96" s="79"/>
      <c r="AGF96" s="78"/>
      <c r="AGS96" s="78"/>
      <c r="AGV96" s="78"/>
      <c r="AGW96" s="79"/>
      <c r="AGX96" s="78"/>
      <c r="AHK96" s="78"/>
      <c r="AHN96" s="78"/>
      <c r="AHO96" s="79"/>
      <c r="AHP96" s="78"/>
      <c r="AIC96" s="78"/>
      <c r="AIF96" s="78"/>
      <c r="AIG96" s="79"/>
      <c r="AIH96" s="78"/>
      <c r="AIU96" s="78"/>
      <c r="AIX96" s="78"/>
      <c r="AIY96" s="79"/>
      <c r="AIZ96" s="78"/>
      <c r="AJM96" s="78"/>
      <c r="AJP96" s="78"/>
      <c r="AJQ96" s="79"/>
      <c r="AJR96" s="78"/>
      <c r="AKE96" s="78"/>
      <c r="AKH96" s="78"/>
      <c r="AKI96" s="79"/>
      <c r="AKJ96" s="78"/>
      <c r="AKW96" s="78"/>
      <c r="AKZ96" s="78"/>
      <c r="ALA96" s="79"/>
      <c r="ALB96" s="78"/>
      <c r="ALO96" s="78"/>
      <c r="ALR96" s="78"/>
      <c r="ALS96" s="79"/>
      <c r="ALT96" s="78"/>
      <c r="AMG96" s="78"/>
      <c r="AMJ96" s="78"/>
      <c r="AMK96" s="79"/>
      <c r="AML96" s="78"/>
      <c r="AMY96" s="78"/>
      <c r="ANB96" s="78"/>
      <c r="ANC96" s="79"/>
      <c r="AND96" s="78"/>
      <c r="ANQ96" s="78"/>
      <c r="ANT96" s="78"/>
      <c r="ANU96" s="79"/>
      <c r="ANV96" s="78"/>
      <c r="AOI96" s="78"/>
      <c r="AOL96" s="78"/>
      <c r="AOM96" s="79"/>
      <c r="AON96" s="78"/>
      <c r="APA96" s="78"/>
      <c r="APD96" s="78"/>
      <c r="APE96" s="79"/>
      <c r="APF96" s="78"/>
      <c r="APS96" s="78"/>
      <c r="APV96" s="78"/>
      <c r="APW96" s="79"/>
      <c r="APX96" s="78"/>
      <c r="AQK96" s="78"/>
      <c r="AQN96" s="78"/>
      <c r="AQO96" s="79"/>
      <c r="AQP96" s="78"/>
      <c r="ARC96" s="78"/>
      <c r="ARF96" s="78"/>
      <c r="ARG96" s="79"/>
      <c r="ARH96" s="78"/>
      <c r="ARU96" s="78"/>
      <c r="ARX96" s="78"/>
      <c r="ARY96" s="79"/>
      <c r="ARZ96" s="78"/>
      <c r="ASM96" s="78"/>
      <c r="ASP96" s="78"/>
      <c r="ASQ96" s="79"/>
      <c r="ASR96" s="78"/>
      <c r="ATE96" s="78"/>
      <c r="ATH96" s="78"/>
      <c r="ATI96" s="79"/>
      <c r="ATJ96" s="78"/>
      <c r="ATW96" s="78"/>
      <c r="ATZ96" s="78"/>
      <c r="AUA96" s="79"/>
      <c r="AUB96" s="78"/>
      <c r="AUO96" s="78"/>
      <c r="AUR96" s="78"/>
      <c r="AUS96" s="79"/>
      <c r="AUT96" s="78"/>
      <c r="AVG96" s="78"/>
      <c r="AVJ96" s="78"/>
      <c r="AVK96" s="79"/>
      <c r="AVL96" s="78"/>
      <c r="AVY96" s="78"/>
      <c r="AWB96" s="78"/>
      <c r="AWC96" s="79"/>
      <c r="AWD96" s="78"/>
      <c r="AWQ96" s="78"/>
      <c r="AWT96" s="78"/>
      <c r="AWU96" s="79"/>
      <c r="AWV96" s="78"/>
      <c r="AXI96" s="78"/>
      <c r="AXL96" s="78"/>
      <c r="AXM96" s="79"/>
      <c r="AXN96" s="78"/>
      <c r="AYA96" s="78"/>
      <c r="AYD96" s="78"/>
      <c r="AYE96" s="79"/>
      <c r="AYF96" s="78"/>
      <c r="AYS96" s="78"/>
      <c r="AYV96" s="78"/>
      <c r="AYW96" s="79"/>
      <c r="AYX96" s="78"/>
      <c r="AZK96" s="78"/>
      <c r="AZN96" s="78"/>
      <c r="AZO96" s="79"/>
      <c r="AZP96" s="78"/>
      <c r="BAC96" s="78"/>
      <c r="BAF96" s="78"/>
      <c r="BAG96" s="79"/>
      <c r="BAH96" s="78"/>
      <c r="BAU96" s="78"/>
      <c r="BAX96" s="78"/>
      <c r="BAY96" s="79"/>
      <c r="BAZ96" s="78"/>
      <c r="BBM96" s="78"/>
      <c r="BBP96" s="78"/>
      <c r="BBQ96" s="79"/>
      <c r="BBR96" s="78"/>
      <c r="BCE96" s="78"/>
      <c r="BCH96" s="78"/>
      <c r="BCI96" s="79"/>
      <c r="BCJ96" s="78"/>
      <c r="BCW96" s="78"/>
      <c r="BCZ96" s="78"/>
      <c r="BDA96" s="79"/>
      <c r="BDB96" s="78"/>
      <c r="BDO96" s="78"/>
      <c r="BDR96" s="78"/>
      <c r="BDS96" s="79"/>
      <c r="BDT96" s="78"/>
      <c r="BEG96" s="78"/>
      <c r="BEJ96" s="78"/>
      <c r="BEK96" s="79"/>
      <c r="BEL96" s="78"/>
      <c r="BEY96" s="78"/>
      <c r="BFB96" s="78"/>
      <c r="BFC96" s="79"/>
      <c r="BFD96" s="78"/>
      <c r="BFQ96" s="78"/>
      <c r="BFT96" s="78"/>
      <c r="BFU96" s="79"/>
      <c r="BFV96" s="78"/>
      <c r="BGI96" s="78"/>
      <c r="BGL96" s="78"/>
      <c r="BGM96" s="79"/>
      <c r="BGN96" s="78"/>
      <c r="BHA96" s="78"/>
      <c r="BHD96" s="78"/>
      <c r="BHE96" s="79"/>
      <c r="BHF96" s="78"/>
      <c r="BHS96" s="78"/>
      <c r="BHV96" s="78"/>
      <c r="BHW96" s="79"/>
      <c r="BHX96" s="78"/>
      <c r="BIK96" s="78"/>
      <c r="BIN96" s="78"/>
      <c r="BIO96" s="79"/>
      <c r="BIP96" s="78"/>
      <c r="BJC96" s="78"/>
      <c r="BJF96" s="78"/>
      <c r="BJG96" s="79"/>
      <c r="BJH96" s="78"/>
      <c r="BJU96" s="78"/>
      <c r="BJX96" s="78"/>
      <c r="BJY96" s="79"/>
      <c r="BJZ96" s="78"/>
      <c r="BKM96" s="78"/>
      <c r="BKP96" s="78"/>
      <c r="BKQ96" s="79"/>
      <c r="BKR96" s="78"/>
      <c r="BLE96" s="78"/>
      <c r="BLH96" s="78"/>
      <c r="BLI96" s="79"/>
      <c r="BLJ96" s="78"/>
      <c r="BLW96" s="78"/>
      <c r="BLZ96" s="78"/>
      <c r="BMA96" s="79"/>
      <c r="BMB96" s="78"/>
      <c r="BMO96" s="78"/>
      <c r="BMR96" s="78"/>
      <c r="BMS96" s="79"/>
      <c r="BMT96" s="78"/>
      <c r="BNG96" s="78"/>
      <c r="BNJ96" s="78"/>
      <c r="BNK96" s="79"/>
      <c r="BNL96" s="78"/>
      <c r="BNY96" s="78"/>
      <c r="BOB96" s="78"/>
      <c r="BOC96" s="79"/>
      <c r="BOD96" s="78"/>
      <c r="BOQ96" s="78"/>
      <c r="BOT96" s="78"/>
      <c r="BOU96" s="79"/>
      <c r="BOV96" s="78"/>
      <c r="BPI96" s="78"/>
      <c r="BPL96" s="78"/>
      <c r="BPM96" s="79"/>
      <c r="BPN96" s="78"/>
      <c r="BQA96" s="78"/>
      <c r="BQD96" s="78"/>
      <c r="BQE96" s="79"/>
      <c r="BQF96" s="78"/>
      <c r="BQS96" s="78"/>
      <c r="BQV96" s="78"/>
      <c r="BQW96" s="79"/>
      <c r="BQX96" s="78"/>
      <c r="BRK96" s="78"/>
      <c r="BRN96" s="78"/>
      <c r="BRO96" s="79"/>
      <c r="BRP96" s="78"/>
      <c r="BSC96" s="78"/>
      <c r="BSF96" s="78"/>
      <c r="BSG96" s="79"/>
      <c r="BSH96" s="78"/>
      <c r="BSU96" s="78"/>
      <c r="BSX96" s="78"/>
      <c r="BSY96" s="79"/>
      <c r="BSZ96" s="78"/>
      <c r="BTM96" s="78"/>
      <c r="BTP96" s="78"/>
      <c r="BTQ96" s="79"/>
      <c r="BTR96" s="78"/>
      <c r="BUE96" s="78"/>
      <c r="BUH96" s="78"/>
      <c r="BUI96" s="79"/>
      <c r="BUJ96" s="78"/>
      <c r="BUW96" s="78"/>
      <c r="BUZ96" s="78"/>
      <c r="BVA96" s="79"/>
      <c r="BVB96" s="78"/>
      <c r="BVO96" s="78"/>
      <c r="BVR96" s="78"/>
      <c r="BVS96" s="79"/>
      <c r="BVT96" s="78"/>
      <c r="BWG96" s="78"/>
      <c r="BWJ96" s="78"/>
      <c r="BWK96" s="79"/>
      <c r="BWL96" s="78"/>
      <c r="BWY96" s="78"/>
      <c r="BXB96" s="78"/>
      <c r="BXC96" s="79"/>
      <c r="BXD96" s="78"/>
      <c r="BXQ96" s="78"/>
      <c r="BXT96" s="78"/>
      <c r="BXU96" s="79"/>
      <c r="BXV96" s="78"/>
      <c r="BYI96" s="78"/>
      <c r="BYL96" s="78"/>
      <c r="BYM96" s="79"/>
      <c r="BYN96" s="78"/>
      <c r="BZA96" s="78"/>
      <c r="BZD96" s="78"/>
      <c r="BZE96" s="79"/>
      <c r="BZF96" s="78"/>
      <c r="BZS96" s="78"/>
      <c r="BZV96" s="78"/>
      <c r="BZW96" s="79"/>
      <c r="BZX96" s="78"/>
      <c r="CAK96" s="78"/>
      <c r="CAN96" s="78"/>
      <c r="CAO96" s="79"/>
      <c r="CAP96" s="78"/>
      <c r="CBC96" s="78"/>
      <c r="CBF96" s="78"/>
      <c r="CBG96" s="79"/>
      <c r="CBH96" s="78"/>
      <c r="CBU96" s="78"/>
      <c r="CBX96" s="78"/>
      <c r="CBY96" s="79"/>
      <c r="CBZ96" s="78"/>
      <c r="CCM96" s="78"/>
      <c r="CCP96" s="78"/>
      <c r="CCQ96" s="79"/>
      <c r="CCR96" s="78"/>
      <c r="CDE96" s="78"/>
      <c r="CDH96" s="78"/>
      <c r="CDI96" s="79"/>
      <c r="CDJ96" s="78"/>
      <c r="CDW96" s="78"/>
      <c r="CDZ96" s="78"/>
      <c r="CEA96" s="79"/>
      <c r="CEB96" s="78"/>
      <c r="CEO96" s="78"/>
      <c r="CER96" s="78"/>
      <c r="CES96" s="79"/>
      <c r="CET96" s="78"/>
      <c r="CFG96" s="78"/>
      <c r="CFJ96" s="78"/>
      <c r="CFK96" s="79"/>
      <c r="CFL96" s="78"/>
      <c r="CFY96" s="78"/>
      <c r="CGB96" s="78"/>
      <c r="CGC96" s="79"/>
      <c r="CGD96" s="78"/>
      <c r="CGQ96" s="78"/>
      <c r="CGT96" s="78"/>
      <c r="CGU96" s="79"/>
      <c r="CGV96" s="78"/>
      <c r="CHI96" s="78"/>
      <c r="CHL96" s="78"/>
      <c r="CHM96" s="79"/>
      <c r="CHN96" s="78"/>
      <c r="CIA96" s="78"/>
      <c r="CID96" s="78"/>
      <c r="CIE96" s="79"/>
      <c r="CIF96" s="78"/>
      <c r="CIS96" s="78"/>
      <c r="CIV96" s="78"/>
      <c r="CIW96" s="79"/>
      <c r="CIX96" s="78"/>
      <c r="CJK96" s="78"/>
      <c r="CJN96" s="78"/>
      <c r="CJO96" s="79"/>
      <c r="CJP96" s="78"/>
      <c r="CKC96" s="78"/>
      <c r="CKF96" s="78"/>
      <c r="CKG96" s="79"/>
      <c r="CKH96" s="78"/>
      <c r="CKU96" s="78"/>
      <c r="CKX96" s="78"/>
      <c r="CKY96" s="79"/>
      <c r="CKZ96" s="78"/>
      <c r="CLM96" s="78"/>
      <c r="CLP96" s="78"/>
      <c r="CLQ96" s="79"/>
      <c r="CLR96" s="78"/>
      <c r="CME96" s="78"/>
      <c r="CMH96" s="78"/>
      <c r="CMI96" s="79"/>
      <c r="CMJ96" s="78"/>
      <c r="CMW96" s="78"/>
      <c r="CMZ96" s="78"/>
      <c r="CNA96" s="79"/>
      <c r="CNB96" s="78"/>
      <c r="CNO96" s="78"/>
      <c r="CNR96" s="78"/>
      <c r="CNS96" s="79"/>
      <c r="CNT96" s="78"/>
      <c r="COG96" s="78"/>
      <c r="COJ96" s="78"/>
      <c r="COK96" s="79"/>
      <c r="COL96" s="78"/>
      <c r="COY96" s="78"/>
      <c r="CPB96" s="78"/>
      <c r="CPC96" s="79"/>
      <c r="CPD96" s="78"/>
      <c r="CPQ96" s="78"/>
      <c r="CPT96" s="78"/>
      <c r="CPU96" s="79"/>
      <c r="CPV96" s="78"/>
      <c r="CQI96" s="78"/>
      <c r="CQL96" s="78"/>
      <c r="CQM96" s="79"/>
      <c r="CQN96" s="78"/>
      <c r="CRA96" s="78"/>
      <c r="CRD96" s="78"/>
      <c r="CRE96" s="79"/>
      <c r="CRF96" s="78"/>
      <c r="CRS96" s="78"/>
      <c r="CRV96" s="78"/>
      <c r="CRW96" s="79"/>
      <c r="CRX96" s="78"/>
      <c r="CSK96" s="78"/>
      <c r="CSN96" s="78"/>
      <c r="CSO96" s="79"/>
      <c r="CSP96" s="78"/>
      <c r="CTC96" s="78"/>
      <c r="CTF96" s="78"/>
      <c r="CTG96" s="79"/>
      <c r="CTH96" s="78"/>
      <c r="CTU96" s="78"/>
      <c r="CTX96" s="78"/>
      <c r="CTY96" s="79"/>
      <c r="CTZ96" s="78"/>
      <c r="CUM96" s="78"/>
      <c r="CUP96" s="78"/>
      <c r="CUQ96" s="79"/>
      <c r="CUR96" s="78"/>
      <c r="CVE96" s="78"/>
      <c r="CVH96" s="78"/>
      <c r="CVI96" s="79"/>
      <c r="CVJ96" s="78"/>
      <c r="CVW96" s="78"/>
      <c r="CVZ96" s="78"/>
      <c r="CWA96" s="79"/>
      <c r="CWB96" s="78"/>
      <c r="CWO96" s="78"/>
      <c r="CWR96" s="78"/>
      <c r="CWS96" s="79"/>
      <c r="CWT96" s="78"/>
      <c r="CXG96" s="78"/>
      <c r="CXJ96" s="78"/>
      <c r="CXK96" s="79"/>
      <c r="CXL96" s="78"/>
      <c r="CXY96" s="78"/>
      <c r="CYB96" s="78"/>
      <c r="CYC96" s="79"/>
      <c r="CYD96" s="78"/>
      <c r="CYQ96" s="78"/>
      <c r="CYT96" s="78"/>
      <c r="CYU96" s="79"/>
      <c r="CYV96" s="78"/>
      <c r="CZI96" s="78"/>
      <c r="CZL96" s="78"/>
      <c r="CZM96" s="79"/>
      <c r="CZN96" s="78"/>
      <c r="DAA96" s="78"/>
      <c r="DAD96" s="78"/>
      <c r="DAE96" s="79"/>
      <c r="DAF96" s="78"/>
      <c r="DAS96" s="78"/>
      <c r="DAV96" s="78"/>
      <c r="DAW96" s="79"/>
      <c r="DAX96" s="78"/>
      <c r="DBK96" s="78"/>
      <c r="DBN96" s="78"/>
      <c r="DBO96" s="79"/>
      <c r="DBP96" s="78"/>
      <c r="DCC96" s="78"/>
      <c r="DCF96" s="78"/>
      <c r="DCG96" s="79"/>
      <c r="DCH96" s="78"/>
      <c r="DCU96" s="78"/>
      <c r="DCX96" s="78"/>
      <c r="DCY96" s="79"/>
      <c r="DCZ96" s="78"/>
      <c r="DDM96" s="78"/>
      <c r="DDP96" s="78"/>
      <c r="DDQ96" s="79"/>
      <c r="DDR96" s="78"/>
      <c r="DEE96" s="78"/>
      <c r="DEH96" s="78"/>
      <c r="DEI96" s="79"/>
      <c r="DEJ96" s="78"/>
      <c r="DEW96" s="78"/>
      <c r="DEZ96" s="78"/>
      <c r="DFA96" s="79"/>
      <c r="DFB96" s="78"/>
      <c r="DFO96" s="78"/>
      <c r="DFR96" s="78"/>
      <c r="DFS96" s="79"/>
      <c r="DFT96" s="78"/>
      <c r="DGG96" s="78"/>
      <c r="DGJ96" s="78"/>
      <c r="DGK96" s="79"/>
      <c r="DGL96" s="78"/>
      <c r="DGY96" s="78"/>
      <c r="DHB96" s="78"/>
      <c r="DHC96" s="79"/>
      <c r="DHD96" s="78"/>
      <c r="DHQ96" s="78"/>
      <c r="DHT96" s="78"/>
      <c r="DHU96" s="79"/>
      <c r="DHV96" s="78"/>
      <c r="DII96" s="78"/>
      <c r="DIL96" s="78"/>
      <c r="DIM96" s="79"/>
      <c r="DIN96" s="78"/>
      <c r="DJA96" s="78"/>
      <c r="DJD96" s="78"/>
      <c r="DJE96" s="79"/>
      <c r="DJF96" s="78"/>
      <c r="DJS96" s="78"/>
      <c r="DJV96" s="78"/>
      <c r="DJW96" s="79"/>
      <c r="DJX96" s="78"/>
      <c r="DKK96" s="78"/>
      <c r="DKN96" s="78"/>
      <c r="DKO96" s="79"/>
      <c r="DKP96" s="78"/>
      <c r="DLC96" s="78"/>
      <c r="DLF96" s="78"/>
      <c r="DLG96" s="79"/>
      <c r="DLH96" s="78"/>
      <c r="DLU96" s="78"/>
      <c r="DLX96" s="78"/>
      <c r="DLY96" s="79"/>
      <c r="DLZ96" s="78"/>
      <c r="DMM96" s="78"/>
      <c r="DMP96" s="78"/>
      <c r="DMQ96" s="79"/>
      <c r="DMR96" s="78"/>
      <c r="DNE96" s="78"/>
      <c r="DNH96" s="78"/>
      <c r="DNI96" s="79"/>
      <c r="DNJ96" s="78"/>
      <c r="DNW96" s="78"/>
      <c r="DNZ96" s="78"/>
      <c r="DOA96" s="79"/>
      <c r="DOB96" s="78"/>
      <c r="DOO96" s="78"/>
      <c r="DOR96" s="78"/>
      <c r="DOS96" s="79"/>
      <c r="DOT96" s="78"/>
      <c r="DPG96" s="78"/>
      <c r="DPJ96" s="78"/>
      <c r="DPK96" s="79"/>
      <c r="DPL96" s="78"/>
      <c r="DPY96" s="78"/>
      <c r="DQB96" s="78"/>
      <c r="DQC96" s="79"/>
      <c r="DQD96" s="78"/>
      <c r="DQQ96" s="78"/>
      <c r="DQT96" s="78"/>
      <c r="DQU96" s="79"/>
      <c r="DQV96" s="78"/>
      <c r="DRI96" s="78"/>
      <c r="DRL96" s="78"/>
      <c r="DRM96" s="79"/>
      <c r="DRN96" s="78"/>
      <c r="DSA96" s="78"/>
      <c r="DSD96" s="78"/>
      <c r="DSE96" s="79"/>
      <c r="DSF96" s="78"/>
      <c r="DSS96" s="78"/>
      <c r="DSV96" s="78"/>
      <c r="DSW96" s="79"/>
      <c r="DSX96" s="78"/>
      <c r="DTK96" s="78"/>
      <c r="DTN96" s="78"/>
      <c r="DTO96" s="79"/>
      <c r="DTP96" s="78"/>
      <c r="DUC96" s="78"/>
      <c r="DUF96" s="78"/>
      <c r="DUG96" s="79"/>
      <c r="DUH96" s="78"/>
      <c r="DUU96" s="78"/>
      <c r="DUX96" s="78"/>
      <c r="DUY96" s="79"/>
      <c r="DUZ96" s="78"/>
      <c r="DVM96" s="78"/>
      <c r="DVP96" s="78"/>
      <c r="DVQ96" s="79"/>
      <c r="DVR96" s="78"/>
      <c r="DWE96" s="78"/>
      <c r="DWH96" s="78"/>
      <c r="DWI96" s="79"/>
      <c r="DWJ96" s="78"/>
      <c r="DWW96" s="78"/>
      <c r="DWZ96" s="78"/>
      <c r="DXA96" s="79"/>
      <c r="DXB96" s="78"/>
      <c r="DXO96" s="78"/>
      <c r="DXR96" s="78"/>
      <c r="DXS96" s="79"/>
      <c r="DXT96" s="78"/>
      <c r="DYG96" s="78"/>
      <c r="DYJ96" s="78"/>
      <c r="DYK96" s="79"/>
      <c r="DYL96" s="78"/>
      <c r="DYY96" s="78"/>
      <c r="DZB96" s="78"/>
      <c r="DZC96" s="79"/>
      <c r="DZD96" s="78"/>
      <c r="DZQ96" s="78"/>
      <c r="DZT96" s="78"/>
      <c r="DZU96" s="79"/>
      <c r="DZV96" s="78"/>
      <c r="EAI96" s="78"/>
      <c r="EAL96" s="78"/>
      <c r="EAM96" s="79"/>
      <c r="EAN96" s="78"/>
      <c r="EBA96" s="78"/>
      <c r="EBD96" s="78"/>
      <c r="EBE96" s="79"/>
      <c r="EBF96" s="78"/>
      <c r="EBS96" s="78"/>
      <c r="EBV96" s="78"/>
      <c r="EBW96" s="79"/>
      <c r="EBX96" s="78"/>
      <c r="ECK96" s="78"/>
      <c r="ECN96" s="78"/>
      <c r="ECO96" s="79"/>
      <c r="ECP96" s="78"/>
      <c r="EDC96" s="78"/>
      <c r="EDF96" s="78"/>
      <c r="EDG96" s="79"/>
      <c r="EDH96" s="78"/>
      <c r="EDU96" s="78"/>
      <c r="EDX96" s="78"/>
      <c r="EDY96" s="79"/>
      <c r="EDZ96" s="78"/>
      <c r="EEM96" s="78"/>
      <c r="EEP96" s="78"/>
      <c r="EEQ96" s="79"/>
      <c r="EER96" s="78"/>
      <c r="EFE96" s="78"/>
      <c r="EFH96" s="78"/>
      <c r="EFI96" s="79"/>
      <c r="EFJ96" s="78"/>
      <c r="EFW96" s="78"/>
      <c r="EFZ96" s="78"/>
      <c r="EGA96" s="79"/>
      <c r="EGB96" s="78"/>
      <c r="EGO96" s="78"/>
      <c r="EGR96" s="78"/>
      <c r="EGS96" s="79"/>
      <c r="EGT96" s="78"/>
      <c r="EHG96" s="78"/>
      <c r="EHJ96" s="78"/>
      <c r="EHK96" s="79"/>
      <c r="EHL96" s="78"/>
      <c r="EHY96" s="78"/>
      <c r="EIB96" s="78"/>
      <c r="EIC96" s="79"/>
      <c r="EID96" s="78"/>
      <c r="EIQ96" s="78"/>
      <c r="EIT96" s="78"/>
      <c r="EIU96" s="79"/>
      <c r="EIV96" s="78"/>
      <c r="EJI96" s="78"/>
      <c r="EJL96" s="78"/>
      <c r="EJM96" s="79"/>
      <c r="EJN96" s="78"/>
      <c r="EKA96" s="78"/>
      <c r="EKD96" s="78"/>
      <c r="EKE96" s="79"/>
      <c r="EKF96" s="78"/>
      <c r="EKS96" s="78"/>
      <c r="EKV96" s="78"/>
      <c r="EKW96" s="79"/>
      <c r="EKX96" s="78"/>
      <c r="ELK96" s="78"/>
      <c r="ELN96" s="78"/>
      <c r="ELO96" s="79"/>
      <c r="ELP96" s="78"/>
      <c r="EMC96" s="78"/>
      <c r="EMF96" s="78"/>
      <c r="EMG96" s="79"/>
      <c r="EMH96" s="78"/>
      <c r="EMU96" s="78"/>
      <c r="EMX96" s="78"/>
      <c r="EMY96" s="79"/>
      <c r="EMZ96" s="78"/>
      <c r="ENM96" s="78"/>
      <c r="ENP96" s="78"/>
      <c r="ENQ96" s="79"/>
      <c r="ENR96" s="78"/>
      <c r="EOE96" s="78"/>
      <c r="EOH96" s="78"/>
      <c r="EOI96" s="79"/>
      <c r="EOJ96" s="78"/>
      <c r="EOW96" s="78"/>
      <c r="EOZ96" s="78"/>
      <c r="EPA96" s="79"/>
      <c r="EPB96" s="78"/>
      <c r="EPO96" s="78"/>
      <c r="EPR96" s="78"/>
      <c r="EPS96" s="79"/>
      <c r="EPT96" s="78"/>
      <c r="EQG96" s="78"/>
      <c r="EQJ96" s="78"/>
      <c r="EQK96" s="79"/>
      <c r="EQL96" s="78"/>
      <c r="EQY96" s="78"/>
      <c r="ERB96" s="78"/>
      <c r="ERC96" s="79"/>
      <c r="ERD96" s="78"/>
      <c r="ERQ96" s="78"/>
      <c r="ERT96" s="78"/>
      <c r="ERU96" s="79"/>
      <c r="ERV96" s="78"/>
      <c r="ESI96" s="78"/>
      <c r="ESL96" s="78"/>
      <c r="ESM96" s="79"/>
      <c r="ESN96" s="78"/>
      <c r="ETA96" s="78"/>
      <c r="ETD96" s="78"/>
      <c r="ETE96" s="79"/>
      <c r="ETF96" s="78"/>
      <c r="ETS96" s="78"/>
      <c r="ETV96" s="78"/>
      <c r="ETW96" s="79"/>
      <c r="ETX96" s="78"/>
      <c r="EUK96" s="78"/>
      <c r="EUN96" s="78"/>
      <c r="EUO96" s="79"/>
      <c r="EUP96" s="78"/>
      <c r="EVC96" s="78"/>
      <c r="EVF96" s="78"/>
      <c r="EVG96" s="79"/>
      <c r="EVH96" s="78"/>
      <c r="EVU96" s="78"/>
      <c r="EVX96" s="78"/>
      <c r="EVY96" s="79"/>
      <c r="EVZ96" s="78"/>
      <c r="EWM96" s="78"/>
      <c r="EWP96" s="78"/>
      <c r="EWQ96" s="79"/>
      <c r="EWR96" s="78"/>
      <c r="EXE96" s="78"/>
      <c r="EXH96" s="78"/>
      <c r="EXI96" s="79"/>
      <c r="EXJ96" s="78"/>
      <c r="EXW96" s="78"/>
      <c r="EXZ96" s="78"/>
      <c r="EYA96" s="79"/>
      <c r="EYB96" s="78"/>
      <c r="EYO96" s="78"/>
      <c r="EYR96" s="78"/>
      <c r="EYS96" s="79"/>
      <c r="EYT96" s="78"/>
      <c r="EZG96" s="78"/>
      <c r="EZJ96" s="78"/>
      <c r="EZK96" s="79"/>
      <c r="EZL96" s="78"/>
      <c r="EZY96" s="78"/>
      <c r="FAB96" s="78"/>
      <c r="FAC96" s="79"/>
      <c r="FAD96" s="78"/>
      <c r="FAQ96" s="78"/>
      <c r="FAT96" s="78"/>
      <c r="FAU96" s="79"/>
      <c r="FAV96" s="78"/>
      <c r="FBI96" s="78"/>
      <c r="FBL96" s="78"/>
      <c r="FBM96" s="79"/>
      <c r="FBN96" s="78"/>
      <c r="FCA96" s="78"/>
      <c r="FCD96" s="78"/>
      <c r="FCE96" s="79"/>
      <c r="FCF96" s="78"/>
      <c r="FCS96" s="78"/>
      <c r="FCV96" s="78"/>
      <c r="FCW96" s="79"/>
      <c r="FCX96" s="78"/>
      <c r="FDK96" s="78"/>
      <c r="FDN96" s="78"/>
      <c r="FDO96" s="79"/>
      <c r="FDP96" s="78"/>
      <c r="FEC96" s="78"/>
      <c r="FEF96" s="78"/>
      <c r="FEG96" s="79"/>
      <c r="FEH96" s="78"/>
      <c r="FEU96" s="78"/>
      <c r="FEX96" s="78"/>
      <c r="FEY96" s="79"/>
      <c r="FEZ96" s="78"/>
      <c r="FFM96" s="78"/>
      <c r="FFP96" s="78"/>
      <c r="FFQ96" s="79"/>
      <c r="FFR96" s="78"/>
      <c r="FGE96" s="78"/>
      <c r="FGH96" s="78"/>
      <c r="FGI96" s="79"/>
      <c r="FGJ96" s="78"/>
      <c r="FGW96" s="78"/>
      <c r="FGZ96" s="78"/>
      <c r="FHA96" s="79"/>
      <c r="FHB96" s="78"/>
      <c r="FHO96" s="78"/>
      <c r="FHR96" s="78"/>
      <c r="FHS96" s="79"/>
      <c r="FHT96" s="78"/>
      <c r="FIG96" s="78"/>
      <c r="FIJ96" s="78"/>
      <c r="FIK96" s="79"/>
      <c r="FIL96" s="78"/>
      <c r="FIY96" s="78"/>
      <c r="FJB96" s="78"/>
      <c r="FJC96" s="79"/>
      <c r="FJD96" s="78"/>
      <c r="FJQ96" s="78"/>
      <c r="FJT96" s="78"/>
      <c r="FJU96" s="79"/>
      <c r="FJV96" s="78"/>
      <c r="FKI96" s="78"/>
      <c r="FKL96" s="78"/>
      <c r="FKM96" s="79"/>
      <c r="FKN96" s="78"/>
      <c r="FLA96" s="78"/>
      <c r="FLD96" s="78"/>
      <c r="FLE96" s="79"/>
      <c r="FLF96" s="78"/>
      <c r="FLS96" s="78"/>
      <c r="FLV96" s="78"/>
      <c r="FLW96" s="79"/>
      <c r="FLX96" s="78"/>
      <c r="FMK96" s="78"/>
      <c r="FMN96" s="78"/>
      <c r="FMO96" s="79"/>
      <c r="FMP96" s="78"/>
      <c r="FNC96" s="78"/>
      <c r="FNF96" s="78"/>
      <c r="FNG96" s="79"/>
      <c r="FNH96" s="78"/>
      <c r="FNU96" s="78"/>
      <c r="FNX96" s="78"/>
      <c r="FNY96" s="79"/>
      <c r="FNZ96" s="78"/>
      <c r="FOM96" s="78"/>
      <c r="FOP96" s="78"/>
      <c r="FOQ96" s="79"/>
      <c r="FOR96" s="78"/>
      <c r="FPE96" s="78"/>
      <c r="FPH96" s="78"/>
      <c r="FPI96" s="79"/>
      <c r="FPJ96" s="78"/>
      <c r="FPW96" s="78"/>
      <c r="FPZ96" s="78"/>
      <c r="FQA96" s="79"/>
      <c r="FQB96" s="78"/>
      <c r="FQO96" s="78"/>
      <c r="FQR96" s="78"/>
      <c r="FQS96" s="79"/>
      <c r="FQT96" s="78"/>
      <c r="FRG96" s="78"/>
      <c r="FRJ96" s="78"/>
      <c r="FRK96" s="79"/>
      <c r="FRL96" s="78"/>
      <c r="FRY96" s="78"/>
      <c r="FSB96" s="78"/>
      <c r="FSC96" s="79"/>
      <c r="FSD96" s="78"/>
      <c r="FSQ96" s="78"/>
      <c r="FST96" s="78"/>
      <c r="FSU96" s="79"/>
      <c r="FSV96" s="78"/>
      <c r="FTI96" s="78"/>
      <c r="FTL96" s="78"/>
      <c r="FTM96" s="79"/>
      <c r="FTN96" s="78"/>
      <c r="FUA96" s="78"/>
      <c r="FUD96" s="78"/>
      <c r="FUE96" s="79"/>
      <c r="FUF96" s="78"/>
      <c r="FUS96" s="78"/>
      <c r="FUV96" s="78"/>
      <c r="FUW96" s="79"/>
      <c r="FUX96" s="78"/>
      <c r="FVK96" s="78"/>
      <c r="FVN96" s="78"/>
      <c r="FVO96" s="79"/>
      <c r="FVP96" s="78"/>
      <c r="FWC96" s="78"/>
      <c r="FWF96" s="78"/>
      <c r="FWG96" s="79"/>
      <c r="FWH96" s="78"/>
      <c r="FWU96" s="78"/>
      <c r="FWX96" s="78"/>
      <c r="FWY96" s="79"/>
      <c r="FWZ96" s="78"/>
      <c r="FXM96" s="78"/>
      <c r="FXP96" s="78"/>
      <c r="FXQ96" s="79"/>
      <c r="FXR96" s="78"/>
      <c r="FYE96" s="78"/>
      <c r="FYH96" s="78"/>
      <c r="FYI96" s="79"/>
      <c r="FYJ96" s="78"/>
      <c r="FYW96" s="78"/>
      <c r="FYZ96" s="78"/>
      <c r="FZA96" s="79"/>
      <c r="FZB96" s="78"/>
      <c r="FZO96" s="78"/>
      <c r="FZR96" s="78"/>
      <c r="FZS96" s="79"/>
      <c r="FZT96" s="78"/>
      <c r="GAG96" s="78"/>
      <c r="GAJ96" s="78"/>
      <c r="GAK96" s="79"/>
      <c r="GAL96" s="78"/>
      <c r="GAY96" s="78"/>
      <c r="GBB96" s="78"/>
      <c r="GBC96" s="79"/>
      <c r="GBD96" s="78"/>
      <c r="GBQ96" s="78"/>
      <c r="GBT96" s="78"/>
      <c r="GBU96" s="79"/>
      <c r="GBV96" s="78"/>
      <c r="GCI96" s="78"/>
      <c r="GCL96" s="78"/>
      <c r="GCM96" s="79"/>
      <c r="GCN96" s="78"/>
      <c r="GDA96" s="78"/>
      <c r="GDD96" s="78"/>
      <c r="GDE96" s="79"/>
      <c r="GDF96" s="78"/>
      <c r="GDS96" s="78"/>
      <c r="GDV96" s="78"/>
      <c r="GDW96" s="79"/>
      <c r="GDX96" s="78"/>
      <c r="GEK96" s="78"/>
      <c r="GEN96" s="78"/>
      <c r="GEO96" s="79"/>
      <c r="GEP96" s="78"/>
      <c r="GFC96" s="78"/>
      <c r="GFF96" s="78"/>
      <c r="GFG96" s="79"/>
      <c r="GFH96" s="78"/>
      <c r="GFU96" s="78"/>
      <c r="GFX96" s="78"/>
      <c r="GFY96" s="79"/>
      <c r="GFZ96" s="78"/>
      <c r="GGM96" s="78"/>
      <c r="GGP96" s="78"/>
      <c r="GGQ96" s="79"/>
      <c r="GGR96" s="78"/>
      <c r="GHE96" s="78"/>
      <c r="GHH96" s="78"/>
      <c r="GHI96" s="79"/>
      <c r="GHJ96" s="78"/>
      <c r="GHW96" s="78"/>
      <c r="GHZ96" s="78"/>
      <c r="GIA96" s="79"/>
      <c r="GIB96" s="78"/>
      <c r="GIO96" s="78"/>
      <c r="GIR96" s="78"/>
      <c r="GIS96" s="79"/>
      <c r="GIT96" s="78"/>
      <c r="GJG96" s="78"/>
      <c r="GJJ96" s="78"/>
      <c r="GJK96" s="79"/>
      <c r="GJL96" s="78"/>
      <c r="GJY96" s="78"/>
      <c r="GKB96" s="78"/>
      <c r="GKC96" s="79"/>
      <c r="GKD96" s="78"/>
      <c r="GKQ96" s="78"/>
      <c r="GKT96" s="78"/>
      <c r="GKU96" s="79"/>
      <c r="GKV96" s="78"/>
      <c r="GLI96" s="78"/>
      <c r="GLL96" s="78"/>
      <c r="GLM96" s="79"/>
      <c r="GLN96" s="78"/>
      <c r="GMA96" s="78"/>
      <c r="GMD96" s="78"/>
      <c r="GME96" s="79"/>
      <c r="GMF96" s="78"/>
      <c r="GMS96" s="78"/>
      <c r="GMV96" s="78"/>
      <c r="GMW96" s="79"/>
      <c r="GMX96" s="78"/>
      <c r="GNK96" s="78"/>
      <c r="GNN96" s="78"/>
      <c r="GNO96" s="79"/>
      <c r="GNP96" s="78"/>
      <c r="GOC96" s="78"/>
      <c r="GOF96" s="78"/>
      <c r="GOG96" s="79"/>
      <c r="GOH96" s="78"/>
      <c r="GOU96" s="78"/>
      <c r="GOX96" s="78"/>
      <c r="GOY96" s="79"/>
      <c r="GOZ96" s="78"/>
      <c r="GPM96" s="78"/>
      <c r="GPP96" s="78"/>
      <c r="GPQ96" s="79"/>
      <c r="GPR96" s="78"/>
      <c r="GQE96" s="78"/>
      <c r="GQH96" s="78"/>
      <c r="GQI96" s="79"/>
      <c r="GQJ96" s="78"/>
      <c r="GQW96" s="78"/>
      <c r="GQZ96" s="78"/>
      <c r="GRA96" s="79"/>
      <c r="GRB96" s="78"/>
      <c r="GRO96" s="78"/>
      <c r="GRR96" s="78"/>
      <c r="GRS96" s="79"/>
      <c r="GRT96" s="78"/>
      <c r="GSG96" s="78"/>
      <c r="GSJ96" s="78"/>
      <c r="GSK96" s="79"/>
      <c r="GSL96" s="78"/>
      <c r="GSY96" s="78"/>
      <c r="GTB96" s="78"/>
      <c r="GTC96" s="79"/>
      <c r="GTD96" s="78"/>
      <c r="GTQ96" s="78"/>
      <c r="GTT96" s="78"/>
      <c r="GTU96" s="79"/>
      <c r="GTV96" s="78"/>
      <c r="GUI96" s="78"/>
      <c r="GUL96" s="78"/>
      <c r="GUM96" s="79"/>
      <c r="GUN96" s="78"/>
      <c r="GVA96" s="78"/>
      <c r="GVD96" s="78"/>
      <c r="GVE96" s="79"/>
      <c r="GVF96" s="78"/>
      <c r="GVS96" s="78"/>
      <c r="GVV96" s="78"/>
      <c r="GVW96" s="79"/>
      <c r="GVX96" s="78"/>
      <c r="GWK96" s="78"/>
      <c r="GWN96" s="78"/>
      <c r="GWO96" s="79"/>
      <c r="GWP96" s="78"/>
      <c r="GXC96" s="78"/>
      <c r="GXF96" s="78"/>
      <c r="GXG96" s="79"/>
      <c r="GXH96" s="78"/>
      <c r="GXU96" s="78"/>
      <c r="GXX96" s="78"/>
      <c r="GXY96" s="79"/>
      <c r="GXZ96" s="78"/>
      <c r="GYM96" s="78"/>
      <c r="GYP96" s="78"/>
      <c r="GYQ96" s="79"/>
      <c r="GYR96" s="78"/>
      <c r="GZE96" s="78"/>
      <c r="GZH96" s="78"/>
      <c r="GZI96" s="79"/>
      <c r="GZJ96" s="78"/>
      <c r="GZW96" s="78"/>
      <c r="GZZ96" s="78"/>
      <c r="HAA96" s="79"/>
      <c r="HAB96" s="78"/>
      <c r="HAO96" s="78"/>
      <c r="HAR96" s="78"/>
      <c r="HAS96" s="79"/>
      <c r="HAT96" s="78"/>
      <c r="HBG96" s="78"/>
      <c r="HBJ96" s="78"/>
      <c r="HBK96" s="79"/>
      <c r="HBL96" s="78"/>
      <c r="HBY96" s="78"/>
      <c r="HCB96" s="78"/>
      <c r="HCC96" s="79"/>
      <c r="HCD96" s="78"/>
      <c r="HCQ96" s="78"/>
      <c r="HCT96" s="78"/>
      <c r="HCU96" s="79"/>
      <c r="HCV96" s="78"/>
      <c r="HDI96" s="78"/>
      <c r="HDL96" s="78"/>
      <c r="HDM96" s="79"/>
      <c r="HDN96" s="78"/>
      <c r="HEA96" s="78"/>
      <c r="HED96" s="78"/>
      <c r="HEE96" s="79"/>
      <c r="HEF96" s="78"/>
      <c r="HES96" s="78"/>
      <c r="HEV96" s="78"/>
      <c r="HEW96" s="79"/>
      <c r="HEX96" s="78"/>
      <c r="HFK96" s="78"/>
      <c r="HFN96" s="78"/>
      <c r="HFO96" s="79"/>
      <c r="HFP96" s="78"/>
      <c r="HGC96" s="78"/>
      <c r="HGF96" s="78"/>
      <c r="HGG96" s="79"/>
      <c r="HGH96" s="78"/>
      <c r="HGU96" s="78"/>
      <c r="HGX96" s="78"/>
      <c r="HGY96" s="79"/>
      <c r="HGZ96" s="78"/>
      <c r="HHM96" s="78"/>
      <c r="HHP96" s="78"/>
      <c r="HHQ96" s="79"/>
      <c r="HHR96" s="78"/>
      <c r="HIE96" s="78"/>
      <c r="HIH96" s="78"/>
      <c r="HII96" s="79"/>
      <c r="HIJ96" s="78"/>
      <c r="HIW96" s="78"/>
      <c r="HIZ96" s="78"/>
      <c r="HJA96" s="79"/>
      <c r="HJB96" s="78"/>
      <c r="HJO96" s="78"/>
      <c r="HJR96" s="78"/>
      <c r="HJS96" s="79"/>
      <c r="HJT96" s="78"/>
      <c r="HKG96" s="78"/>
      <c r="HKJ96" s="78"/>
      <c r="HKK96" s="79"/>
      <c r="HKL96" s="78"/>
      <c r="HKY96" s="78"/>
      <c r="HLB96" s="78"/>
      <c r="HLC96" s="79"/>
      <c r="HLD96" s="78"/>
      <c r="HLQ96" s="78"/>
      <c r="HLT96" s="78"/>
      <c r="HLU96" s="79"/>
      <c r="HLV96" s="78"/>
      <c r="HMI96" s="78"/>
      <c r="HML96" s="78"/>
      <c r="HMM96" s="79"/>
      <c r="HMN96" s="78"/>
      <c r="HNA96" s="78"/>
      <c r="HND96" s="78"/>
      <c r="HNE96" s="79"/>
      <c r="HNF96" s="78"/>
      <c r="HNS96" s="78"/>
      <c r="HNV96" s="78"/>
      <c r="HNW96" s="79"/>
      <c r="HNX96" s="78"/>
      <c r="HOK96" s="78"/>
      <c r="HON96" s="78"/>
      <c r="HOO96" s="79"/>
      <c r="HOP96" s="78"/>
      <c r="HPC96" s="78"/>
      <c r="HPF96" s="78"/>
      <c r="HPG96" s="79"/>
      <c r="HPH96" s="78"/>
      <c r="HPU96" s="78"/>
      <c r="HPX96" s="78"/>
      <c r="HPY96" s="79"/>
      <c r="HPZ96" s="78"/>
      <c r="HQM96" s="78"/>
      <c r="HQP96" s="78"/>
      <c r="HQQ96" s="79"/>
      <c r="HQR96" s="78"/>
      <c r="HRE96" s="78"/>
      <c r="HRH96" s="78"/>
      <c r="HRI96" s="79"/>
      <c r="HRJ96" s="78"/>
      <c r="HRW96" s="78"/>
      <c r="HRZ96" s="78"/>
      <c r="HSA96" s="79"/>
      <c r="HSB96" s="78"/>
      <c r="HSO96" s="78"/>
      <c r="HSR96" s="78"/>
      <c r="HSS96" s="79"/>
      <c r="HST96" s="78"/>
      <c r="HTG96" s="78"/>
      <c r="HTJ96" s="78"/>
      <c r="HTK96" s="79"/>
      <c r="HTL96" s="78"/>
      <c r="HTY96" s="78"/>
      <c r="HUB96" s="78"/>
      <c r="HUC96" s="79"/>
      <c r="HUD96" s="78"/>
      <c r="HUQ96" s="78"/>
      <c r="HUT96" s="78"/>
      <c r="HUU96" s="79"/>
      <c r="HUV96" s="78"/>
      <c r="HVI96" s="78"/>
      <c r="HVL96" s="78"/>
      <c r="HVM96" s="79"/>
      <c r="HVN96" s="78"/>
      <c r="HWA96" s="78"/>
      <c r="HWD96" s="78"/>
      <c r="HWE96" s="79"/>
      <c r="HWF96" s="78"/>
      <c r="HWS96" s="78"/>
      <c r="HWV96" s="78"/>
      <c r="HWW96" s="79"/>
      <c r="HWX96" s="78"/>
      <c r="HXK96" s="78"/>
      <c r="HXN96" s="78"/>
      <c r="HXO96" s="79"/>
      <c r="HXP96" s="78"/>
      <c r="HYC96" s="78"/>
      <c r="HYF96" s="78"/>
      <c r="HYG96" s="79"/>
      <c r="HYH96" s="78"/>
      <c r="HYU96" s="78"/>
      <c r="HYX96" s="78"/>
      <c r="HYY96" s="79"/>
      <c r="HYZ96" s="78"/>
      <c r="HZM96" s="78"/>
      <c r="HZP96" s="78"/>
      <c r="HZQ96" s="79"/>
      <c r="HZR96" s="78"/>
      <c r="IAE96" s="78"/>
      <c r="IAH96" s="78"/>
      <c r="IAI96" s="79"/>
      <c r="IAJ96" s="78"/>
      <c r="IAW96" s="78"/>
      <c r="IAZ96" s="78"/>
      <c r="IBA96" s="79"/>
      <c r="IBB96" s="78"/>
      <c r="IBO96" s="78"/>
      <c r="IBR96" s="78"/>
      <c r="IBS96" s="79"/>
      <c r="IBT96" s="78"/>
      <c r="ICG96" s="78"/>
      <c r="ICJ96" s="78"/>
      <c r="ICK96" s="79"/>
      <c r="ICL96" s="78"/>
      <c r="ICY96" s="78"/>
      <c r="IDB96" s="78"/>
      <c r="IDC96" s="79"/>
      <c r="IDD96" s="78"/>
      <c r="IDQ96" s="78"/>
      <c r="IDT96" s="78"/>
      <c r="IDU96" s="79"/>
      <c r="IDV96" s="78"/>
      <c r="IEI96" s="78"/>
      <c r="IEL96" s="78"/>
      <c r="IEM96" s="79"/>
      <c r="IEN96" s="78"/>
      <c r="IFA96" s="78"/>
      <c r="IFD96" s="78"/>
      <c r="IFE96" s="79"/>
      <c r="IFF96" s="78"/>
      <c r="IFS96" s="78"/>
      <c r="IFV96" s="78"/>
      <c r="IFW96" s="79"/>
      <c r="IFX96" s="78"/>
      <c r="IGK96" s="78"/>
      <c r="IGN96" s="78"/>
      <c r="IGO96" s="79"/>
      <c r="IGP96" s="78"/>
      <c r="IHC96" s="78"/>
      <c r="IHF96" s="78"/>
      <c r="IHG96" s="79"/>
      <c r="IHH96" s="78"/>
      <c r="IHU96" s="78"/>
      <c r="IHX96" s="78"/>
      <c r="IHY96" s="79"/>
      <c r="IHZ96" s="78"/>
      <c r="IIM96" s="78"/>
      <c r="IIP96" s="78"/>
      <c r="IIQ96" s="79"/>
      <c r="IIR96" s="78"/>
      <c r="IJE96" s="78"/>
      <c r="IJH96" s="78"/>
      <c r="IJI96" s="79"/>
      <c r="IJJ96" s="78"/>
      <c r="IJW96" s="78"/>
      <c r="IJZ96" s="78"/>
      <c r="IKA96" s="79"/>
      <c r="IKB96" s="78"/>
      <c r="IKO96" s="78"/>
      <c r="IKR96" s="78"/>
      <c r="IKS96" s="79"/>
      <c r="IKT96" s="78"/>
      <c r="ILG96" s="78"/>
      <c r="ILJ96" s="78"/>
      <c r="ILK96" s="79"/>
      <c r="ILL96" s="78"/>
      <c r="ILY96" s="78"/>
      <c r="IMB96" s="78"/>
      <c r="IMC96" s="79"/>
      <c r="IMD96" s="78"/>
      <c r="IMQ96" s="78"/>
      <c r="IMT96" s="78"/>
      <c r="IMU96" s="79"/>
      <c r="IMV96" s="78"/>
      <c r="INI96" s="78"/>
      <c r="INL96" s="78"/>
      <c r="INM96" s="79"/>
      <c r="INN96" s="78"/>
      <c r="IOA96" s="78"/>
      <c r="IOD96" s="78"/>
      <c r="IOE96" s="79"/>
      <c r="IOF96" s="78"/>
      <c r="IOS96" s="78"/>
      <c r="IOV96" s="78"/>
      <c r="IOW96" s="79"/>
      <c r="IOX96" s="78"/>
      <c r="IPK96" s="78"/>
      <c r="IPN96" s="78"/>
      <c r="IPO96" s="79"/>
      <c r="IPP96" s="78"/>
      <c r="IQC96" s="78"/>
      <c r="IQF96" s="78"/>
      <c r="IQG96" s="79"/>
      <c r="IQH96" s="78"/>
      <c r="IQU96" s="78"/>
      <c r="IQX96" s="78"/>
      <c r="IQY96" s="79"/>
      <c r="IQZ96" s="78"/>
      <c r="IRM96" s="78"/>
      <c r="IRP96" s="78"/>
      <c r="IRQ96" s="79"/>
      <c r="IRR96" s="78"/>
      <c r="ISE96" s="78"/>
      <c r="ISH96" s="78"/>
      <c r="ISI96" s="79"/>
      <c r="ISJ96" s="78"/>
      <c r="ISW96" s="78"/>
      <c r="ISZ96" s="78"/>
      <c r="ITA96" s="79"/>
      <c r="ITB96" s="78"/>
      <c r="ITO96" s="78"/>
      <c r="ITR96" s="78"/>
      <c r="ITS96" s="79"/>
      <c r="ITT96" s="78"/>
      <c r="IUG96" s="78"/>
      <c r="IUJ96" s="78"/>
      <c r="IUK96" s="79"/>
      <c r="IUL96" s="78"/>
      <c r="IUY96" s="78"/>
      <c r="IVB96" s="78"/>
      <c r="IVC96" s="79"/>
      <c r="IVD96" s="78"/>
      <c r="IVQ96" s="78"/>
      <c r="IVT96" s="78"/>
      <c r="IVU96" s="79"/>
      <c r="IVV96" s="78"/>
      <c r="IWI96" s="78"/>
      <c r="IWL96" s="78"/>
      <c r="IWM96" s="79"/>
      <c r="IWN96" s="78"/>
      <c r="IXA96" s="78"/>
      <c r="IXD96" s="78"/>
      <c r="IXE96" s="79"/>
      <c r="IXF96" s="78"/>
      <c r="IXS96" s="78"/>
      <c r="IXV96" s="78"/>
      <c r="IXW96" s="79"/>
      <c r="IXX96" s="78"/>
      <c r="IYK96" s="78"/>
      <c r="IYN96" s="78"/>
      <c r="IYO96" s="79"/>
      <c r="IYP96" s="78"/>
      <c r="IZC96" s="78"/>
      <c r="IZF96" s="78"/>
      <c r="IZG96" s="79"/>
      <c r="IZH96" s="78"/>
      <c r="IZU96" s="78"/>
      <c r="IZX96" s="78"/>
      <c r="IZY96" s="79"/>
      <c r="IZZ96" s="78"/>
      <c r="JAM96" s="78"/>
      <c r="JAP96" s="78"/>
      <c r="JAQ96" s="79"/>
      <c r="JAR96" s="78"/>
      <c r="JBE96" s="78"/>
      <c r="JBH96" s="78"/>
      <c r="JBI96" s="79"/>
      <c r="JBJ96" s="78"/>
      <c r="JBW96" s="78"/>
      <c r="JBZ96" s="78"/>
      <c r="JCA96" s="79"/>
      <c r="JCB96" s="78"/>
      <c r="JCO96" s="78"/>
      <c r="JCR96" s="78"/>
      <c r="JCS96" s="79"/>
      <c r="JCT96" s="78"/>
      <c r="JDG96" s="78"/>
      <c r="JDJ96" s="78"/>
      <c r="JDK96" s="79"/>
      <c r="JDL96" s="78"/>
      <c r="JDY96" s="78"/>
      <c r="JEB96" s="78"/>
      <c r="JEC96" s="79"/>
      <c r="JED96" s="78"/>
      <c r="JEQ96" s="78"/>
      <c r="JET96" s="78"/>
      <c r="JEU96" s="79"/>
      <c r="JEV96" s="78"/>
      <c r="JFI96" s="78"/>
      <c r="JFL96" s="78"/>
      <c r="JFM96" s="79"/>
      <c r="JFN96" s="78"/>
      <c r="JGA96" s="78"/>
      <c r="JGD96" s="78"/>
      <c r="JGE96" s="79"/>
      <c r="JGF96" s="78"/>
      <c r="JGS96" s="78"/>
      <c r="JGV96" s="78"/>
      <c r="JGW96" s="79"/>
      <c r="JGX96" s="78"/>
      <c r="JHK96" s="78"/>
      <c r="JHN96" s="78"/>
      <c r="JHO96" s="79"/>
      <c r="JHP96" s="78"/>
      <c r="JIC96" s="78"/>
      <c r="JIF96" s="78"/>
      <c r="JIG96" s="79"/>
      <c r="JIH96" s="78"/>
      <c r="JIU96" s="78"/>
      <c r="JIX96" s="78"/>
      <c r="JIY96" s="79"/>
      <c r="JIZ96" s="78"/>
      <c r="JJM96" s="78"/>
      <c r="JJP96" s="78"/>
      <c r="JJQ96" s="79"/>
      <c r="JJR96" s="78"/>
      <c r="JKE96" s="78"/>
      <c r="JKH96" s="78"/>
      <c r="JKI96" s="79"/>
      <c r="JKJ96" s="78"/>
      <c r="JKW96" s="78"/>
      <c r="JKZ96" s="78"/>
      <c r="JLA96" s="79"/>
      <c r="JLB96" s="78"/>
      <c r="JLO96" s="78"/>
      <c r="JLR96" s="78"/>
      <c r="JLS96" s="79"/>
      <c r="JLT96" s="78"/>
      <c r="JMG96" s="78"/>
      <c r="JMJ96" s="78"/>
      <c r="JMK96" s="79"/>
      <c r="JML96" s="78"/>
      <c r="JMY96" s="78"/>
      <c r="JNB96" s="78"/>
      <c r="JNC96" s="79"/>
      <c r="JND96" s="78"/>
      <c r="JNQ96" s="78"/>
      <c r="JNT96" s="78"/>
      <c r="JNU96" s="79"/>
      <c r="JNV96" s="78"/>
      <c r="JOI96" s="78"/>
      <c r="JOL96" s="78"/>
      <c r="JOM96" s="79"/>
      <c r="JON96" s="78"/>
      <c r="JPA96" s="78"/>
      <c r="JPD96" s="78"/>
      <c r="JPE96" s="79"/>
      <c r="JPF96" s="78"/>
      <c r="JPS96" s="78"/>
      <c r="JPV96" s="78"/>
      <c r="JPW96" s="79"/>
      <c r="JPX96" s="78"/>
      <c r="JQK96" s="78"/>
      <c r="JQN96" s="78"/>
      <c r="JQO96" s="79"/>
      <c r="JQP96" s="78"/>
      <c r="JRC96" s="78"/>
      <c r="JRF96" s="78"/>
      <c r="JRG96" s="79"/>
      <c r="JRH96" s="78"/>
      <c r="JRU96" s="78"/>
      <c r="JRX96" s="78"/>
      <c r="JRY96" s="79"/>
      <c r="JRZ96" s="78"/>
      <c r="JSM96" s="78"/>
      <c r="JSP96" s="78"/>
      <c r="JSQ96" s="79"/>
      <c r="JSR96" s="78"/>
      <c r="JTE96" s="78"/>
      <c r="JTH96" s="78"/>
      <c r="JTI96" s="79"/>
      <c r="JTJ96" s="78"/>
      <c r="JTW96" s="78"/>
      <c r="JTZ96" s="78"/>
      <c r="JUA96" s="79"/>
      <c r="JUB96" s="78"/>
      <c r="JUO96" s="78"/>
      <c r="JUR96" s="78"/>
      <c r="JUS96" s="79"/>
      <c r="JUT96" s="78"/>
      <c r="JVG96" s="78"/>
      <c r="JVJ96" s="78"/>
      <c r="JVK96" s="79"/>
      <c r="JVL96" s="78"/>
      <c r="JVY96" s="78"/>
      <c r="JWB96" s="78"/>
      <c r="JWC96" s="79"/>
      <c r="JWD96" s="78"/>
      <c r="JWQ96" s="78"/>
      <c r="JWT96" s="78"/>
      <c r="JWU96" s="79"/>
      <c r="JWV96" s="78"/>
      <c r="JXI96" s="78"/>
      <c r="JXL96" s="78"/>
      <c r="JXM96" s="79"/>
      <c r="JXN96" s="78"/>
      <c r="JYA96" s="78"/>
      <c r="JYD96" s="78"/>
      <c r="JYE96" s="79"/>
      <c r="JYF96" s="78"/>
      <c r="JYS96" s="78"/>
      <c r="JYV96" s="78"/>
      <c r="JYW96" s="79"/>
      <c r="JYX96" s="78"/>
      <c r="JZK96" s="78"/>
      <c r="JZN96" s="78"/>
      <c r="JZO96" s="79"/>
      <c r="JZP96" s="78"/>
      <c r="KAC96" s="78"/>
      <c r="KAF96" s="78"/>
      <c r="KAG96" s="79"/>
      <c r="KAH96" s="78"/>
      <c r="KAU96" s="78"/>
      <c r="KAX96" s="78"/>
      <c r="KAY96" s="79"/>
      <c r="KAZ96" s="78"/>
      <c r="KBM96" s="78"/>
      <c r="KBP96" s="78"/>
      <c r="KBQ96" s="79"/>
      <c r="KBR96" s="78"/>
      <c r="KCE96" s="78"/>
      <c r="KCH96" s="78"/>
      <c r="KCI96" s="79"/>
      <c r="KCJ96" s="78"/>
      <c r="KCW96" s="78"/>
      <c r="KCZ96" s="78"/>
      <c r="KDA96" s="79"/>
      <c r="KDB96" s="78"/>
      <c r="KDO96" s="78"/>
      <c r="KDR96" s="78"/>
      <c r="KDS96" s="79"/>
      <c r="KDT96" s="78"/>
      <c r="KEG96" s="78"/>
      <c r="KEJ96" s="78"/>
      <c r="KEK96" s="79"/>
      <c r="KEL96" s="78"/>
      <c r="KEY96" s="78"/>
      <c r="KFB96" s="78"/>
      <c r="KFC96" s="79"/>
      <c r="KFD96" s="78"/>
      <c r="KFQ96" s="78"/>
      <c r="KFT96" s="78"/>
      <c r="KFU96" s="79"/>
      <c r="KFV96" s="78"/>
      <c r="KGI96" s="78"/>
      <c r="KGL96" s="78"/>
      <c r="KGM96" s="79"/>
      <c r="KGN96" s="78"/>
      <c r="KHA96" s="78"/>
      <c r="KHD96" s="78"/>
      <c r="KHE96" s="79"/>
      <c r="KHF96" s="78"/>
      <c r="KHS96" s="78"/>
      <c r="KHV96" s="78"/>
      <c r="KHW96" s="79"/>
      <c r="KHX96" s="78"/>
      <c r="KIK96" s="78"/>
      <c r="KIN96" s="78"/>
      <c r="KIO96" s="79"/>
      <c r="KIP96" s="78"/>
      <c r="KJC96" s="78"/>
      <c r="KJF96" s="78"/>
      <c r="KJG96" s="79"/>
      <c r="KJH96" s="78"/>
      <c r="KJU96" s="78"/>
      <c r="KJX96" s="78"/>
      <c r="KJY96" s="79"/>
      <c r="KJZ96" s="78"/>
      <c r="KKM96" s="78"/>
      <c r="KKP96" s="78"/>
      <c r="KKQ96" s="79"/>
      <c r="KKR96" s="78"/>
      <c r="KLE96" s="78"/>
      <c r="KLH96" s="78"/>
      <c r="KLI96" s="79"/>
      <c r="KLJ96" s="78"/>
      <c r="KLW96" s="78"/>
      <c r="KLZ96" s="78"/>
      <c r="KMA96" s="79"/>
      <c r="KMB96" s="78"/>
      <c r="KMO96" s="78"/>
      <c r="KMR96" s="78"/>
      <c r="KMS96" s="79"/>
      <c r="KMT96" s="78"/>
      <c r="KNG96" s="78"/>
      <c r="KNJ96" s="78"/>
      <c r="KNK96" s="79"/>
      <c r="KNL96" s="78"/>
      <c r="KNY96" s="78"/>
      <c r="KOB96" s="78"/>
      <c r="KOC96" s="79"/>
      <c r="KOD96" s="78"/>
      <c r="KOQ96" s="78"/>
      <c r="KOT96" s="78"/>
      <c r="KOU96" s="79"/>
      <c r="KOV96" s="78"/>
      <c r="KPI96" s="78"/>
      <c r="KPL96" s="78"/>
      <c r="KPM96" s="79"/>
      <c r="KPN96" s="78"/>
      <c r="KQA96" s="78"/>
      <c r="KQD96" s="78"/>
      <c r="KQE96" s="79"/>
      <c r="KQF96" s="78"/>
      <c r="KQS96" s="78"/>
      <c r="KQV96" s="78"/>
      <c r="KQW96" s="79"/>
      <c r="KQX96" s="78"/>
      <c r="KRK96" s="78"/>
      <c r="KRN96" s="78"/>
      <c r="KRO96" s="79"/>
      <c r="KRP96" s="78"/>
      <c r="KSC96" s="78"/>
      <c r="KSF96" s="78"/>
      <c r="KSG96" s="79"/>
      <c r="KSH96" s="78"/>
      <c r="KSU96" s="78"/>
      <c r="KSX96" s="78"/>
      <c r="KSY96" s="79"/>
      <c r="KSZ96" s="78"/>
      <c r="KTM96" s="78"/>
      <c r="KTP96" s="78"/>
      <c r="KTQ96" s="79"/>
      <c r="KTR96" s="78"/>
      <c r="KUE96" s="78"/>
      <c r="KUH96" s="78"/>
      <c r="KUI96" s="79"/>
      <c r="KUJ96" s="78"/>
      <c r="KUW96" s="78"/>
      <c r="KUZ96" s="78"/>
      <c r="KVA96" s="79"/>
      <c r="KVB96" s="78"/>
      <c r="KVO96" s="78"/>
      <c r="KVR96" s="78"/>
      <c r="KVS96" s="79"/>
      <c r="KVT96" s="78"/>
      <c r="KWG96" s="78"/>
      <c r="KWJ96" s="78"/>
      <c r="KWK96" s="79"/>
      <c r="KWL96" s="78"/>
      <c r="KWY96" s="78"/>
      <c r="KXB96" s="78"/>
      <c r="KXC96" s="79"/>
      <c r="KXD96" s="78"/>
      <c r="KXQ96" s="78"/>
      <c r="KXT96" s="78"/>
      <c r="KXU96" s="79"/>
      <c r="KXV96" s="78"/>
      <c r="KYI96" s="78"/>
      <c r="KYL96" s="78"/>
      <c r="KYM96" s="79"/>
      <c r="KYN96" s="78"/>
      <c r="KZA96" s="78"/>
      <c r="KZD96" s="78"/>
      <c r="KZE96" s="79"/>
      <c r="KZF96" s="78"/>
      <c r="KZS96" s="78"/>
      <c r="KZV96" s="78"/>
      <c r="KZW96" s="79"/>
      <c r="KZX96" s="78"/>
      <c r="LAK96" s="78"/>
      <c r="LAN96" s="78"/>
      <c r="LAO96" s="79"/>
      <c r="LAP96" s="78"/>
      <c r="LBC96" s="78"/>
      <c r="LBF96" s="78"/>
      <c r="LBG96" s="79"/>
      <c r="LBH96" s="78"/>
      <c r="LBU96" s="78"/>
      <c r="LBX96" s="78"/>
      <c r="LBY96" s="79"/>
      <c r="LBZ96" s="78"/>
      <c r="LCM96" s="78"/>
      <c r="LCP96" s="78"/>
      <c r="LCQ96" s="79"/>
      <c r="LCR96" s="78"/>
      <c r="LDE96" s="78"/>
      <c r="LDH96" s="78"/>
      <c r="LDI96" s="79"/>
      <c r="LDJ96" s="78"/>
      <c r="LDW96" s="78"/>
      <c r="LDZ96" s="78"/>
      <c r="LEA96" s="79"/>
      <c r="LEB96" s="78"/>
      <c r="LEO96" s="78"/>
      <c r="LER96" s="78"/>
      <c r="LES96" s="79"/>
      <c r="LET96" s="78"/>
      <c r="LFG96" s="78"/>
      <c r="LFJ96" s="78"/>
      <c r="LFK96" s="79"/>
      <c r="LFL96" s="78"/>
      <c r="LFY96" s="78"/>
      <c r="LGB96" s="78"/>
      <c r="LGC96" s="79"/>
      <c r="LGD96" s="78"/>
      <c r="LGQ96" s="78"/>
      <c r="LGT96" s="78"/>
      <c r="LGU96" s="79"/>
      <c r="LGV96" s="78"/>
      <c r="LHI96" s="78"/>
      <c r="LHL96" s="78"/>
      <c r="LHM96" s="79"/>
      <c r="LHN96" s="78"/>
      <c r="LIA96" s="78"/>
      <c r="LID96" s="78"/>
      <c r="LIE96" s="79"/>
      <c r="LIF96" s="78"/>
      <c r="LIS96" s="78"/>
      <c r="LIV96" s="78"/>
      <c r="LIW96" s="79"/>
      <c r="LIX96" s="78"/>
      <c r="LJK96" s="78"/>
      <c r="LJN96" s="78"/>
      <c r="LJO96" s="79"/>
      <c r="LJP96" s="78"/>
      <c r="LKC96" s="78"/>
      <c r="LKF96" s="78"/>
      <c r="LKG96" s="79"/>
      <c r="LKH96" s="78"/>
      <c r="LKU96" s="78"/>
      <c r="LKX96" s="78"/>
      <c r="LKY96" s="79"/>
      <c r="LKZ96" s="78"/>
      <c r="LLM96" s="78"/>
      <c r="LLP96" s="78"/>
      <c r="LLQ96" s="79"/>
      <c r="LLR96" s="78"/>
      <c r="LME96" s="78"/>
      <c r="LMH96" s="78"/>
      <c r="LMI96" s="79"/>
      <c r="LMJ96" s="78"/>
      <c r="LMW96" s="78"/>
      <c r="LMZ96" s="78"/>
      <c r="LNA96" s="79"/>
      <c r="LNB96" s="78"/>
      <c r="LNO96" s="78"/>
      <c r="LNR96" s="78"/>
      <c r="LNS96" s="79"/>
      <c r="LNT96" s="78"/>
      <c r="LOG96" s="78"/>
      <c r="LOJ96" s="78"/>
      <c r="LOK96" s="79"/>
      <c r="LOL96" s="78"/>
      <c r="LOY96" s="78"/>
      <c r="LPB96" s="78"/>
      <c r="LPC96" s="79"/>
      <c r="LPD96" s="78"/>
      <c r="LPQ96" s="78"/>
      <c r="LPT96" s="78"/>
      <c r="LPU96" s="79"/>
      <c r="LPV96" s="78"/>
      <c r="LQI96" s="78"/>
      <c r="LQL96" s="78"/>
      <c r="LQM96" s="79"/>
      <c r="LQN96" s="78"/>
      <c r="LRA96" s="78"/>
      <c r="LRD96" s="78"/>
      <c r="LRE96" s="79"/>
      <c r="LRF96" s="78"/>
      <c r="LRS96" s="78"/>
      <c r="LRV96" s="78"/>
      <c r="LRW96" s="79"/>
      <c r="LRX96" s="78"/>
      <c r="LSK96" s="78"/>
      <c r="LSN96" s="78"/>
      <c r="LSO96" s="79"/>
      <c r="LSP96" s="78"/>
      <c r="LTC96" s="78"/>
      <c r="LTF96" s="78"/>
      <c r="LTG96" s="79"/>
      <c r="LTH96" s="78"/>
      <c r="LTU96" s="78"/>
      <c r="LTX96" s="78"/>
      <c r="LTY96" s="79"/>
      <c r="LTZ96" s="78"/>
      <c r="LUM96" s="78"/>
      <c r="LUP96" s="78"/>
      <c r="LUQ96" s="79"/>
      <c r="LUR96" s="78"/>
      <c r="LVE96" s="78"/>
      <c r="LVH96" s="78"/>
      <c r="LVI96" s="79"/>
      <c r="LVJ96" s="78"/>
      <c r="LVW96" s="78"/>
      <c r="LVZ96" s="78"/>
      <c r="LWA96" s="79"/>
      <c r="LWB96" s="78"/>
      <c r="LWO96" s="78"/>
      <c r="LWR96" s="78"/>
      <c r="LWS96" s="79"/>
      <c r="LWT96" s="78"/>
      <c r="LXG96" s="78"/>
      <c r="LXJ96" s="78"/>
      <c r="LXK96" s="79"/>
      <c r="LXL96" s="78"/>
      <c r="LXY96" s="78"/>
      <c r="LYB96" s="78"/>
      <c r="LYC96" s="79"/>
      <c r="LYD96" s="78"/>
      <c r="LYQ96" s="78"/>
      <c r="LYT96" s="78"/>
      <c r="LYU96" s="79"/>
      <c r="LYV96" s="78"/>
      <c r="LZI96" s="78"/>
      <c r="LZL96" s="78"/>
      <c r="LZM96" s="79"/>
      <c r="LZN96" s="78"/>
      <c r="MAA96" s="78"/>
      <c r="MAD96" s="78"/>
      <c r="MAE96" s="79"/>
      <c r="MAF96" s="78"/>
      <c r="MAS96" s="78"/>
      <c r="MAV96" s="78"/>
      <c r="MAW96" s="79"/>
      <c r="MAX96" s="78"/>
      <c r="MBK96" s="78"/>
      <c r="MBN96" s="78"/>
      <c r="MBO96" s="79"/>
      <c r="MBP96" s="78"/>
      <c r="MCC96" s="78"/>
      <c r="MCF96" s="78"/>
      <c r="MCG96" s="79"/>
      <c r="MCH96" s="78"/>
      <c r="MCU96" s="78"/>
      <c r="MCX96" s="78"/>
      <c r="MCY96" s="79"/>
      <c r="MCZ96" s="78"/>
      <c r="MDM96" s="78"/>
      <c r="MDP96" s="78"/>
      <c r="MDQ96" s="79"/>
      <c r="MDR96" s="78"/>
      <c r="MEE96" s="78"/>
      <c r="MEH96" s="78"/>
      <c r="MEI96" s="79"/>
      <c r="MEJ96" s="78"/>
      <c r="MEW96" s="78"/>
      <c r="MEZ96" s="78"/>
      <c r="MFA96" s="79"/>
      <c r="MFB96" s="78"/>
      <c r="MFO96" s="78"/>
      <c r="MFR96" s="78"/>
      <c r="MFS96" s="79"/>
      <c r="MFT96" s="78"/>
      <c r="MGG96" s="78"/>
      <c r="MGJ96" s="78"/>
      <c r="MGK96" s="79"/>
      <c r="MGL96" s="78"/>
      <c r="MGY96" s="78"/>
      <c r="MHB96" s="78"/>
      <c r="MHC96" s="79"/>
      <c r="MHD96" s="78"/>
      <c r="MHQ96" s="78"/>
      <c r="MHT96" s="78"/>
      <c r="MHU96" s="79"/>
      <c r="MHV96" s="78"/>
      <c r="MII96" s="78"/>
      <c r="MIL96" s="78"/>
      <c r="MIM96" s="79"/>
      <c r="MIN96" s="78"/>
      <c r="MJA96" s="78"/>
      <c r="MJD96" s="78"/>
      <c r="MJE96" s="79"/>
      <c r="MJF96" s="78"/>
      <c r="MJS96" s="78"/>
      <c r="MJV96" s="78"/>
      <c r="MJW96" s="79"/>
      <c r="MJX96" s="78"/>
      <c r="MKK96" s="78"/>
      <c r="MKN96" s="78"/>
      <c r="MKO96" s="79"/>
      <c r="MKP96" s="78"/>
      <c r="MLC96" s="78"/>
      <c r="MLF96" s="78"/>
      <c r="MLG96" s="79"/>
      <c r="MLH96" s="78"/>
      <c r="MLU96" s="78"/>
      <c r="MLX96" s="78"/>
      <c r="MLY96" s="79"/>
      <c r="MLZ96" s="78"/>
      <c r="MMM96" s="78"/>
      <c r="MMP96" s="78"/>
      <c r="MMQ96" s="79"/>
      <c r="MMR96" s="78"/>
      <c r="MNE96" s="78"/>
      <c r="MNH96" s="78"/>
      <c r="MNI96" s="79"/>
      <c r="MNJ96" s="78"/>
      <c r="MNW96" s="78"/>
      <c r="MNZ96" s="78"/>
      <c r="MOA96" s="79"/>
      <c r="MOB96" s="78"/>
      <c r="MOO96" s="78"/>
      <c r="MOR96" s="78"/>
      <c r="MOS96" s="79"/>
      <c r="MOT96" s="78"/>
      <c r="MPG96" s="78"/>
      <c r="MPJ96" s="78"/>
      <c r="MPK96" s="79"/>
      <c r="MPL96" s="78"/>
      <c r="MPY96" s="78"/>
      <c r="MQB96" s="78"/>
      <c r="MQC96" s="79"/>
      <c r="MQD96" s="78"/>
      <c r="MQQ96" s="78"/>
      <c r="MQT96" s="78"/>
      <c r="MQU96" s="79"/>
      <c r="MQV96" s="78"/>
      <c r="MRI96" s="78"/>
      <c r="MRL96" s="78"/>
      <c r="MRM96" s="79"/>
      <c r="MRN96" s="78"/>
      <c r="MSA96" s="78"/>
      <c r="MSD96" s="78"/>
      <c r="MSE96" s="79"/>
      <c r="MSF96" s="78"/>
      <c r="MSS96" s="78"/>
      <c r="MSV96" s="78"/>
      <c r="MSW96" s="79"/>
      <c r="MSX96" s="78"/>
      <c r="MTK96" s="78"/>
      <c r="MTN96" s="78"/>
      <c r="MTO96" s="79"/>
      <c r="MTP96" s="78"/>
      <c r="MUC96" s="78"/>
      <c r="MUF96" s="78"/>
      <c r="MUG96" s="79"/>
      <c r="MUH96" s="78"/>
      <c r="MUU96" s="78"/>
      <c r="MUX96" s="78"/>
      <c r="MUY96" s="79"/>
      <c r="MUZ96" s="78"/>
      <c r="MVM96" s="78"/>
      <c r="MVP96" s="78"/>
      <c r="MVQ96" s="79"/>
      <c r="MVR96" s="78"/>
      <c r="MWE96" s="78"/>
      <c r="MWH96" s="78"/>
      <c r="MWI96" s="79"/>
      <c r="MWJ96" s="78"/>
      <c r="MWW96" s="78"/>
      <c r="MWZ96" s="78"/>
      <c r="MXA96" s="79"/>
      <c r="MXB96" s="78"/>
      <c r="MXO96" s="78"/>
      <c r="MXR96" s="78"/>
      <c r="MXS96" s="79"/>
      <c r="MXT96" s="78"/>
      <c r="MYG96" s="78"/>
      <c r="MYJ96" s="78"/>
      <c r="MYK96" s="79"/>
      <c r="MYL96" s="78"/>
      <c r="MYY96" s="78"/>
      <c r="MZB96" s="78"/>
      <c r="MZC96" s="79"/>
      <c r="MZD96" s="78"/>
      <c r="MZQ96" s="78"/>
      <c r="MZT96" s="78"/>
      <c r="MZU96" s="79"/>
      <c r="MZV96" s="78"/>
      <c r="NAI96" s="78"/>
      <c r="NAL96" s="78"/>
      <c r="NAM96" s="79"/>
      <c r="NAN96" s="78"/>
      <c r="NBA96" s="78"/>
      <c r="NBD96" s="78"/>
      <c r="NBE96" s="79"/>
      <c r="NBF96" s="78"/>
      <c r="NBS96" s="78"/>
      <c r="NBV96" s="78"/>
      <c r="NBW96" s="79"/>
      <c r="NBX96" s="78"/>
      <c r="NCK96" s="78"/>
      <c r="NCN96" s="78"/>
      <c r="NCO96" s="79"/>
      <c r="NCP96" s="78"/>
      <c r="NDC96" s="78"/>
      <c r="NDF96" s="78"/>
      <c r="NDG96" s="79"/>
      <c r="NDH96" s="78"/>
      <c r="NDU96" s="78"/>
      <c r="NDX96" s="78"/>
      <c r="NDY96" s="79"/>
      <c r="NDZ96" s="78"/>
      <c r="NEM96" s="78"/>
      <c r="NEP96" s="78"/>
      <c r="NEQ96" s="79"/>
      <c r="NER96" s="78"/>
      <c r="NFE96" s="78"/>
      <c r="NFH96" s="78"/>
      <c r="NFI96" s="79"/>
      <c r="NFJ96" s="78"/>
      <c r="NFW96" s="78"/>
      <c r="NFZ96" s="78"/>
      <c r="NGA96" s="79"/>
      <c r="NGB96" s="78"/>
      <c r="NGO96" s="78"/>
      <c r="NGR96" s="78"/>
      <c r="NGS96" s="79"/>
      <c r="NGT96" s="78"/>
      <c r="NHG96" s="78"/>
      <c r="NHJ96" s="78"/>
      <c r="NHK96" s="79"/>
      <c r="NHL96" s="78"/>
      <c r="NHY96" s="78"/>
      <c r="NIB96" s="78"/>
      <c r="NIC96" s="79"/>
      <c r="NID96" s="78"/>
      <c r="NIQ96" s="78"/>
      <c r="NIT96" s="78"/>
      <c r="NIU96" s="79"/>
      <c r="NIV96" s="78"/>
      <c r="NJI96" s="78"/>
      <c r="NJL96" s="78"/>
      <c r="NJM96" s="79"/>
      <c r="NJN96" s="78"/>
      <c r="NKA96" s="78"/>
      <c r="NKD96" s="78"/>
      <c r="NKE96" s="79"/>
      <c r="NKF96" s="78"/>
      <c r="NKS96" s="78"/>
      <c r="NKV96" s="78"/>
      <c r="NKW96" s="79"/>
      <c r="NKX96" s="78"/>
      <c r="NLK96" s="78"/>
      <c r="NLN96" s="78"/>
      <c r="NLO96" s="79"/>
      <c r="NLP96" s="78"/>
      <c r="NMC96" s="78"/>
      <c r="NMF96" s="78"/>
      <c r="NMG96" s="79"/>
      <c r="NMH96" s="78"/>
      <c r="NMU96" s="78"/>
      <c r="NMX96" s="78"/>
      <c r="NMY96" s="79"/>
      <c r="NMZ96" s="78"/>
      <c r="NNM96" s="78"/>
      <c r="NNP96" s="78"/>
      <c r="NNQ96" s="79"/>
      <c r="NNR96" s="78"/>
      <c r="NOE96" s="78"/>
      <c r="NOH96" s="78"/>
      <c r="NOI96" s="79"/>
      <c r="NOJ96" s="78"/>
      <c r="NOW96" s="78"/>
      <c r="NOZ96" s="78"/>
      <c r="NPA96" s="79"/>
      <c r="NPB96" s="78"/>
      <c r="NPO96" s="78"/>
      <c r="NPR96" s="78"/>
      <c r="NPS96" s="79"/>
      <c r="NPT96" s="78"/>
      <c r="NQG96" s="78"/>
      <c r="NQJ96" s="78"/>
      <c r="NQK96" s="79"/>
      <c r="NQL96" s="78"/>
      <c r="NQY96" s="78"/>
      <c r="NRB96" s="78"/>
      <c r="NRC96" s="79"/>
      <c r="NRD96" s="78"/>
      <c r="NRQ96" s="78"/>
      <c r="NRT96" s="78"/>
      <c r="NRU96" s="79"/>
      <c r="NRV96" s="78"/>
      <c r="NSI96" s="78"/>
      <c r="NSL96" s="78"/>
      <c r="NSM96" s="79"/>
      <c r="NSN96" s="78"/>
      <c r="NTA96" s="78"/>
      <c r="NTD96" s="78"/>
      <c r="NTE96" s="79"/>
      <c r="NTF96" s="78"/>
      <c r="NTS96" s="78"/>
      <c r="NTV96" s="78"/>
      <c r="NTW96" s="79"/>
      <c r="NTX96" s="78"/>
      <c r="NUK96" s="78"/>
      <c r="NUN96" s="78"/>
      <c r="NUO96" s="79"/>
      <c r="NUP96" s="78"/>
      <c r="NVC96" s="78"/>
      <c r="NVF96" s="78"/>
      <c r="NVG96" s="79"/>
      <c r="NVH96" s="78"/>
      <c r="NVU96" s="78"/>
      <c r="NVX96" s="78"/>
      <c r="NVY96" s="79"/>
      <c r="NVZ96" s="78"/>
      <c r="NWM96" s="78"/>
      <c r="NWP96" s="78"/>
      <c r="NWQ96" s="79"/>
      <c r="NWR96" s="78"/>
      <c r="NXE96" s="78"/>
      <c r="NXH96" s="78"/>
      <c r="NXI96" s="79"/>
      <c r="NXJ96" s="78"/>
      <c r="NXW96" s="78"/>
      <c r="NXZ96" s="78"/>
      <c r="NYA96" s="79"/>
      <c r="NYB96" s="78"/>
      <c r="NYO96" s="78"/>
      <c r="NYR96" s="78"/>
      <c r="NYS96" s="79"/>
      <c r="NYT96" s="78"/>
      <c r="NZG96" s="78"/>
      <c r="NZJ96" s="78"/>
      <c r="NZK96" s="79"/>
      <c r="NZL96" s="78"/>
      <c r="NZY96" s="78"/>
      <c r="OAB96" s="78"/>
      <c r="OAC96" s="79"/>
      <c r="OAD96" s="78"/>
      <c r="OAQ96" s="78"/>
      <c r="OAT96" s="78"/>
      <c r="OAU96" s="79"/>
      <c r="OAV96" s="78"/>
      <c r="OBI96" s="78"/>
      <c r="OBL96" s="78"/>
      <c r="OBM96" s="79"/>
      <c r="OBN96" s="78"/>
      <c r="OCA96" s="78"/>
      <c r="OCD96" s="78"/>
      <c r="OCE96" s="79"/>
      <c r="OCF96" s="78"/>
      <c r="OCS96" s="78"/>
      <c r="OCV96" s="78"/>
      <c r="OCW96" s="79"/>
      <c r="OCX96" s="78"/>
      <c r="ODK96" s="78"/>
      <c r="ODN96" s="78"/>
      <c r="ODO96" s="79"/>
      <c r="ODP96" s="78"/>
      <c r="OEC96" s="78"/>
      <c r="OEF96" s="78"/>
      <c r="OEG96" s="79"/>
      <c r="OEH96" s="78"/>
      <c r="OEU96" s="78"/>
      <c r="OEX96" s="78"/>
      <c r="OEY96" s="79"/>
      <c r="OEZ96" s="78"/>
      <c r="OFM96" s="78"/>
      <c r="OFP96" s="78"/>
      <c r="OFQ96" s="79"/>
      <c r="OFR96" s="78"/>
      <c r="OGE96" s="78"/>
      <c r="OGH96" s="78"/>
      <c r="OGI96" s="79"/>
      <c r="OGJ96" s="78"/>
      <c r="OGW96" s="78"/>
      <c r="OGZ96" s="78"/>
      <c r="OHA96" s="79"/>
      <c r="OHB96" s="78"/>
      <c r="OHO96" s="78"/>
      <c r="OHR96" s="78"/>
      <c r="OHS96" s="79"/>
      <c r="OHT96" s="78"/>
      <c r="OIG96" s="78"/>
      <c r="OIJ96" s="78"/>
      <c r="OIK96" s="79"/>
      <c r="OIL96" s="78"/>
      <c r="OIY96" s="78"/>
      <c r="OJB96" s="78"/>
      <c r="OJC96" s="79"/>
      <c r="OJD96" s="78"/>
      <c r="OJQ96" s="78"/>
      <c r="OJT96" s="78"/>
      <c r="OJU96" s="79"/>
      <c r="OJV96" s="78"/>
      <c r="OKI96" s="78"/>
      <c r="OKL96" s="78"/>
      <c r="OKM96" s="79"/>
      <c r="OKN96" s="78"/>
      <c r="OLA96" s="78"/>
      <c r="OLD96" s="78"/>
      <c r="OLE96" s="79"/>
      <c r="OLF96" s="78"/>
      <c r="OLS96" s="78"/>
      <c r="OLV96" s="78"/>
      <c r="OLW96" s="79"/>
      <c r="OLX96" s="78"/>
      <c r="OMK96" s="78"/>
      <c r="OMN96" s="78"/>
      <c r="OMO96" s="79"/>
      <c r="OMP96" s="78"/>
      <c r="ONC96" s="78"/>
      <c r="ONF96" s="78"/>
      <c r="ONG96" s="79"/>
      <c r="ONH96" s="78"/>
      <c r="ONU96" s="78"/>
      <c r="ONX96" s="78"/>
      <c r="ONY96" s="79"/>
      <c r="ONZ96" s="78"/>
      <c r="OOM96" s="78"/>
      <c r="OOP96" s="78"/>
      <c r="OOQ96" s="79"/>
      <c r="OOR96" s="78"/>
      <c r="OPE96" s="78"/>
      <c r="OPH96" s="78"/>
      <c r="OPI96" s="79"/>
      <c r="OPJ96" s="78"/>
      <c r="OPW96" s="78"/>
      <c r="OPZ96" s="78"/>
      <c r="OQA96" s="79"/>
      <c r="OQB96" s="78"/>
      <c r="OQO96" s="78"/>
      <c r="OQR96" s="78"/>
      <c r="OQS96" s="79"/>
      <c r="OQT96" s="78"/>
      <c r="ORG96" s="78"/>
      <c r="ORJ96" s="78"/>
      <c r="ORK96" s="79"/>
      <c r="ORL96" s="78"/>
      <c r="ORY96" s="78"/>
      <c r="OSB96" s="78"/>
      <c r="OSC96" s="79"/>
      <c r="OSD96" s="78"/>
      <c r="OSQ96" s="78"/>
      <c r="OST96" s="78"/>
      <c r="OSU96" s="79"/>
      <c r="OSV96" s="78"/>
      <c r="OTI96" s="78"/>
      <c r="OTL96" s="78"/>
      <c r="OTM96" s="79"/>
      <c r="OTN96" s="78"/>
      <c r="OUA96" s="78"/>
      <c r="OUD96" s="78"/>
      <c r="OUE96" s="79"/>
      <c r="OUF96" s="78"/>
      <c r="OUS96" s="78"/>
      <c r="OUV96" s="78"/>
      <c r="OUW96" s="79"/>
      <c r="OUX96" s="78"/>
      <c r="OVK96" s="78"/>
      <c r="OVN96" s="78"/>
      <c r="OVO96" s="79"/>
      <c r="OVP96" s="78"/>
      <c r="OWC96" s="78"/>
      <c r="OWF96" s="78"/>
      <c r="OWG96" s="79"/>
      <c r="OWH96" s="78"/>
      <c r="OWU96" s="78"/>
      <c r="OWX96" s="78"/>
      <c r="OWY96" s="79"/>
      <c r="OWZ96" s="78"/>
      <c r="OXM96" s="78"/>
      <c r="OXP96" s="78"/>
      <c r="OXQ96" s="79"/>
      <c r="OXR96" s="78"/>
      <c r="OYE96" s="78"/>
      <c r="OYH96" s="78"/>
      <c r="OYI96" s="79"/>
      <c r="OYJ96" s="78"/>
      <c r="OYW96" s="78"/>
      <c r="OYZ96" s="78"/>
      <c r="OZA96" s="79"/>
      <c r="OZB96" s="78"/>
      <c r="OZO96" s="78"/>
      <c r="OZR96" s="78"/>
      <c r="OZS96" s="79"/>
      <c r="OZT96" s="78"/>
      <c r="PAG96" s="78"/>
      <c r="PAJ96" s="78"/>
      <c r="PAK96" s="79"/>
      <c r="PAL96" s="78"/>
      <c r="PAY96" s="78"/>
      <c r="PBB96" s="78"/>
      <c r="PBC96" s="79"/>
      <c r="PBD96" s="78"/>
      <c r="PBQ96" s="78"/>
      <c r="PBT96" s="78"/>
      <c r="PBU96" s="79"/>
      <c r="PBV96" s="78"/>
      <c r="PCI96" s="78"/>
      <c r="PCL96" s="78"/>
      <c r="PCM96" s="79"/>
      <c r="PCN96" s="78"/>
      <c r="PDA96" s="78"/>
      <c r="PDD96" s="78"/>
      <c r="PDE96" s="79"/>
      <c r="PDF96" s="78"/>
      <c r="PDS96" s="78"/>
      <c r="PDV96" s="78"/>
      <c r="PDW96" s="79"/>
      <c r="PDX96" s="78"/>
      <c r="PEK96" s="78"/>
      <c r="PEN96" s="78"/>
      <c r="PEO96" s="79"/>
      <c r="PEP96" s="78"/>
      <c r="PFC96" s="78"/>
      <c r="PFF96" s="78"/>
      <c r="PFG96" s="79"/>
      <c r="PFH96" s="78"/>
      <c r="PFU96" s="78"/>
      <c r="PFX96" s="78"/>
      <c r="PFY96" s="79"/>
      <c r="PFZ96" s="78"/>
      <c r="PGM96" s="78"/>
      <c r="PGP96" s="78"/>
      <c r="PGQ96" s="79"/>
      <c r="PGR96" s="78"/>
      <c r="PHE96" s="78"/>
      <c r="PHH96" s="78"/>
      <c r="PHI96" s="79"/>
      <c r="PHJ96" s="78"/>
      <c r="PHW96" s="78"/>
      <c r="PHZ96" s="78"/>
      <c r="PIA96" s="79"/>
      <c r="PIB96" s="78"/>
      <c r="PIO96" s="78"/>
      <c r="PIR96" s="78"/>
      <c r="PIS96" s="79"/>
      <c r="PIT96" s="78"/>
      <c r="PJG96" s="78"/>
      <c r="PJJ96" s="78"/>
      <c r="PJK96" s="79"/>
      <c r="PJL96" s="78"/>
      <c r="PJY96" s="78"/>
      <c r="PKB96" s="78"/>
      <c r="PKC96" s="79"/>
      <c r="PKD96" s="78"/>
      <c r="PKQ96" s="78"/>
      <c r="PKT96" s="78"/>
      <c r="PKU96" s="79"/>
      <c r="PKV96" s="78"/>
      <c r="PLI96" s="78"/>
      <c r="PLL96" s="78"/>
      <c r="PLM96" s="79"/>
      <c r="PLN96" s="78"/>
      <c r="PMA96" s="78"/>
      <c r="PMD96" s="78"/>
      <c r="PME96" s="79"/>
      <c r="PMF96" s="78"/>
      <c r="PMS96" s="78"/>
      <c r="PMV96" s="78"/>
      <c r="PMW96" s="79"/>
      <c r="PMX96" s="78"/>
      <c r="PNK96" s="78"/>
      <c r="PNN96" s="78"/>
      <c r="PNO96" s="79"/>
      <c r="PNP96" s="78"/>
      <c r="POC96" s="78"/>
      <c r="POF96" s="78"/>
      <c r="POG96" s="79"/>
      <c r="POH96" s="78"/>
      <c r="POU96" s="78"/>
      <c r="POX96" s="78"/>
      <c r="POY96" s="79"/>
      <c r="POZ96" s="78"/>
      <c r="PPM96" s="78"/>
      <c r="PPP96" s="78"/>
      <c r="PPQ96" s="79"/>
      <c r="PPR96" s="78"/>
      <c r="PQE96" s="78"/>
      <c r="PQH96" s="78"/>
      <c r="PQI96" s="79"/>
      <c r="PQJ96" s="78"/>
      <c r="PQW96" s="78"/>
      <c r="PQZ96" s="78"/>
      <c r="PRA96" s="79"/>
      <c r="PRB96" s="78"/>
      <c r="PRO96" s="78"/>
      <c r="PRR96" s="78"/>
      <c r="PRS96" s="79"/>
      <c r="PRT96" s="78"/>
      <c r="PSG96" s="78"/>
      <c r="PSJ96" s="78"/>
      <c r="PSK96" s="79"/>
      <c r="PSL96" s="78"/>
      <c r="PSY96" s="78"/>
      <c r="PTB96" s="78"/>
      <c r="PTC96" s="79"/>
      <c r="PTD96" s="78"/>
      <c r="PTQ96" s="78"/>
      <c r="PTT96" s="78"/>
      <c r="PTU96" s="79"/>
      <c r="PTV96" s="78"/>
      <c r="PUI96" s="78"/>
      <c r="PUL96" s="78"/>
      <c r="PUM96" s="79"/>
      <c r="PUN96" s="78"/>
      <c r="PVA96" s="78"/>
      <c r="PVD96" s="78"/>
      <c r="PVE96" s="79"/>
      <c r="PVF96" s="78"/>
      <c r="PVS96" s="78"/>
      <c r="PVV96" s="78"/>
      <c r="PVW96" s="79"/>
      <c r="PVX96" s="78"/>
      <c r="PWK96" s="78"/>
      <c r="PWN96" s="78"/>
      <c r="PWO96" s="79"/>
      <c r="PWP96" s="78"/>
      <c r="PXC96" s="78"/>
      <c r="PXF96" s="78"/>
      <c r="PXG96" s="79"/>
      <c r="PXH96" s="78"/>
      <c r="PXU96" s="78"/>
      <c r="PXX96" s="78"/>
      <c r="PXY96" s="79"/>
      <c r="PXZ96" s="78"/>
      <c r="PYM96" s="78"/>
      <c r="PYP96" s="78"/>
      <c r="PYQ96" s="79"/>
      <c r="PYR96" s="78"/>
      <c r="PZE96" s="78"/>
      <c r="PZH96" s="78"/>
      <c r="PZI96" s="79"/>
      <c r="PZJ96" s="78"/>
      <c r="PZW96" s="78"/>
      <c r="PZZ96" s="78"/>
      <c r="QAA96" s="79"/>
      <c r="QAB96" s="78"/>
      <c r="QAO96" s="78"/>
      <c r="QAR96" s="78"/>
      <c r="QAS96" s="79"/>
      <c r="QAT96" s="78"/>
      <c r="QBG96" s="78"/>
      <c r="QBJ96" s="78"/>
      <c r="QBK96" s="79"/>
      <c r="QBL96" s="78"/>
      <c r="QBY96" s="78"/>
      <c r="QCB96" s="78"/>
      <c r="QCC96" s="79"/>
      <c r="QCD96" s="78"/>
      <c r="QCQ96" s="78"/>
      <c r="QCT96" s="78"/>
      <c r="QCU96" s="79"/>
      <c r="QCV96" s="78"/>
      <c r="QDI96" s="78"/>
      <c r="QDL96" s="78"/>
      <c r="QDM96" s="79"/>
      <c r="QDN96" s="78"/>
      <c r="QEA96" s="78"/>
      <c r="QED96" s="78"/>
      <c r="QEE96" s="79"/>
      <c r="QEF96" s="78"/>
      <c r="QES96" s="78"/>
      <c r="QEV96" s="78"/>
      <c r="QEW96" s="79"/>
      <c r="QEX96" s="78"/>
      <c r="QFK96" s="78"/>
      <c r="QFN96" s="78"/>
      <c r="QFO96" s="79"/>
      <c r="QFP96" s="78"/>
      <c r="QGC96" s="78"/>
      <c r="QGF96" s="78"/>
      <c r="QGG96" s="79"/>
      <c r="QGH96" s="78"/>
      <c r="QGU96" s="78"/>
      <c r="QGX96" s="78"/>
      <c r="QGY96" s="79"/>
      <c r="QGZ96" s="78"/>
      <c r="QHM96" s="78"/>
      <c r="QHP96" s="78"/>
      <c r="QHQ96" s="79"/>
      <c r="QHR96" s="78"/>
      <c r="QIE96" s="78"/>
      <c r="QIH96" s="78"/>
      <c r="QII96" s="79"/>
      <c r="QIJ96" s="78"/>
      <c r="QIW96" s="78"/>
      <c r="QIZ96" s="78"/>
      <c r="QJA96" s="79"/>
      <c r="QJB96" s="78"/>
      <c r="QJO96" s="78"/>
      <c r="QJR96" s="78"/>
      <c r="QJS96" s="79"/>
      <c r="QJT96" s="78"/>
      <c r="QKG96" s="78"/>
      <c r="QKJ96" s="78"/>
      <c r="QKK96" s="79"/>
      <c r="QKL96" s="78"/>
      <c r="QKY96" s="78"/>
      <c r="QLB96" s="78"/>
      <c r="QLC96" s="79"/>
      <c r="QLD96" s="78"/>
      <c r="QLQ96" s="78"/>
      <c r="QLT96" s="78"/>
      <c r="QLU96" s="79"/>
      <c r="QLV96" s="78"/>
      <c r="QMI96" s="78"/>
      <c r="QML96" s="78"/>
      <c r="QMM96" s="79"/>
      <c r="QMN96" s="78"/>
      <c r="QNA96" s="78"/>
      <c r="QND96" s="78"/>
      <c r="QNE96" s="79"/>
      <c r="QNF96" s="78"/>
      <c r="QNS96" s="78"/>
      <c r="QNV96" s="78"/>
      <c r="QNW96" s="79"/>
      <c r="QNX96" s="78"/>
      <c r="QOK96" s="78"/>
      <c r="QON96" s="78"/>
      <c r="QOO96" s="79"/>
      <c r="QOP96" s="78"/>
      <c r="QPC96" s="78"/>
      <c r="QPF96" s="78"/>
      <c r="QPG96" s="79"/>
      <c r="QPH96" s="78"/>
      <c r="QPU96" s="78"/>
      <c r="QPX96" s="78"/>
      <c r="QPY96" s="79"/>
      <c r="QPZ96" s="78"/>
      <c r="QQM96" s="78"/>
      <c r="QQP96" s="78"/>
      <c r="QQQ96" s="79"/>
      <c r="QQR96" s="78"/>
      <c r="QRE96" s="78"/>
      <c r="QRH96" s="78"/>
      <c r="QRI96" s="79"/>
      <c r="QRJ96" s="78"/>
      <c r="QRW96" s="78"/>
      <c r="QRZ96" s="78"/>
      <c r="QSA96" s="79"/>
      <c r="QSB96" s="78"/>
      <c r="QSO96" s="78"/>
      <c r="QSR96" s="78"/>
      <c r="QSS96" s="79"/>
      <c r="QST96" s="78"/>
      <c r="QTG96" s="78"/>
      <c r="QTJ96" s="78"/>
      <c r="QTK96" s="79"/>
      <c r="QTL96" s="78"/>
      <c r="QTY96" s="78"/>
      <c r="QUB96" s="78"/>
      <c r="QUC96" s="79"/>
      <c r="QUD96" s="78"/>
      <c r="QUQ96" s="78"/>
      <c r="QUT96" s="78"/>
      <c r="QUU96" s="79"/>
      <c r="QUV96" s="78"/>
      <c r="QVI96" s="78"/>
      <c r="QVL96" s="78"/>
      <c r="QVM96" s="79"/>
      <c r="QVN96" s="78"/>
      <c r="QWA96" s="78"/>
      <c r="QWD96" s="78"/>
      <c r="QWE96" s="79"/>
      <c r="QWF96" s="78"/>
      <c r="QWS96" s="78"/>
      <c r="QWV96" s="78"/>
      <c r="QWW96" s="79"/>
      <c r="QWX96" s="78"/>
      <c r="QXK96" s="78"/>
      <c r="QXN96" s="78"/>
      <c r="QXO96" s="79"/>
      <c r="QXP96" s="78"/>
      <c r="QYC96" s="78"/>
      <c r="QYF96" s="78"/>
      <c r="QYG96" s="79"/>
      <c r="QYH96" s="78"/>
      <c r="QYU96" s="78"/>
      <c r="QYX96" s="78"/>
      <c r="QYY96" s="79"/>
      <c r="QYZ96" s="78"/>
      <c r="QZM96" s="78"/>
      <c r="QZP96" s="78"/>
      <c r="QZQ96" s="79"/>
      <c r="QZR96" s="78"/>
      <c r="RAE96" s="78"/>
      <c r="RAH96" s="78"/>
      <c r="RAI96" s="79"/>
      <c r="RAJ96" s="78"/>
      <c r="RAW96" s="78"/>
      <c r="RAZ96" s="78"/>
      <c r="RBA96" s="79"/>
      <c r="RBB96" s="78"/>
      <c r="RBO96" s="78"/>
      <c r="RBR96" s="78"/>
      <c r="RBS96" s="79"/>
      <c r="RBT96" s="78"/>
      <c r="RCG96" s="78"/>
      <c r="RCJ96" s="78"/>
      <c r="RCK96" s="79"/>
      <c r="RCL96" s="78"/>
      <c r="RCY96" s="78"/>
      <c r="RDB96" s="78"/>
      <c r="RDC96" s="79"/>
      <c r="RDD96" s="78"/>
      <c r="RDQ96" s="78"/>
      <c r="RDT96" s="78"/>
      <c r="RDU96" s="79"/>
      <c r="RDV96" s="78"/>
      <c r="REI96" s="78"/>
      <c r="REL96" s="78"/>
      <c r="REM96" s="79"/>
      <c r="REN96" s="78"/>
      <c r="RFA96" s="78"/>
      <c r="RFD96" s="78"/>
      <c r="RFE96" s="79"/>
      <c r="RFF96" s="78"/>
      <c r="RFS96" s="78"/>
      <c r="RFV96" s="78"/>
      <c r="RFW96" s="79"/>
      <c r="RFX96" s="78"/>
      <c r="RGK96" s="78"/>
      <c r="RGN96" s="78"/>
      <c r="RGO96" s="79"/>
      <c r="RGP96" s="78"/>
      <c r="RHC96" s="78"/>
      <c r="RHF96" s="78"/>
      <c r="RHG96" s="79"/>
      <c r="RHH96" s="78"/>
      <c r="RHU96" s="78"/>
      <c r="RHX96" s="78"/>
      <c r="RHY96" s="79"/>
      <c r="RHZ96" s="78"/>
      <c r="RIM96" s="78"/>
      <c r="RIP96" s="78"/>
      <c r="RIQ96" s="79"/>
      <c r="RIR96" s="78"/>
      <c r="RJE96" s="78"/>
      <c r="RJH96" s="78"/>
      <c r="RJI96" s="79"/>
      <c r="RJJ96" s="78"/>
      <c r="RJW96" s="78"/>
      <c r="RJZ96" s="78"/>
      <c r="RKA96" s="79"/>
      <c r="RKB96" s="78"/>
      <c r="RKO96" s="78"/>
      <c r="RKR96" s="78"/>
      <c r="RKS96" s="79"/>
      <c r="RKT96" s="78"/>
      <c r="RLG96" s="78"/>
      <c r="RLJ96" s="78"/>
      <c r="RLK96" s="79"/>
      <c r="RLL96" s="78"/>
      <c r="RLY96" s="78"/>
      <c r="RMB96" s="78"/>
      <c r="RMC96" s="79"/>
      <c r="RMD96" s="78"/>
      <c r="RMQ96" s="78"/>
      <c r="RMT96" s="78"/>
      <c r="RMU96" s="79"/>
      <c r="RMV96" s="78"/>
      <c r="RNI96" s="78"/>
      <c r="RNL96" s="78"/>
      <c r="RNM96" s="79"/>
      <c r="RNN96" s="78"/>
      <c r="ROA96" s="78"/>
      <c r="ROD96" s="78"/>
      <c r="ROE96" s="79"/>
      <c r="ROF96" s="78"/>
      <c r="ROS96" s="78"/>
      <c r="ROV96" s="78"/>
      <c r="ROW96" s="79"/>
      <c r="ROX96" s="78"/>
      <c r="RPK96" s="78"/>
      <c r="RPN96" s="78"/>
      <c r="RPO96" s="79"/>
      <c r="RPP96" s="78"/>
      <c r="RQC96" s="78"/>
      <c r="RQF96" s="78"/>
      <c r="RQG96" s="79"/>
      <c r="RQH96" s="78"/>
      <c r="RQU96" s="78"/>
      <c r="RQX96" s="78"/>
      <c r="RQY96" s="79"/>
      <c r="RQZ96" s="78"/>
      <c r="RRM96" s="78"/>
      <c r="RRP96" s="78"/>
      <c r="RRQ96" s="79"/>
      <c r="RRR96" s="78"/>
      <c r="RSE96" s="78"/>
      <c r="RSH96" s="78"/>
      <c r="RSI96" s="79"/>
      <c r="RSJ96" s="78"/>
      <c r="RSW96" s="78"/>
      <c r="RSZ96" s="78"/>
      <c r="RTA96" s="79"/>
      <c r="RTB96" s="78"/>
      <c r="RTO96" s="78"/>
      <c r="RTR96" s="78"/>
      <c r="RTS96" s="79"/>
      <c r="RTT96" s="78"/>
      <c r="RUG96" s="78"/>
      <c r="RUJ96" s="78"/>
      <c r="RUK96" s="79"/>
      <c r="RUL96" s="78"/>
      <c r="RUY96" s="78"/>
      <c r="RVB96" s="78"/>
      <c r="RVC96" s="79"/>
      <c r="RVD96" s="78"/>
      <c r="RVQ96" s="78"/>
      <c r="RVT96" s="78"/>
      <c r="RVU96" s="79"/>
      <c r="RVV96" s="78"/>
      <c r="RWI96" s="78"/>
      <c r="RWL96" s="78"/>
      <c r="RWM96" s="79"/>
      <c r="RWN96" s="78"/>
      <c r="RXA96" s="78"/>
      <c r="RXD96" s="78"/>
      <c r="RXE96" s="79"/>
      <c r="RXF96" s="78"/>
      <c r="RXS96" s="78"/>
      <c r="RXV96" s="78"/>
      <c r="RXW96" s="79"/>
      <c r="RXX96" s="78"/>
      <c r="RYK96" s="78"/>
      <c r="RYN96" s="78"/>
      <c r="RYO96" s="79"/>
      <c r="RYP96" s="78"/>
      <c r="RZC96" s="78"/>
      <c r="RZF96" s="78"/>
      <c r="RZG96" s="79"/>
      <c r="RZH96" s="78"/>
      <c r="RZU96" s="78"/>
      <c r="RZX96" s="78"/>
      <c r="RZY96" s="79"/>
      <c r="RZZ96" s="78"/>
      <c r="SAM96" s="78"/>
      <c r="SAP96" s="78"/>
      <c r="SAQ96" s="79"/>
      <c r="SAR96" s="78"/>
      <c r="SBE96" s="78"/>
      <c r="SBH96" s="78"/>
      <c r="SBI96" s="79"/>
      <c r="SBJ96" s="78"/>
      <c r="SBW96" s="78"/>
      <c r="SBZ96" s="78"/>
      <c r="SCA96" s="79"/>
      <c r="SCB96" s="78"/>
      <c r="SCO96" s="78"/>
      <c r="SCR96" s="78"/>
      <c r="SCS96" s="79"/>
      <c r="SCT96" s="78"/>
      <c r="SDG96" s="78"/>
      <c r="SDJ96" s="78"/>
      <c r="SDK96" s="79"/>
      <c r="SDL96" s="78"/>
      <c r="SDY96" s="78"/>
      <c r="SEB96" s="78"/>
      <c r="SEC96" s="79"/>
      <c r="SED96" s="78"/>
      <c r="SEQ96" s="78"/>
      <c r="SET96" s="78"/>
      <c r="SEU96" s="79"/>
      <c r="SEV96" s="78"/>
      <c r="SFI96" s="78"/>
      <c r="SFL96" s="78"/>
      <c r="SFM96" s="79"/>
      <c r="SFN96" s="78"/>
      <c r="SGA96" s="78"/>
      <c r="SGD96" s="78"/>
      <c r="SGE96" s="79"/>
      <c r="SGF96" s="78"/>
      <c r="SGS96" s="78"/>
      <c r="SGV96" s="78"/>
      <c r="SGW96" s="79"/>
      <c r="SGX96" s="78"/>
      <c r="SHK96" s="78"/>
      <c r="SHN96" s="78"/>
      <c r="SHO96" s="79"/>
      <c r="SHP96" s="78"/>
      <c r="SIC96" s="78"/>
      <c r="SIF96" s="78"/>
      <c r="SIG96" s="79"/>
      <c r="SIH96" s="78"/>
      <c r="SIU96" s="78"/>
      <c r="SIX96" s="78"/>
      <c r="SIY96" s="79"/>
      <c r="SIZ96" s="78"/>
      <c r="SJM96" s="78"/>
      <c r="SJP96" s="78"/>
      <c r="SJQ96" s="79"/>
      <c r="SJR96" s="78"/>
      <c r="SKE96" s="78"/>
      <c r="SKH96" s="78"/>
      <c r="SKI96" s="79"/>
      <c r="SKJ96" s="78"/>
      <c r="SKW96" s="78"/>
      <c r="SKZ96" s="78"/>
      <c r="SLA96" s="79"/>
      <c r="SLB96" s="78"/>
      <c r="SLO96" s="78"/>
      <c r="SLR96" s="78"/>
      <c r="SLS96" s="79"/>
      <c r="SLT96" s="78"/>
      <c r="SMG96" s="78"/>
      <c r="SMJ96" s="78"/>
      <c r="SMK96" s="79"/>
      <c r="SML96" s="78"/>
      <c r="SMY96" s="78"/>
      <c r="SNB96" s="78"/>
      <c r="SNC96" s="79"/>
      <c r="SND96" s="78"/>
      <c r="SNQ96" s="78"/>
      <c r="SNT96" s="78"/>
      <c r="SNU96" s="79"/>
      <c r="SNV96" s="78"/>
      <c r="SOI96" s="78"/>
      <c r="SOL96" s="78"/>
      <c r="SOM96" s="79"/>
      <c r="SON96" s="78"/>
      <c r="SPA96" s="78"/>
      <c r="SPD96" s="78"/>
      <c r="SPE96" s="79"/>
      <c r="SPF96" s="78"/>
      <c r="SPS96" s="78"/>
      <c r="SPV96" s="78"/>
      <c r="SPW96" s="79"/>
      <c r="SPX96" s="78"/>
      <c r="SQK96" s="78"/>
      <c r="SQN96" s="78"/>
      <c r="SQO96" s="79"/>
      <c r="SQP96" s="78"/>
      <c r="SRC96" s="78"/>
      <c r="SRF96" s="78"/>
      <c r="SRG96" s="79"/>
      <c r="SRH96" s="78"/>
      <c r="SRU96" s="78"/>
      <c r="SRX96" s="78"/>
      <c r="SRY96" s="79"/>
      <c r="SRZ96" s="78"/>
      <c r="SSM96" s="78"/>
      <c r="SSP96" s="78"/>
      <c r="SSQ96" s="79"/>
      <c r="SSR96" s="78"/>
      <c r="STE96" s="78"/>
      <c r="STH96" s="78"/>
      <c r="STI96" s="79"/>
      <c r="STJ96" s="78"/>
      <c r="STW96" s="78"/>
      <c r="STZ96" s="78"/>
      <c r="SUA96" s="79"/>
      <c r="SUB96" s="78"/>
      <c r="SUO96" s="78"/>
      <c r="SUR96" s="78"/>
      <c r="SUS96" s="79"/>
      <c r="SUT96" s="78"/>
      <c r="SVG96" s="78"/>
      <c r="SVJ96" s="78"/>
      <c r="SVK96" s="79"/>
      <c r="SVL96" s="78"/>
      <c r="SVY96" s="78"/>
      <c r="SWB96" s="78"/>
      <c r="SWC96" s="79"/>
      <c r="SWD96" s="78"/>
      <c r="SWQ96" s="78"/>
      <c r="SWT96" s="78"/>
      <c r="SWU96" s="79"/>
      <c r="SWV96" s="78"/>
      <c r="SXI96" s="78"/>
      <c r="SXL96" s="78"/>
      <c r="SXM96" s="79"/>
      <c r="SXN96" s="78"/>
      <c r="SYA96" s="78"/>
      <c r="SYD96" s="78"/>
      <c r="SYE96" s="79"/>
      <c r="SYF96" s="78"/>
      <c r="SYS96" s="78"/>
      <c r="SYV96" s="78"/>
      <c r="SYW96" s="79"/>
      <c r="SYX96" s="78"/>
      <c r="SZK96" s="78"/>
      <c r="SZN96" s="78"/>
      <c r="SZO96" s="79"/>
      <c r="SZP96" s="78"/>
      <c r="TAC96" s="78"/>
      <c r="TAF96" s="78"/>
      <c r="TAG96" s="79"/>
      <c r="TAH96" s="78"/>
      <c r="TAU96" s="78"/>
      <c r="TAX96" s="78"/>
      <c r="TAY96" s="79"/>
      <c r="TAZ96" s="78"/>
      <c r="TBM96" s="78"/>
      <c r="TBP96" s="78"/>
      <c r="TBQ96" s="79"/>
      <c r="TBR96" s="78"/>
      <c r="TCE96" s="78"/>
      <c r="TCH96" s="78"/>
      <c r="TCI96" s="79"/>
      <c r="TCJ96" s="78"/>
      <c r="TCW96" s="78"/>
      <c r="TCZ96" s="78"/>
      <c r="TDA96" s="79"/>
      <c r="TDB96" s="78"/>
      <c r="TDO96" s="78"/>
      <c r="TDR96" s="78"/>
      <c r="TDS96" s="79"/>
      <c r="TDT96" s="78"/>
      <c r="TEG96" s="78"/>
      <c r="TEJ96" s="78"/>
      <c r="TEK96" s="79"/>
      <c r="TEL96" s="78"/>
      <c r="TEY96" s="78"/>
      <c r="TFB96" s="78"/>
      <c r="TFC96" s="79"/>
      <c r="TFD96" s="78"/>
      <c r="TFQ96" s="78"/>
      <c r="TFT96" s="78"/>
      <c r="TFU96" s="79"/>
      <c r="TFV96" s="78"/>
      <c r="TGI96" s="78"/>
      <c r="TGL96" s="78"/>
      <c r="TGM96" s="79"/>
      <c r="TGN96" s="78"/>
      <c r="THA96" s="78"/>
      <c r="THD96" s="78"/>
      <c r="THE96" s="79"/>
      <c r="THF96" s="78"/>
      <c r="THS96" s="78"/>
      <c r="THV96" s="78"/>
      <c r="THW96" s="79"/>
      <c r="THX96" s="78"/>
      <c r="TIK96" s="78"/>
      <c r="TIN96" s="78"/>
      <c r="TIO96" s="79"/>
      <c r="TIP96" s="78"/>
      <c r="TJC96" s="78"/>
      <c r="TJF96" s="78"/>
      <c r="TJG96" s="79"/>
      <c r="TJH96" s="78"/>
      <c r="TJU96" s="78"/>
      <c r="TJX96" s="78"/>
      <c r="TJY96" s="79"/>
      <c r="TJZ96" s="78"/>
      <c r="TKM96" s="78"/>
      <c r="TKP96" s="78"/>
      <c r="TKQ96" s="79"/>
      <c r="TKR96" s="78"/>
      <c r="TLE96" s="78"/>
      <c r="TLH96" s="78"/>
      <c r="TLI96" s="79"/>
      <c r="TLJ96" s="78"/>
      <c r="TLW96" s="78"/>
      <c r="TLZ96" s="78"/>
      <c r="TMA96" s="79"/>
      <c r="TMB96" s="78"/>
      <c r="TMO96" s="78"/>
      <c r="TMR96" s="78"/>
      <c r="TMS96" s="79"/>
      <c r="TMT96" s="78"/>
      <c r="TNG96" s="78"/>
      <c r="TNJ96" s="78"/>
      <c r="TNK96" s="79"/>
      <c r="TNL96" s="78"/>
      <c r="TNY96" s="78"/>
      <c r="TOB96" s="78"/>
      <c r="TOC96" s="79"/>
      <c r="TOD96" s="78"/>
      <c r="TOQ96" s="78"/>
      <c r="TOT96" s="78"/>
      <c r="TOU96" s="79"/>
      <c r="TOV96" s="78"/>
      <c r="TPI96" s="78"/>
      <c r="TPL96" s="78"/>
      <c r="TPM96" s="79"/>
      <c r="TPN96" s="78"/>
      <c r="TQA96" s="78"/>
      <c r="TQD96" s="78"/>
      <c r="TQE96" s="79"/>
      <c r="TQF96" s="78"/>
      <c r="TQS96" s="78"/>
      <c r="TQV96" s="78"/>
      <c r="TQW96" s="79"/>
      <c r="TQX96" s="78"/>
      <c r="TRK96" s="78"/>
      <c r="TRN96" s="78"/>
      <c r="TRO96" s="79"/>
      <c r="TRP96" s="78"/>
      <c r="TSC96" s="78"/>
      <c r="TSF96" s="78"/>
      <c r="TSG96" s="79"/>
      <c r="TSH96" s="78"/>
      <c r="TSU96" s="78"/>
      <c r="TSX96" s="78"/>
      <c r="TSY96" s="79"/>
      <c r="TSZ96" s="78"/>
      <c r="TTM96" s="78"/>
      <c r="TTP96" s="78"/>
      <c r="TTQ96" s="79"/>
      <c r="TTR96" s="78"/>
      <c r="TUE96" s="78"/>
      <c r="TUH96" s="78"/>
      <c r="TUI96" s="79"/>
      <c r="TUJ96" s="78"/>
      <c r="TUW96" s="78"/>
      <c r="TUZ96" s="78"/>
      <c r="TVA96" s="79"/>
      <c r="TVB96" s="78"/>
      <c r="TVO96" s="78"/>
      <c r="TVR96" s="78"/>
      <c r="TVS96" s="79"/>
      <c r="TVT96" s="78"/>
      <c r="TWG96" s="78"/>
      <c r="TWJ96" s="78"/>
      <c r="TWK96" s="79"/>
      <c r="TWL96" s="78"/>
      <c r="TWY96" s="78"/>
      <c r="TXB96" s="78"/>
      <c r="TXC96" s="79"/>
      <c r="TXD96" s="78"/>
      <c r="TXQ96" s="78"/>
      <c r="TXT96" s="78"/>
      <c r="TXU96" s="79"/>
      <c r="TXV96" s="78"/>
      <c r="TYI96" s="78"/>
      <c r="TYL96" s="78"/>
      <c r="TYM96" s="79"/>
      <c r="TYN96" s="78"/>
      <c r="TZA96" s="78"/>
      <c r="TZD96" s="78"/>
      <c r="TZE96" s="79"/>
      <c r="TZF96" s="78"/>
      <c r="TZS96" s="78"/>
      <c r="TZV96" s="78"/>
      <c r="TZW96" s="79"/>
      <c r="TZX96" s="78"/>
      <c r="UAK96" s="78"/>
      <c r="UAN96" s="78"/>
      <c r="UAO96" s="79"/>
      <c r="UAP96" s="78"/>
      <c r="UBC96" s="78"/>
      <c r="UBF96" s="78"/>
      <c r="UBG96" s="79"/>
      <c r="UBH96" s="78"/>
      <c r="UBU96" s="78"/>
      <c r="UBX96" s="78"/>
      <c r="UBY96" s="79"/>
      <c r="UBZ96" s="78"/>
      <c r="UCM96" s="78"/>
      <c r="UCP96" s="78"/>
      <c r="UCQ96" s="79"/>
      <c r="UCR96" s="78"/>
      <c r="UDE96" s="78"/>
      <c r="UDH96" s="78"/>
      <c r="UDI96" s="79"/>
      <c r="UDJ96" s="78"/>
      <c r="UDW96" s="78"/>
      <c r="UDZ96" s="78"/>
      <c r="UEA96" s="79"/>
      <c r="UEB96" s="78"/>
      <c r="UEO96" s="78"/>
      <c r="UER96" s="78"/>
      <c r="UES96" s="79"/>
      <c r="UET96" s="78"/>
      <c r="UFG96" s="78"/>
      <c r="UFJ96" s="78"/>
      <c r="UFK96" s="79"/>
      <c r="UFL96" s="78"/>
      <c r="UFY96" s="78"/>
      <c r="UGB96" s="78"/>
      <c r="UGC96" s="79"/>
      <c r="UGD96" s="78"/>
      <c r="UGQ96" s="78"/>
      <c r="UGT96" s="78"/>
      <c r="UGU96" s="79"/>
      <c r="UGV96" s="78"/>
      <c r="UHI96" s="78"/>
      <c r="UHL96" s="78"/>
      <c r="UHM96" s="79"/>
      <c r="UHN96" s="78"/>
      <c r="UIA96" s="78"/>
      <c r="UID96" s="78"/>
      <c r="UIE96" s="79"/>
      <c r="UIF96" s="78"/>
      <c r="UIS96" s="78"/>
      <c r="UIV96" s="78"/>
      <c r="UIW96" s="79"/>
      <c r="UIX96" s="78"/>
      <c r="UJK96" s="78"/>
      <c r="UJN96" s="78"/>
      <c r="UJO96" s="79"/>
      <c r="UJP96" s="78"/>
      <c r="UKC96" s="78"/>
      <c r="UKF96" s="78"/>
      <c r="UKG96" s="79"/>
      <c r="UKH96" s="78"/>
      <c r="UKU96" s="78"/>
      <c r="UKX96" s="78"/>
      <c r="UKY96" s="79"/>
      <c r="UKZ96" s="78"/>
      <c r="ULM96" s="78"/>
      <c r="ULP96" s="78"/>
      <c r="ULQ96" s="79"/>
      <c r="ULR96" s="78"/>
      <c r="UME96" s="78"/>
      <c r="UMH96" s="78"/>
      <c r="UMI96" s="79"/>
      <c r="UMJ96" s="78"/>
      <c r="UMW96" s="78"/>
      <c r="UMZ96" s="78"/>
      <c r="UNA96" s="79"/>
      <c r="UNB96" s="78"/>
      <c r="UNO96" s="78"/>
      <c r="UNR96" s="78"/>
      <c r="UNS96" s="79"/>
      <c r="UNT96" s="78"/>
      <c r="UOG96" s="78"/>
      <c r="UOJ96" s="78"/>
      <c r="UOK96" s="79"/>
      <c r="UOL96" s="78"/>
      <c r="UOY96" s="78"/>
      <c r="UPB96" s="78"/>
      <c r="UPC96" s="79"/>
      <c r="UPD96" s="78"/>
      <c r="UPQ96" s="78"/>
      <c r="UPT96" s="78"/>
      <c r="UPU96" s="79"/>
      <c r="UPV96" s="78"/>
      <c r="UQI96" s="78"/>
      <c r="UQL96" s="78"/>
      <c r="UQM96" s="79"/>
      <c r="UQN96" s="78"/>
      <c r="URA96" s="78"/>
      <c r="URD96" s="78"/>
      <c r="URE96" s="79"/>
      <c r="URF96" s="78"/>
      <c r="URS96" s="78"/>
      <c r="URV96" s="78"/>
      <c r="URW96" s="79"/>
      <c r="URX96" s="78"/>
      <c r="USK96" s="78"/>
      <c r="USN96" s="78"/>
      <c r="USO96" s="79"/>
      <c r="USP96" s="78"/>
      <c r="UTC96" s="78"/>
      <c r="UTF96" s="78"/>
      <c r="UTG96" s="79"/>
      <c r="UTH96" s="78"/>
      <c r="UTU96" s="78"/>
      <c r="UTX96" s="78"/>
      <c r="UTY96" s="79"/>
      <c r="UTZ96" s="78"/>
      <c r="UUM96" s="78"/>
      <c r="UUP96" s="78"/>
      <c r="UUQ96" s="79"/>
      <c r="UUR96" s="78"/>
      <c r="UVE96" s="78"/>
      <c r="UVH96" s="78"/>
      <c r="UVI96" s="79"/>
      <c r="UVJ96" s="78"/>
      <c r="UVW96" s="78"/>
      <c r="UVZ96" s="78"/>
      <c r="UWA96" s="79"/>
      <c r="UWB96" s="78"/>
      <c r="UWO96" s="78"/>
      <c r="UWR96" s="78"/>
      <c r="UWS96" s="79"/>
      <c r="UWT96" s="78"/>
      <c r="UXG96" s="78"/>
      <c r="UXJ96" s="78"/>
      <c r="UXK96" s="79"/>
      <c r="UXL96" s="78"/>
      <c r="UXY96" s="78"/>
      <c r="UYB96" s="78"/>
      <c r="UYC96" s="79"/>
      <c r="UYD96" s="78"/>
      <c r="UYQ96" s="78"/>
      <c r="UYT96" s="78"/>
      <c r="UYU96" s="79"/>
      <c r="UYV96" s="78"/>
      <c r="UZI96" s="78"/>
      <c r="UZL96" s="78"/>
      <c r="UZM96" s="79"/>
      <c r="UZN96" s="78"/>
      <c r="VAA96" s="78"/>
      <c r="VAD96" s="78"/>
      <c r="VAE96" s="79"/>
      <c r="VAF96" s="78"/>
      <c r="VAS96" s="78"/>
      <c r="VAV96" s="78"/>
      <c r="VAW96" s="79"/>
      <c r="VAX96" s="78"/>
      <c r="VBK96" s="78"/>
      <c r="VBN96" s="78"/>
      <c r="VBO96" s="79"/>
      <c r="VBP96" s="78"/>
      <c r="VCC96" s="78"/>
      <c r="VCF96" s="78"/>
      <c r="VCG96" s="79"/>
      <c r="VCH96" s="78"/>
      <c r="VCU96" s="78"/>
      <c r="VCX96" s="78"/>
      <c r="VCY96" s="79"/>
      <c r="VCZ96" s="78"/>
      <c r="VDM96" s="78"/>
      <c r="VDP96" s="78"/>
      <c r="VDQ96" s="79"/>
      <c r="VDR96" s="78"/>
      <c r="VEE96" s="78"/>
      <c r="VEH96" s="78"/>
      <c r="VEI96" s="79"/>
      <c r="VEJ96" s="78"/>
      <c r="VEW96" s="78"/>
      <c r="VEZ96" s="78"/>
      <c r="VFA96" s="79"/>
      <c r="VFB96" s="78"/>
      <c r="VFO96" s="78"/>
      <c r="VFR96" s="78"/>
      <c r="VFS96" s="79"/>
      <c r="VFT96" s="78"/>
      <c r="VGG96" s="78"/>
      <c r="VGJ96" s="78"/>
      <c r="VGK96" s="79"/>
      <c r="VGL96" s="78"/>
      <c r="VGY96" s="78"/>
      <c r="VHB96" s="78"/>
      <c r="VHC96" s="79"/>
      <c r="VHD96" s="78"/>
      <c r="VHQ96" s="78"/>
      <c r="VHT96" s="78"/>
      <c r="VHU96" s="79"/>
      <c r="VHV96" s="78"/>
      <c r="VII96" s="78"/>
      <c r="VIL96" s="78"/>
      <c r="VIM96" s="79"/>
      <c r="VIN96" s="78"/>
      <c r="VJA96" s="78"/>
      <c r="VJD96" s="78"/>
      <c r="VJE96" s="79"/>
      <c r="VJF96" s="78"/>
      <c r="VJS96" s="78"/>
      <c r="VJV96" s="78"/>
      <c r="VJW96" s="79"/>
      <c r="VJX96" s="78"/>
      <c r="VKK96" s="78"/>
      <c r="VKN96" s="78"/>
      <c r="VKO96" s="79"/>
      <c r="VKP96" s="78"/>
      <c r="VLC96" s="78"/>
      <c r="VLF96" s="78"/>
      <c r="VLG96" s="79"/>
      <c r="VLH96" s="78"/>
      <c r="VLU96" s="78"/>
      <c r="VLX96" s="78"/>
      <c r="VLY96" s="79"/>
      <c r="VLZ96" s="78"/>
      <c r="VMM96" s="78"/>
      <c r="VMP96" s="78"/>
      <c r="VMQ96" s="79"/>
      <c r="VMR96" s="78"/>
      <c r="VNE96" s="78"/>
      <c r="VNH96" s="78"/>
      <c r="VNI96" s="79"/>
      <c r="VNJ96" s="78"/>
      <c r="VNW96" s="78"/>
      <c r="VNZ96" s="78"/>
      <c r="VOA96" s="79"/>
      <c r="VOB96" s="78"/>
      <c r="VOO96" s="78"/>
      <c r="VOR96" s="78"/>
      <c r="VOS96" s="79"/>
      <c r="VOT96" s="78"/>
      <c r="VPG96" s="78"/>
      <c r="VPJ96" s="78"/>
      <c r="VPK96" s="79"/>
      <c r="VPL96" s="78"/>
      <c r="VPY96" s="78"/>
      <c r="VQB96" s="78"/>
      <c r="VQC96" s="79"/>
      <c r="VQD96" s="78"/>
      <c r="VQQ96" s="78"/>
      <c r="VQT96" s="78"/>
      <c r="VQU96" s="79"/>
      <c r="VQV96" s="78"/>
      <c r="VRI96" s="78"/>
      <c r="VRL96" s="78"/>
      <c r="VRM96" s="79"/>
      <c r="VRN96" s="78"/>
      <c r="VSA96" s="78"/>
      <c r="VSD96" s="78"/>
      <c r="VSE96" s="79"/>
      <c r="VSF96" s="78"/>
      <c r="VSS96" s="78"/>
      <c r="VSV96" s="78"/>
      <c r="VSW96" s="79"/>
      <c r="VSX96" s="78"/>
      <c r="VTK96" s="78"/>
      <c r="VTN96" s="78"/>
      <c r="VTO96" s="79"/>
      <c r="VTP96" s="78"/>
      <c r="VUC96" s="78"/>
      <c r="VUF96" s="78"/>
      <c r="VUG96" s="79"/>
      <c r="VUH96" s="78"/>
      <c r="VUU96" s="78"/>
      <c r="VUX96" s="78"/>
      <c r="VUY96" s="79"/>
      <c r="VUZ96" s="78"/>
      <c r="VVM96" s="78"/>
      <c r="VVP96" s="78"/>
      <c r="VVQ96" s="79"/>
      <c r="VVR96" s="78"/>
      <c r="VWE96" s="78"/>
      <c r="VWH96" s="78"/>
      <c r="VWI96" s="79"/>
      <c r="VWJ96" s="78"/>
      <c r="VWW96" s="78"/>
      <c r="VWZ96" s="78"/>
      <c r="VXA96" s="79"/>
      <c r="VXB96" s="78"/>
      <c r="VXO96" s="78"/>
      <c r="VXR96" s="78"/>
      <c r="VXS96" s="79"/>
      <c r="VXT96" s="78"/>
      <c r="VYG96" s="78"/>
      <c r="VYJ96" s="78"/>
      <c r="VYK96" s="79"/>
      <c r="VYL96" s="78"/>
      <c r="VYY96" s="78"/>
      <c r="VZB96" s="78"/>
      <c r="VZC96" s="79"/>
      <c r="VZD96" s="78"/>
      <c r="VZQ96" s="78"/>
      <c r="VZT96" s="78"/>
      <c r="VZU96" s="79"/>
      <c r="VZV96" s="78"/>
      <c r="WAI96" s="78"/>
      <c r="WAL96" s="78"/>
      <c r="WAM96" s="79"/>
      <c r="WAN96" s="78"/>
      <c r="WBA96" s="78"/>
      <c r="WBD96" s="78"/>
      <c r="WBE96" s="79"/>
      <c r="WBF96" s="78"/>
      <c r="WBS96" s="78"/>
      <c r="WBV96" s="78"/>
      <c r="WBW96" s="79"/>
      <c r="WBX96" s="78"/>
      <c r="WCK96" s="78"/>
      <c r="WCN96" s="78"/>
      <c r="WCO96" s="79"/>
      <c r="WCP96" s="78"/>
      <c r="WDC96" s="78"/>
      <c r="WDF96" s="78"/>
      <c r="WDG96" s="79"/>
      <c r="WDH96" s="78"/>
      <c r="WDU96" s="78"/>
      <c r="WDX96" s="78"/>
      <c r="WDY96" s="79"/>
      <c r="WDZ96" s="78"/>
      <c r="WEM96" s="78"/>
      <c r="WEP96" s="78"/>
      <c r="WEQ96" s="79"/>
      <c r="WER96" s="78"/>
      <c r="WFE96" s="78"/>
      <c r="WFH96" s="78"/>
      <c r="WFI96" s="79"/>
      <c r="WFJ96" s="78"/>
      <c r="WFW96" s="78"/>
      <c r="WFZ96" s="78"/>
      <c r="WGA96" s="79"/>
      <c r="WGB96" s="78"/>
      <c r="WGO96" s="78"/>
      <c r="WGR96" s="78"/>
      <c r="WGS96" s="79"/>
      <c r="WGT96" s="78"/>
      <c r="WHG96" s="78"/>
      <c r="WHJ96" s="78"/>
      <c r="WHK96" s="79"/>
      <c r="WHL96" s="78"/>
      <c r="WHY96" s="78"/>
      <c r="WIB96" s="78"/>
      <c r="WIC96" s="79"/>
      <c r="WID96" s="78"/>
      <c r="WIQ96" s="78"/>
      <c r="WIT96" s="78"/>
      <c r="WIU96" s="79"/>
      <c r="WIV96" s="78"/>
      <c r="WJI96" s="78"/>
      <c r="WJL96" s="78"/>
      <c r="WJM96" s="79"/>
      <c r="WJN96" s="78"/>
      <c r="WKA96" s="78"/>
      <c r="WKD96" s="78"/>
      <c r="WKE96" s="79"/>
      <c r="WKF96" s="78"/>
      <c r="WKS96" s="78"/>
      <c r="WKV96" s="78"/>
      <c r="WKW96" s="79"/>
      <c r="WKX96" s="78"/>
      <c r="WLK96" s="78"/>
      <c r="WLN96" s="78"/>
      <c r="WLO96" s="79"/>
      <c r="WLP96" s="78"/>
      <c r="WMC96" s="78"/>
      <c r="WMF96" s="78"/>
      <c r="WMG96" s="79"/>
      <c r="WMH96" s="78"/>
      <c r="WMU96" s="78"/>
      <c r="WMX96" s="78"/>
      <c r="WMY96" s="79"/>
      <c r="WMZ96" s="78"/>
      <c r="WNM96" s="78"/>
      <c r="WNP96" s="78"/>
      <c r="WNQ96" s="79"/>
      <c r="WNR96" s="78"/>
      <c r="WOE96" s="78"/>
      <c r="WOH96" s="78"/>
      <c r="WOI96" s="79"/>
      <c r="WOJ96" s="78"/>
      <c r="WOW96" s="78"/>
      <c r="WOZ96" s="78"/>
      <c r="WPA96" s="79"/>
      <c r="WPB96" s="78"/>
      <c r="WPO96" s="78"/>
      <c r="WPR96" s="78"/>
      <c r="WPS96" s="79"/>
      <c r="WPT96" s="78"/>
      <c r="WQG96" s="78"/>
      <c r="WQJ96" s="78"/>
      <c r="WQK96" s="79"/>
      <c r="WQL96" s="78"/>
      <c r="WQY96" s="78"/>
      <c r="WRB96" s="78"/>
      <c r="WRC96" s="79"/>
      <c r="WRD96" s="78"/>
      <c r="WRQ96" s="78"/>
      <c r="WRT96" s="78"/>
      <c r="WRU96" s="79"/>
      <c r="WRV96" s="78"/>
      <c r="WSI96" s="78"/>
      <c r="WSL96" s="78"/>
      <c r="WSM96" s="79"/>
      <c r="WSN96" s="78"/>
      <c r="WTA96" s="78"/>
      <c r="WTD96" s="78"/>
      <c r="WTE96" s="79"/>
      <c r="WTF96" s="78"/>
      <c r="WTS96" s="78"/>
      <c r="WTV96" s="78"/>
      <c r="WTW96" s="79"/>
      <c r="WTX96" s="78"/>
      <c r="WUK96" s="78"/>
      <c r="WUN96" s="78"/>
      <c r="WUO96" s="79"/>
      <c r="WUP96" s="78"/>
      <c r="WVC96" s="78"/>
      <c r="WVF96" s="78"/>
      <c r="WVG96" s="79"/>
      <c r="WVH96" s="78"/>
      <c r="WVU96" s="78"/>
      <c r="WVX96" s="78"/>
      <c r="WVY96" s="79"/>
      <c r="WVZ96" s="78"/>
      <c r="WWM96" s="78"/>
      <c r="WWP96" s="78"/>
      <c r="WWQ96" s="79"/>
      <c r="WWR96" s="78"/>
      <c r="WXE96" s="78"/>
      <c r="WXH96" s="78"/>
      <c r="WXI96" s="79"/>
      <c r="WXJ96" s="78"/>
      <c r="WXW96" s="78"/>
      <c r="WXZ96" s="78"/>
      <c r="WYA96" s="79"/>
      <c r="WYB96" s="78"/>
      <c r="WYO96" s="78"/>
      <c r="WYR96" s="78"/>
      <c r="WYS96" s="79"/>
      <c r="WYT96" s="78"/>
      <c r="WZG96" s="78"/>
      <c r="WZJ96" s="78"/>
      <c r="WZK96" s="79"/>
      <c r="WZL96" s="78"/>
      <c r="WZY96" s="78"/>
      <c r="XAB96" s="78"/>
      <c r="XAC96" s="79"/>
      <c r="XAD96" s="78"/>
      <c r="XAQ96" s="78"/>
      <c r="XAT96" s="78"/>
      <c r="XAU96" s="79"/>
      <c r="XAV96" s="78"/>
      <c r="XBI96" s="78"/>
      <c r="XBL96" s="78"/>
      <c r="XBM96" s="79"/>
      <c r="XBN96" s="78"/>
      <c r="XCA96" s="78"/>
      <c r="XCD96" s="78"/>
      <c r="XCE96" s="79"/>
      <c r="XCF96" s="78"/>
      <c r="XCS96" s="78"/>
      <c r="XCV96" s="78"/>
      <c r="XCW96" s="79"/>
      <c r="XCX96" s="78"/>
      <c r="XDK96" s="78"/>
      <c r="XDN96" s="78"/>
      <c r="XDO96" s="79"/>
      <c r="XDP96" s="78"/>
      <c r="XEC96" s="78"/>
      <c r="XEF96" s="78"/>
      <c r="XEG96" s="79"/>
      <c r="XEH96" s="78"/>
      <c r="XEU96" s="78"/>
      <c r="XEX96" s="78"/>
      <c r="XEY96" s="79"/>
      <c r="XEZ96" s="78"/>
    </row>
    <row r="97" spans="1:21" outlineLevel="1" x14ac:dyDescent="0.25">
      <c r="A97" s="29" t="s">
        <v>254</v>
      </c>
      <c r="B97" s="45" t="s">
        <v>243</v>
      </c>
      <c r="C97" s="119" t="s">
        <v>133</v>
      </c>
      <c r="D97" s="42" t="s">
        <v>222</v>
      </c>
      <c r="E97" s="119" t="s">
        <v>223</v>
      </c>
      <c r="F97" s="29" t="s">
        <v>413</v>
      </c>
      <c r="G97" s="42" t="s">
        <v>221</v>
      </c>
      <c r="H97" s="118" t="s">
        <v>560</v>
      </c>
      <c r="I97" s="121">
        <v>45455</v>
      </c>
      <c r="J97" s="121">
        <v>45457</v>
      </c>
      <c r="K97" s="255">
        <v>157</v>
      </c>
      <c r="L97" s="122">
        <v>45488</v>
      </c>
      <c r="M97" s="256">
        <v>196805</v>
      </c>
      <c r="N97" s="44"/>
      <c r="O97" s="44"/>
      <c r="P97" s="61">
        <v>0</v>
      </c>
      <c r="Q97" s="44"/>
      <c r="R97" s="61">
        <v>0</v>
      </c>
    </row>
    <row r="98" spans="1:21" outlineLevel="1" x14ac:dyDescent="0.25">
      <c r="A98" s="42" t="s">
        <v>226</v>
      </c>
      <c r="B98" s="45" t="s">
        <v>243</v>
      </c>
      <c r="C98" s="119" t="s">
        <v>133</v>
      </c>
      <c r="D98" s="42" t="s">
        <v>222</v>
      </c>
      <c r="E98" s="119" t="s">
        <v>223</v>
      </c>
      <c r="F98" s="42" t="s">
        <v>226</v>
      </c>
      <c r="G98" s="42" t="s">
        <v>221</v>
      </c>
      <c r="H98" s="206" t="s">
        <v>561</v>
      </c>
      <c r="I98" s="121">
        <v>45468</v>
      </c>
      <c r="J98" s="121">
        <v>45468</v>
      </c>
      <c r="K98" s="255">
        <v>159</v>
      </c>
      <c r="L98" s="122">
        <v>45488</v>
      </c>
      <c r="M98" s="256">
        <v>32801</v>
      </c>
      <c r="N98" s="44"/>
      <c r="O98" s="44"/>
      <c r="P98" s="61">
        <v>0</v>
      </c>
      <c r="Q98" s="44" t="s">
        <v>316</v>
      </c>
      <c r="R98" s="61">
        <v>0</v>
      </c>
    </row>
    <row r="99" spans="1:21" outlineLevel="1" x14ac:dyDescent="0.25">
      <c r="A99" s="42" t="s">
        <v>226</v>
      </c>
      <c r="B99" s="45" t="s">
        <v>243</v>
      </c>
      <c r="C99" s="119" t="s">
        <v>133</v>
      </c>
      <c r="D99" s="42" t="s">
        <v>222</v>
      </c>
      <c r="E99" s="119" t="s">
        <v>223</v>
      </c>
      <c r="F99" s="42" t="s">
        <v>226</v>
      </c>
      <c r="G99" s="42" t="s">
        <v>221</v>
      </c>
      <c r="H99" s="43" t="s">
        <v>562</v>
      </c>
      <c r="I99" s="121">
        <v>45462</v>
      </c>
      <c r="J99" s="121">
        <v>45462</v>
      </c>
      <c r="K99" s="255">
        <v>158</v>
      </c>
      <c r="L99" s="122">
        <v>45488</v>
      </c>
      <c r="M99" s="256">
        <v>32801</v>
      </c>
      <c r="N99" s="44"/>
      <c r="O99" s="44"/>
      <c r="P99" s="61">
        <v>0</v>
      </c>
      <c r="Q99" s="44" t="s">
        <v>316</v>
      </c>
      <c r="R99" s="61">
        <v>0</v>
      </c>
    </row>
    <row r="100" spans="1:21" outlineLevel="1" x14ac:dyDescent="0.25">
      <c r="A100" s="42" t="s">
        <v>226</v>
      </c>
      <c r="B100" s="45" t="s">
        <v>243</v>
      </c>
      <c r="C100" s="119" t="s">
        <v>133</v>
      </c>
      <c r="D100" s="42" t="s">
        <v>222</v>
      </c>
      <c r="E100" s="119" t="s">
        <v>223</v>
      </c>
      <c r="F100" s="42" t="s">
        <v>226</v>
      </c>
      <c r="G100" s="42" t="s">
        <v>221</v>
      </c>
      <c r="H100" s="43" t="s">
        <v>562</v>
      </c>
      <c r="I100" s="121">
        <v>45474</v>
      </c>
      <c r="J100" s="121">
        <v>45474</v>
      </c>
      <c r="K100" s="255">
        <v>170</v>
      </c>
      <c r="L100" s="122">
        <v>45507</v>
      </c>
      <c r="M100" s="256">
        <v>32965</v>
      </c>
      <c r="N100" s="44"/>
      <c r="O100" s="44"/>
      <c r="P100" s="61">
        <v>0</v>
      </c>
      <c r="Q100" s="44"/>
      <c r="R100" s="61">
        <v>0</v>
      </c>
    </row>
    <row r="101" spans="1:21" outlineLevel="1" x14ac:dyDescent="0.25">
      <c r="A101" s="42" t="s">
        <v>226</v>
      </c>
      <c r="B101" s="45" t="s">
        <v>243</v>
      </c>
      <c r="C101" s="119" t="s">
        <v>133</v>
      </c>
      <c r="D101" s="42" t="s">
        <v>222</v>
      </c>
      <c r="E101" s="119" t="s">
        <v>223</v>
      </c>
      <c r="F101" s="42" t="s">
        <v>226</v>
      </c>
      <c r="G101" s="42" t="s">
        <v>221</v>
      </c>
      <c r="H101" s="43" t="s">
        <v>562</v>
      </c>
      <c r="I101" s="121">
        <v>45476</v>
      </c>
      <c r="J101" s="121">
        <v>45476</v>
      </c>
      <c r="K101" s="255">
        <v>198</v>
      </c>
      <c r="L101" s="122">
        <v>45518</v>
      </c>
      <c r="M101" s="256">
        <v>32965</v>
      </c>
      <c r="N101" s="44"/>
      <c r="O101" s="44"/>
      <c r="P101" s="61">
        <v>0</v>
      </c>
      <c r="Q101" s="44"/>
      <c r="R101" s="61">
        <v>0</v>
      </c>
    </row>
    <row r="102" spans="1:21" outlineLevel="1" x14ac:dyDescent="0.25">
      <c r="A102" s="42" t="s">
        <v>226</v>
      </c>
      <c r="B102" s="45" t="s">
        <v>243</v>
      </c>
      <c r="C102" s="119" t="s">
        <v>133</v>
      </c>
      <c r="D102" s="42" t="s">
        <v>222</v>
      </c>
      <c r="E102" s="119" t="s">
        <v>223</v>
      </c>
      <c r="F102" s="42" t="s">
        <v>226</v>
      </c>
      <c r="G102" s="42" t="s">
        <v>221</v>
      </c>
      <c r="H102" s="43" t="s">
        <v>563</v>
      </c>
      <c r="I102" s="121">
        <v>45483</v>
      </c>
      <c r="J102" s="121">
        <v>45483</v>
      </c>
      <c r="K102" s="255">
        <v>195</v>
      </c>
      <c r="L102" s="122">
        <v>45518</v>
      </c>
      <c r="M102" s="256">
        <v>32965</v>
      </c>
      <c r="N102" s="44"/>
      <c r="O102" s="44"/>
      <c r="P102" s="61">
        <v>0</v>
      </c>
      <c r="Q102" s="44"/>
      <c r="R102" s="61">
        <v>0</v>
      </c>
    </row>
    <row r="103" spans="1:21" outlineLevel="1" x14ac:dyDescent="0.25">
      <c r="A103" s="42" t="s">
        <v>226</v>
      </c>
      <c r="B103" s="45" t="s">
        <v>243</v>
      </c>
      <c r="C103" s="119" t="s">
        <v>133</v>
      </c>
      <c r="D103" s="42" t="s">
        <v>222</v>
      </c>
      <c r="E103" s="119" t="s">
        <v>223</v>
      </c>
      <c r="F103" s="42" t="s">
        <v>226</v>
      </c>
      <c r="G103" s="42" t="s">
        <v>221</v>
      </c>
      <c r="H103" s="43" t="s">
        <v>564</v>
      </c>
      <c r="I103" s="121">
        <v>45481</v>
      </c>
      <c r="J103" s="121">
        <v>45481</v>
      </c>
      <c r="K103" s="255">
        <v>196</v>
      </c>
      <c r="L103" s="122">
        <v>45518</v>
      </c>
      <c r="M103" s="256">
        <v>32965</v>
      </c>
      <c r="N103" s="44"/>
      <c r="O103" s="44"/>
      <c r="P103" s="61">
        <v>0</v>
      </c>
      <c r="Q103" s="44"/>
      <c r="R103" s="61">
        <v>0</v>
      </c>
    </row>
    <row r="104" spans="1:21" outlineLevel="1" x14ac:dyDescent="0.25">
      <c r="A104" s="42"/>
      <c r="B104" s="45" t="s">
        <v>243</v>
      </c>
      <c r="C104" s="119" t="s">
        <v>133</v>
      </c>
      <c r="D104" s="42" t="s">
        <v>222</v>
      </c>
      <c r="E104" s="119" t="s">
        <v>223</v>
      </c>
      <c r="F104" s="42"/>
      <c r="G104" s="42"/>
      <c r="H104" s="43" t="s">
        <v>565</v>
      </c>
      <c r="I104" s="121"/>
      <c r="J104" s="121"/>
      <c r="K104" s="255">
        <v>199</v>
      </c>
      <c r="L104" s="122">
        <v>45518</v>
      </c>
      <c r="M104" s="256">
        <v>164</v>
      </c>
      <c r="N104" s="44"/>
      <c r="O104" s="44"/>
      <c r="P104" s="61">
        <v>0</v>
      </c>
      <c r="Q104" s="44"/>
      <c r="R104" s="61">
        <v>0</v>
      </c>
    </row>
    <row r="105" spans="1:21" outlineLevel="1" x14ac:dyDescent="0.25">
      <c r="A105" s="42" t="s">
        <v>226</v>
      </c>
      <c r="B105" s="45" t="s">
        <v>243</v>
      </c>
      <c r="C105" s="119" t="s">
        <v>133</v>
      </c>
      <c r="D105" s="42" t="s">
        <v>222</v>
      </c>
      <c r="E105" s="119" t="s">
        <v>223</v>
      </c>
      <c r="F105" s="42" t="s">
        <v>226</v>
      </c>
      <c r="G105" s="42" t="s">
        <v>221</v>
      </c>
      <c r="H105" s="43" t="s">
        <v>564</v>
      </c>
      <c r="I105" s="121">
        <v>45495</v>
      </c>
      <c r="J105" s="121">
        <v>45495</v>
      </c>
      <c r="K105" s="255">
        <v>197</v>
      </c>
      <c r="L105" s="122">
        <v>45518</v>
      </c>
      <c r="M105" s="256">
        <v>32965</v>
      </c>
      <c r="N105" s="44"/>
      <c r="O105" s="44"/>
      <c r="P105" s="61">
        <v>0</v>
      </c>
      <c r="Q105" s="44" t="s">
        <v>316</v>
      </c>
      <c r="R105" s="61">
        <v>0</v>
      </c>
    </row>
    <row r="106" spans="1:21" outlineLevel="1" x14ac:dyDescent="0.25">
      <c r="A106" s="42"/>
      <c r="B106" s="45" t="s">
        <v>243</v>
      </c>
      <c r="C106" s="119" t="s">
        <v>133</v>
      </c>
      <c r="D106" s="42" t="s">
        <v>222</v>
      </c>
      <c r="E106" s="119" t="s">
        <v>223</v>
      </c>
      <c r="F106" s="42"/>
      <c r="G106" s="42"/>
      <c r="H106" s="43" t="s">
        <v>565</v>
      </c>
      <c r="I106" s="121"/>
      <c r="J106" s="121"/>
      <c r="K106" s="255">
        <v>202</v>
      </c>
      <c r="L106" s="122">
        <v>45518</v>
      </c>
      <c r="M106" s="256">
        <v>984</v>
      </c>
      <c r="N106" s="44"/>
      <c r="O106" s="44"/>
      <c r="P106" s="61">
        <v>0</v>
      </c>
      <c r="Q106" s="44"/>
      <c r="R106" s="61">
        <v>0</v>
      </c>
    </row>
    <row r="107" spans="1:21" outlineLevel="1" x14ac:dyDescent="0.25">
      <c r="A107" s="42"/>
      <c r="B107" s="45" t="s">
        <v>243</v>
      </c>
      <c r="C107" s="119" t="s">
        <v>133</v>
      </c>
      <c r="D107" s="42" t="s">
        <v>222</v>
      </c>
      <c r="E107" s="119" t="s">
        <v>223</v>
      </c>
      <c r="F107" s="42"/>
      <c r="G107" s="42"/>
      <c r="H107" s="43" t="s">
        <v>565</v>
      </c>
      <c r="I107" s="121"/>
      <c r="J107" s="121"/>
      <c r="K107" s="255">
        <v>200</v>
      </c>
      <c r="L107" s="122">
        <v>45518</v>
      </c>
      <c r="M107" s="256">
        <v>164</v>
      </c>
      <c r="N107" s="44"/>
      <c r="O107" s="44"/>
      <c r="P107" s="61">
        <v>0</v>
      </c>
      <c r="Q107" s="44"/>
      <c r="R107" s="61">
        <v>0</v>
      </c>
    </row>
    <row r="108" spans="1:21" outlineLevel="1" x14ac:dyDescent="0.25">
      <c r="A108" s="29" t="s">
        <v>226</v>
      </c>
      <c r="B108" s="45" t="s">
        <v>243</v>
      </c>
      <c r="C108" s="119" t="s">
        <v>133</v>
      </c>
      <c r="D108" s="42" t="s">
        <v>222</v>
      </c>
      <c r="E108" s="119" t="s">
        <v>223</v>
      </c>
      <c r="F108" s="42" t="s">
        <v>226</v>
      </c>
      <c r="G108" s="42" t="s">
        <v>221</v>
      </c>
      <c r="H108" s="43" t="s">
        <v>567</v>
      </c>
      <c r="I108" s="121">
        <v>45511</v>
      </c>
      <c r="J108" s="121">
        <v>45511</v>
      </c>
      <c r="K108" s="255">
        <v>205</v>
      </c>
      <c r="L108" s="122">
        <v>45518</v>
      </c>
      <c r="M108" s="256">
        <v>32965</v>
      </c>
      <c r="N108" s="44"/>
      <c r="O108" s="44"/>
      <c r="P108" s="61">
        <v>0</v>
      </c>
      <c r="Q108" s="44"/>
      <c r="R108" s="61">
        <v>0</v>
      </c>
    </row>
    <row r="109" spans="1:21" outlineLevel="1" x14ac:dyDescent="0.25">
      <c r="A109" s="29" t="s">
        <v>226</v>
      </c>
      <c r="B109" s="45" t="s">
        <v>243</v>
      </c>
      <c r="C109" s="119" t="s">
        <v>133</v>
      </c>
      <c r="D109" s="42" t="s">
        <v>222</v>
      </c>
      <c r="E109" s="119" t="s">
        <v>223</v>
      </c>
      <c r="F109" s="42" t="s">
        <v>226</v>
      </c>
      <c r="G109" s="42" t="s">
        <v>221</v>
      </c>
      <c r="H109" s="43" t="s">
        <v>568</v>
      </c>
      <c r="I109" s="121">
        <v>45516</v>
      </c>
      <c r="J109" s="121">
        <v>45516</v>
      </c>
      <c r="K109" s="255">
        <v>206</v>
      </c>
      <c r="L109" s="122">
        <v>45518</v>
      </c>
      <c r="M109" s="256">
        <v>32965</v>
      </c>
      <c r="N109" s="44"/>
      <c r="O109" s="44"/>
      <c r="P109" s="61">
        <v>0</v>
      </c>
      <c r="Q109" s="44"/>
      <c r="R109" s="61">
        <v>0</v>
      </c>
      <c r="U109" s="41"/>
    </row>
    <row r="110" spans="1:21" outlineLevel="1" x14ac:dyDescent="0.25">
      <c r="A110" s="29" t="s">
        <v>409</v>
      </c>
      <c r="B110" s="45" t="s">
        <v>243</v>
      </c>
      <c r="C110" s="119" t="s">
        <v>133</v>
      </c>
      <c r="D110" s="42" t="s">
        <v>222</v>
      </c>
      <c r="E110" s="119" t="s">
        <v>223</v>
      </c>
      <c r="F110" s="42" t="s">
        <v>566</v>
      </c>
      <c r="G110" s="119" t="s">
        <v>348</v>
      </c>
      <c r="H110" s="43" t="s">
        <v>569</v>
      </c>
      <c r="I110" s="121">
        <v>45522</v>
      </c>
      <c r="J110" s="121">
        <v>45524</v>
      </c>
      <c r="K110" s="255">
        <v>201</v>
      </c>
      <c r="L110" s="122">
        <v>45518</v>
      </c>
      <c r="M110" s="34">
        <v>197789</v>
      </c>
      <c r="N110" s="44"/>
      <c r="O110" s="44"/>
      <c r="P110" s="61">
        <v>0</v>
      </c>
      <c r="Q110" s="44"/>
      <c r="R110" s="61">
        <v>0</v>
      </c>
    </row>
    <row r="111" spans="1:21" outlineLevel="1" x14ac:dyDescent="0.25">
      <c r="A111" s="32" t="s">
        <v>226</v>
      </c>
      <c r="B111" s="45" t="s">
        <v>243</v>
      </c>
      <c r="C111" s="119" t="s">
        <v>133</v>
      </c>
      <c r="D111" s="42" t="s">
        <v>222</v>
      </c>
      <c r="E111" s="119" t="s">
        <v>223</v>
      </c>
      <c r="F111" s="42" t="s">
        <v>226</v>
      </c>
      <c r="G111" s="32" t="s">
        <v>221</v>
      </c>
      <c r="H111" s="43" t="s">
        <v>570</v>
      </c>
      <c r="I111" s="121">
        <v>45518</v>
      </c>
      <c r="J111" s="121">
        <v>45518</v>
      </c>
      <c r="K111" s="255">
        <v>220</v>
      </c>
      <c r="L111" s="122">
        <v>45540</v>
      </c>
      <c r="M111" s="34">
        <v>32965</v>
      </c>
      <c r="N111" s="44"/>
      <c r="O111" s="44"/>
      <c r="P111" s="61">
        <v>0</v>
      </c>
      <c r="Q111" s="44"/>
      <c r="R111" s="61">
        <v>0</v>
      </c>
    </row>
    <row r="112" spans="1:21" outlineLevel="1" x14ac:dyDescent="0.25">
      <c r="A112" s="32" t="s">
        <v>226</v>
      </c>
      <c r="B112" s="45" t="s">
        <v>243</v>
      </c>
      <c r="C112" s="119" t="s">
        <v>133</v>
      </c>
      <c r="D112" s="42" t="s">
        <v>222</v>
      </c>
      <c r="E112" s="119" t="s">
        <v>223</v>
      </c>
      <c r="F112" s="42" t="s">
        <v>226</v>
      </c>
      <c r="G112" s="32" t="s">
        <v>221</v>
      </c>
      <c r="H112" s="207" t="s">
        <v>571</v>
      </c>
      <c r="I112" s="121">
        <v>45533</v>
      </c>
      <c r="J112" s="121">
        <v>45533</v>
      </c>
      <c r="K112" s="255">
        <v>228</v>
      </c>
      <c r="L112" s="122">
        <v>45551</v>
      </c>
      <c r="M112" s="34">
        <v>32965</v>
      </c>
      <c r="N112" s="44"/>
      <c r="O112" s="44"/>
      <c r="P112" s="61">
        <v>0</v>
      </c>
      <c r="Q112" s="44"/>
      <c r="R112" s="61">
        <v>0</v>
      </c>
    </row>
    <row r="113" spans="1:18" outlineLevel="1" x14ac:dyDescent="0.25">
      <c r="A113" s="32" t="s">
        <v>226</v>
      </c>
      <c r="B113" s="45" t="s">
        <v>243</v>
      </c>
      <c r="C113" s="119" t="s">
        <v>133</v>
      </c>
      <c r="D113" s="42" t="s">
        <v>222</v>
      </c>
      <c r="E113" s="119" t="s">
        <v>223</v>
      </c>
      <c r="F113" s="42" t="s">
        <v>226</v>
      </c>
      <c r="G113" s="32" t="s">
        <v>221</v>
      </c>
      <c r="H113" s="43" t="s">
        <v>570</v>
      </c>
      <c r="I113" s="121">
        <v>45531</v>
      </c>
      <c r="J113" s="121">
        <v>45531</v>
      </c>
      <c r="K113" s="255">
        <v>229</v>
      </c>
      <c r="L113" s="122">
        <v>45551</v>
      </c>
      <c r="M113" s="34">
        <v>32965</v>
      </c>
      <c r="N113" s="44"/>
      <c r="O113" s="44"/>
      <c r="P113" s="61">
        <v>0</v>
      </c>
      <c r="Q113" s="44"/>
      <c r="R113" s="61">
        <v>0</v>
      </c>
    </row>
    <row r="114" spans="1:18" outlineLevel="1" x14ac:dyDescent="0.25">
      <c r="A114" s="42" t="s">
        <v>226</v>
      </c>
      <c r="B114" s="45" t="s">
        <v>249</v>
      </c>
      <c r="C114" s="119" t="s">
        <v>131</v>
      </c>
      <c r="D114" s="42" t="s">
        <v>220</v>
      </c>
      <c r="E114" s="119">
        <v>4</v>
      </c>
      <c r="F114" s="42" t="s">
        <v>226</v>
      </c>
      <c r="G114" s="32" t="s">
        <v>221</v>
      </c>
      <c r="H114" s="33" t="s">
        <v>572</v>
      </c>
      <c r="I114" s="208">
        <v>45474</v>
      </c>
      <c r="J114" s="208">
        <v>45474</v>
      </c>
      <c r="K114" s="255">
        <v>148</v>
      </c>
      <c r="L114" s="122">
        <v>45484</v>
      </c>
      <c r="M114" s="34">
        <v>32801</v>
      </c>
      <c r="N114" s="44"/>
      <c r="O114" s="44"/>
      <c r="P114" s="61"/>
      <c r="Q114" s="44"/>
      <c r="R114" s="61"/>
    </row>
    <row r="115" spans="1:18" outlineLevel="1" x14ac:dyDescent="0.25">
      <c r="A115" s="42" t="s">
        <v>226</v>
      </c>
      <c r="B115" s="45" t="s">
        <v>249</v>
      </c>
      <c r="C115" s="119" t="s">
        <v>131</v>
      </c>
      <c r="D115" s="42" t="s">
        <v>220</v>
      </c>
      <c r="E115" s="119">
        <v>4</v>
      </c>
      <c r="F115" s="42" t="s">
        <v>226</v>
      </c>
      <c r="G115" s="32" t="s">
        <v>221</v>
      </c>
      <c r="H115" s="33" t="s">
        <v>572</v>
      </c>
      <c r="I115" s="208">
        <v>45476</v>
      </c>
      <c r="J115" s="208">
        <v>45476</v>
      </c>
      <c r="K115" s="255">
        <v>149</v>
      </c>
      <c r="L115" s="122">
        <v>45484</v>
      </c>
      <c r="M115" s="34">
        <v>32801</v>
      </c>
      <c r="N115" s="44"/>
      <c r="O115" s="44"/>
      <c r="P115" s="61"/>
      <c r="Q115" s="44"/>
      <c r="R115" s="61"/>
    </row>
    <row r="116" spans="1:18" outlineLevel="1" x14ac:dyDescent="0.25">
      <c r="A116" s="42" t="s">
        <v>226</v>
      </c>
      <c r="B116" s="45" t="s">
        <v>249</v>
      </c>
      <c r="C116" s="119" t="s">
        <v>131</v>
      </c>
      <c r="D116" s="42" t="s">
        <v>220</v>
      </c>
      <c r="E116" s="119">
        <v>4</v>
      </c>
      <c r="F116" s="42" t="s">
        <v>226</v>
      </c>
      <c r="G116" s="32" t="s">
        <v>221</v>
      </c>
      <c r="H116" s="33" t="s">
        <v>573</v>
      </c>
      <c r="I116" s="208">
        <v>45481</v>
      </c>
      <c r="J116" s="208">
        <v>45481</v>
      </c>
      <c r="K116" s="255">
        <v>150</v>
      </c>
      <c r="L116" s="122">
        <v>45485</v>
      </c>
      <c r="M116" s="34">
        <v>32801</v>
      </c>
      <c r="N116" s="44"/>
      <c r="O116" s="44"/>
      <c r="P116" s="61"/>
      <c r="Q116" s="44"/>
      <c r="R116" s="61"/>
    </row>
    <row r="117" spans="1:18" outlineLevel="1" x14ac:dyDescent="0.25">
      <c r="A117" s="42" t="s">
        <v>226</v>
      </c>
      <c r="B117" s="45" t="s">
        <v>249</v>
      </c>
      <c r="C117" s="119" t="s">
        <v>131</v>
      </c>
      <c r="D117" s="42" t="s">
        <v>220</v>
      </c>
      <c r="E117" s="119">
        <v>4</v>
      </c>
      <c r="F117" s="42" t="s">
        <v>226</v>
      </c>
      <c r="G117" s="32" t="s">
        <v>221</v>
      </c>
      <c r="H117" s="33" t="s">
        <v>574</v>
      </c>
      <c r="I117" s="209">
        <v>45495</v>
      </c>
      <c r="J117" s="210">
        <v>45495</v>
      </c>
      <c r="K117" s="255">
        <v>163</v>
      </c>
      <c r="L117" s="122">
        <v>45498</v>
      </c>
      <c r="M117" s="34">
        <v>32965</v>
      </c>
      <c r="N117" s="44"/>
      <c r="O117" s="44"/>
      <c r="P117" s="61"/>
      <c r="Q117" s="44"/>
      <c r="R117" s="61"/>
    </row>
    <row r="118" spans="1:18" outlineLevel="1" x14ac:dyDescent="0.25">
      <c r="A118" s="42" t="s">
        <v>226</v>
      </c>
      <c r="B118" s="45" t="s">
        <v>249</v>
      </c>
      <c r="C118" s="119" t="s">
        <v>131</v>
      </c>
      <c r="D118" s="42" t="s">
        <v>220</v>
      </c>
      <c r="E118" s="119">
        <v>4</v>
      </c>
      <c r="F118" s="42" t="s">
        <v>226</v>
      </c>
      <c r="G118" s="32" t="s">
        <v>221</v>
      </c>
      <c r="H118" s="207" t="s">
        <v>575</v>
      </c>
      <c r="I118" s="59">
        <v>45511</v>
      </c>
      <c r="J118" s="59">
        <v>45511</v>
      </c>
      <c r="K118" s="255">
        <v>189</v>
      </c>
      <c r="L118" s="122">
        <v>45512</v>
      </c>
      <c r="M118" s="34">
        <v>32965</v>
      </c>
      <c r="N118" s="44"/>
      <c r="O118" s="44"/>
      <c r="P118" s="61"/>
      <c r="Q118" s="44"/>
      <c r="R118" s="61"/>
    </row>
    <row r="119" spans="1:18" outlineLevel="1" x14ac:dyDescent="0.25">
      <c r="A119" s="32"/>
      <c r="B119" s="45" t="s">
        <v>249</v>
      </c>
      <c r="C119" s="119" t="s">
        <v>131</v>
      </c>
      <c r="D119" s="42" t="s">
        <v>220</v>
      </c>
      <c r="E119" s="119">
        <v>4</v>
      </c>
      <c r="F119" s="42"/>
      <c r="G119" s="32"/>
      <c r="H119" s="43" t="s">
        <v>565</v>
      </c>
      <c r="I119" s="59"/>
      <c r="J119" s="59"/>
      <c r="K119" s="255">
        <v>175</v>
      </c>
      <c r="L119" s="122">
        <v>45512</v>
      </c>
      <c r="M119" s="34">
        <v>164</v>
      </c>
      <c r="N119" s="44"/>
      <c r="O119" s="44"/>
      <c r="P119" s="61"/>
      <c r="Q119" s="44"/>
      <c r="R119" s="61"/>
    </row>
    <row r="120" spans="1:18" outlineLevel="1" x14ac:dyDescent="0.25">
      <c r="A120" s="32"/>
      <c r="B120" s="45" t="s">
        <v>249</v>
      </c>
      <c r="C120" s="119" t="s">
        <v>131</v>
      </c>
      <c r="D120" s="42" t="s">
        <v>220</v>
      </c>
      <c r="E120" s="119">
        <v>4</v>
      </c>
      <c r="F120" s="42"/>
      <c r="G120" s="32"/>
      <c r="H120" s="43" t="s">
        <v>565</v>
      </c>
      <c r="I120" s="59"/>
      <c r="J120" s="59"/>
      <c r="K120" s="255">
        <v>176</v>
      </c>
      <c r="L120" s="122">
        <v>45512</v>
      </c>
      <c r="M120" s="34">
        <v>164</v>
      </c>
      <c r="N120" s="44"/>
      <c r="O120" s="44"/>
      <c r="P120" s="61"/>
      <c r="Q120" s="44"/>
      <c r="R120" s="61"/>
    </row>
    <row r="121" spans="1:18" outlineLevel="1" x14ac:dyDescent="0.25">
      <c r="A121" s="32"/>
      <c r="B121" s="45" t="s">
        <v>249</v>
      </c>
      <c r="C121" s="119" t="s">
        <v>131</v>
      </c>
      <c r="D121" s="42" t="s">
        <v>220</v>
      </c>
      <c r="E121" s="119">
        <v>4</v>
      </c>
      <c r="F121" s="42"/>
      <c r="G121" s="32"/>
      <c r="H121" s="43" t="s">
        <v>565</v>
      </c>
      <c r="I121" s="59"/>
      <c r="J121" s="59"/>
      <c r="K121" s="255">
        <v>177</v>
      </c>
      <c r="L121" s="122">
        <v>45512</v>
      </c>
      <c r="M121" s="34">
        <v>164</v>
      </c>
      <c r="N121" s="44"/>
      <c r="O121" s="44"/>
      <c r="P121" s="61"/>
      <c r="Q121" s="44"/>
      <c r="R121" s="61"/>
    </row>
    <row r="122" spans="1:18" outlineLevel="1" x14ac:dyDescent="0.25">
      <c r="A122" s="32"/>
      <c r="B122" s="45" t="s">
        <v>249</v>
      </c>
      <c r="C122" s="119" t="s">
        <v>131</v>
      </c>
      <c r="D122" s="42" t="s">
        <v>220</v>
      </c>
      <c r="E122" s="119">
        <v>4</v>
      </c>
      <c r="F122" s="42"/>
      <c r="G122" s="32"/>
      <c r="H122" s="43" t="s">
        <v>565</v>
      </c>
      <c r="I122" s="59"/>
      <c r="J122" s="59"/>
      <c r="K122" s="255">
        <v>178</v>
      </c>
      <c r="L122" s="122">
        <v>45512</v>
      </c>
      <c r="M122" s="34">
        <v>164</v>
      </c>
      <c r="N122" s="44"/>
      <c r="O122" s="44"/>
      <c r="P122" s="61"/>
      <c r="Q122" s="44"/>
      <c r="R122" s="61"/>
    </row>
    <row r="123" spans="1:18" outlineLevel="1" x14ac:dyDescent="0.25">
      <c r="A123" s="42" t="s">
        <v>226</v>
      </c>
      <c r="B123" s="45" t="s">
        <v>249</v>
      </c>
      <c r="C123" s="119" t="s">
        <v>131</v>
      </c>
      <c r="D123" s="42" t="s">
        <v>220</v>
      </c>
      <c r="E123" s="119">
        <v>4</v>
      </c>
      <c r="F123" s="42" t="s">
        <v>226</v>
      </c>
      <c r="G123" s="32" t="s">
        <v>221</v>
      </c>
      <c r="H123" s="33" t="s">
        <v>574</v>
      </c>
      <c r="I123" s="59">
        <v>45516</v>
      </c>
      <c r="J123" s="59">
        <v>45516</v>
      </c>
      <c r="K123" s="255">
        <v>212</v>
      </c>
      <c r="L123" s="122">
        <v>45524</v>
      </c>
      <c r="M123" s="34">
        <v>32965</v>
      </c>
      <c r="N123" s="44"/>
      <c r="O123" s="44"/>
      <c r="P123" s="61"/>
      <c r="Q123" s="44"/>
      <c r="R123" s="61"/>
    </row>
    <row r="124" spans="1:18" outlineLevel="1" x14ac:dyDescent="0.25">
      <c r="A124" s="42" t="s">
        <v>226</v>
      </c>
      <c r="B124" s="45" t="s">
        <v>249</v>
      </c>
      <c r="C124" s="119" t="s">
        <v>131</v>
      </c>
      <c r="D124" s="42" t="s">
        <v>220</v>
      </c>
      <c r="E124" s="119">
        <v>4</v>
      </c>
      <c r="F124" s="42" t="s">
        <v>226</v>
      </c>
      <c r="G124" s="32" t="s">
        <v>221</v>
      </c>
      <c r="H124" s="33" t="s">
        <v>576</v>
      </c>
      <c r="I124" s="59">
        <v>45518</v>
      </c>
      <c r="J124" s="59">
        <v>45518</v>
      </c>
      <c r="K124" s="255">
        <v>207</v>
      </c>
      <c r="L124" s="122">
        <v>45524</v>
      </c>
      <c r="M124" s="34">
        <v>32965</v>
      </c>
      <c r="N124" s="44"/>
      <c r="O124" s="44"/>
      <c r="P124" s="61"/>
      <c r="Q124" s="44"/>
      <c r="R124" s="61"/>
    </row>
    <row r="125" spans="1:18" outlineLevel="1" x14ac:dyDescent="0.25">
      <c r="A125" s="42" t="s">
        <v>226</v>
      </c>
      <c r="B125" s="45" t="s">
        <v>582</v>
      </c>
      <c r="C125" s="119" t="s">
        <v>133</v>
      </c>
      <c r="D125" s="42" t="s">
        <v>222</v>
      </c>
      <c r="E125" s="119">
        <v>2</v>
      </c>
      <c r="F125" s="42" t="s">
        <v>226</v>
      </c>
      <c r="G125" s="32" t="s">
        <v>221</v>
      </c>
      <c r="H125" s="33" t="s">
        <v>576</v>
      </c>
      <c r="I125" s="59">
        <v>45518</v>
      </c>
      <c r="J125" s="59">
        <v>45518</v>
      </c>
      <c r="K125" s="42">
        <v>218</v>
      </c>
      <c r="L125" s="122">
        <v>45532</v>
      </c>
      <c r="M125" s="34">
        <v>32965</v>
      </c>
      <c r="N125" s="44"/>
      <c r="O125" s="44"/>
      <c r="P125" s="61"/>
      <c r="Q125" s="44"/>
      <c r="R125" s="61"/>
    </row>
    <row r="126" spans="1:18" outlineLevel="1" x14ac:dyDescent="0.25">
      <c r="A126" s="32" t="s">
        <v>227</v>
      </c>
      <c r="B126" s="118" t="s">
        <v>577</v>
      </c>
      <c r="C126" s="119" t="s">
        <v>131</v>
      </c>
      <c r="D126" s="42" t="s">
        <v>220</v>
      </c>
      <c r="E126" s="32">
        <v>10</v>
      </c>
      <c r="F126" s="32" t="s">
        <v>578</v>
      </c>
      <c r="G126" s="32" t="s">
        <v>221</v>
      </c>
      <c r="H126" s="33" t="s">
        <v>581</v>
      </c>
      <c r="I126" s="59">
        <v>45518</v>
      </c>
      <c r="J126" s="59">
        <v>45518</v>
      </c>
      <c r="K126" s="32">
        <v>190</v>
      </c>
      <c r="L126" s="122">
        <v>45517</v>
      </c>
      <c r="M126" s="34">
        <v>30322</v>
      </c>
      <c r="N126" s="44"/>
      <c r="O126" s="44"/>
      <c r="P126" s="61"/>
      <c r="Q126" s="44"/>
      <c r="R126" s="61"/>
    </row>
    <row r="127" spans="1:18" outlineLevel="1" x14ac:dyDescent="0.25">
      <c r="A127" s="32" t="s">
        <v>580</v>
      </c>
      <c r="B127" s="118" t="s">
        <v>577</v>
      </c>
      <c r="C127" s="119" t="s">
        <v>131</v>
      </c>
      <c r="D127" s="42" t="s">
        <v>220</v>
      </c>
      <c r="E127" s="32">
        <v>10</v>
      </c>
      <c r="F127" s="32" t="s">
        <v>579</v>
      </c>
      <c r="G127" s="119" t="s">
        <v>348</v>
      </c>
      <c r="H127" s="33" t="s">
        <v>581</v>
      </c>
      <c r="I127" s="59">
        <v>45537</v>
      </c>
      <c r="J127" s="59">
        <v>45540</v>
      </c>
      <c r="K127" s="32">
        <v>214</v>
      </c>
      <c r="L127" s="122">
        <v>45530</v>
      </c>
      <c r="M127" s="34">
        <v>257740</v>
      </c>
      <c r="N127" s="44"/>
      <c r="O127" s="44"/>
      <c r="P127" s="61"/>
      <c r="Q127" s="44"/>
      <c r="R127" s="61"/>
    </row>
    <row r="128" spans="1:18" outlineLevel="1" x14ac:dyDescent="0.25">
      <c r="A128" s="127" t="s">
        <v>226</v>
      </c>
      <c r="B128" s="118" t="s">
        <v>244</v>
      </c>
      <c r="C128" s="119" t="s">
        <v>131</v>
      </c>
      <c r="D128" s="42" t="s">
        <v>220</v>
      </c>
      <c r="E128" s="32">
        <v>10</v>
      </c>
      <c r="F128" s="42" t="s">
        <v>226</v>
      </c>
      <c r="G128" s="32" t="s">
        <v>221</v>
      </c>
      <c r="H128" s="33" t="s">
        <v>583</v>
      </c>
      <c r="I128" s="59">
        <v>45474</v>
      </c>
      <c r="J128" s="59">
        <v>45474</v>
      </c>
      <c r="K128" s="32">
        <v>142</v>
      </c>
      <c r="L128" s="122">
        <v>45484</v>
      </c>
      <c r="M128" s="34">
        <v>30172</v>
      </c>
      <c r="N128" s="44"/>
      <c r="O128" s="44"/>
      <c r="P128" s="61"/>
      <c r="Q128" s="44" t="s">
        <v>318</v>
      </c>
      <c r="R128" s="61"/>
    </row>
    <row r="129" spans="1:18" outlineLevel="1" x14ac:dyDescent="0.25">
      <c r="A129" s="127" t="s">
        <v>226</v>
      </c>
      <c r="B129" s="118" t="s">
        <v>244</v>
      </c>
      <c r="C129" s="119" t="s">
        <v>131</v>
      </c>
      <c r="D129" s="42" t="s">
        <v>220</v>
      </c>
      <c r="E129" s="32">
        <v>10</v>
      </c>
      <c r="F129" s="42" t="s">
        <v>226</v>
      </c>
      <c r="G129" s="32" t="s">
        <v>221</v>
      </c>
      <c r="H129" s="33" t="s">
        <v>583</v>
      </c>
      <c r="I129" s="59">
        <v>45476</v>
      </c>
      <c r="J129" s="59">
        <v>45476</v>
      </c>
      <c r="K129" s="32">
        <v>145</v>
      </c>
      <c r="L129" s="122">
        <v>45484</v>
      </c>
      <c r="M129" s="34">
        <v>30172</v>
      </c>
      <c r="N129" s="44"/>
      <c r="O129" s="44"/>
      <c r="P129" s="61"/>
      <c r="Q129" s="44" t="s">
        <v>318</v>
      </c>
      <c r="R129" s="61"/>
    </row>
    <row r="130" spans="1:18" outlineLevel="1" x14ac:dyDescent="0.25">
      <c r="A130" s="127" t="s">
        <v>226</v>
      </c>
      <c r="B130" s="118" t="s">
        <v>244</v>
      </c>
      <c r="C130" s="119" t="s">
        <v>131</v>
      </c>
      <c r="D130" s="42" t="s">
        <v>220</v>
      </c>
      <c r="E130" s="32">
        <v>10</v>
      </c>
      <c r="F130" s="42" t="s">
        <v>226</v>
      </c>
      <c r="G130" s="32" t="s">
        <v>221</v>
      </c>
      <c r="H130" s="33" t="s">
        <v>583</v>
      </c>
      <c r="I130" s="59">
        <v>45481</v>
      </c>
      <c r="J130" s="59">
        <v>45481</v>
      </c>
      <c r="K130" s="32">
        <v>151</v>
      </c>
      <c r="L130" s="122">
        <v>45485</v>
      </c>
      <c r="M130" s="34">
        <v>30172</v>
      </c>
      <c r="N130" s="44"/>
      <c r="O130" s="44"/>
      <c r="P130" s="61"/>
      <c r="Q130" s="44" t="s">
        <v>318</v>
      </c>
      <c r="R130" s="61"/>
    </row>
    <row r="131" spans="1:18" outlineLevel="1" x14ac:dyDescent="0.25">
      <c r="A131" s="127" t="s">
        <v>226</v>
      </c>
      <c r="B131" s="118" t="s">
        <v>244</v>
      </c>
      <c r="C131" s="119" t="s">
        <v>131</v>
      </c>
      <c r="D131" s="42" t="s">
        <v>220</v>
      </c>
      <c r="E131" s="32">
        <v>10</v>
      </c>
      <c r="F131" s="42" t="s">
        <v>226</v>
      </c>
      <c r="G131" s="32" t="s">
        <v>221</v>
      </c>
      <c r="H131" s="33" t="s">
        <v>583</v>
      </c>
      <c r="I131" s="59">
        <v>45483</v>
      </c>
      <c r="J131" s="59">
        <v>45483</v>
      </c>
      <c r="K131" s="32">
        <v>153</v>
      </c>
      <c r="L131" s="122">
        <v>45487</v>
      </c>
      <c r="M131" s="34">
        <v>30172</v>
      </c>
      <c r="N131" s="44"/>
      <c r="O131" s="44"/>
      <c r="P131" s="61"/>
      <c r="Q131" s="44" t="s">
        <v>318</v>
      </c>
      <c r="R131" s="61"/>
    </row>
    <row r="132" spans="1:18" outlineLevel="1" x14ac:dyDescent="0.25">
      <c r="A132" s="127" t="s">
        <v>226</v>
      </c>
      <c r="B132" s="118" t="s">
        <v>244</v>
      </c>
      <c r="C132" s="119" t="s">
        <v>131</v>
      </c>
      <c r="D132" s="42" t="s">
        <v>220</v>
      </c>
      <c r="E132" s="32">
        <v>10</v>
      </c>
      <c r="F132" s="42" t="s">
        <v>226</v>
      </c>
      <c r="G132" s="32" t="s">
        <v>221</v>
      </c>
      <c r="H132" s="33" t="s">
        <v>583</v>
      </c>
      <c r="I132" s="59">
        <v>45495</v>
      </c>
      <c r="J132" s="59">
        <v>45495</v>
      </c>
      <c r="K132" s="32">
        <v>162</v>
      </c>
      <c r="L132" s="122">
        <v>45498</v>
      </c>
      <c r="M132" s="34">
        <v>30322</v>
      </c>
      <c r="N132" s="44"/>
      <c r="O132" s="44"/>
      <c r="P132" s="61"/>
      <c r="Q132" s="44" t="s">
        <v>318</v>
      </c>
      <c r="R132" s="61"/>
    </row>
    <row r="133" spans="1:18" outlineLevel="1" x14ac:dyDescent="0.25">
      <c r="A133" s="127" t="s">
        <v>226</v>
      </c>
      <c r="B133" s="118" t="s">
        <v>244</v>
      </c>
      <c r="C133" s="119" t="s">
        <v>131</v>
      </c>
      <c r="D133" s="42" t="s">
        <v>220</v>
      </c>
      <c r="E133" s="32">
        <v>10</v>
      </c>
      <c r="F133" s="42" t="s">
        <v>226</v>
      </c>
      <c r="G133" s="32" t="s">
        <v>221</v>
      </c>
      <c r="H133" s="33" t="s">
        <v>583</v>
      </c>
      <c r="I133" s="59">
        <v>45511</v>
      </c>
      <c r="J133" s="59">
        <v>45511</v>
      </c>
      <c r="K133" s="32">
        <v>188</v>
      </c>
      <c r="L133" s="122">
        <v>45512</v>
      </c>
      <c r="M133" s="34">
        <v>30322</v>
      </c>
      <c r="N133" s="44"/>
      <c r="O133" s="44"/>
      <c r="P133" s="61"/>
      <c r="Q133" s="44" t="s">
        <v>318</v>
      </c>
      <c r="R133" s="61"/>
    </row>
    <row r="134" spans="1:18" outlineLevel="1" x14ac:dyDescent="0.25">
      <c r="A134" s="93"/>
      <c r="B134" s="118" t="s">
        <v>244</v>
      </c>
      <c r="C134" s="119" t="s">
        <v>131</v>
      </c>
      <c r="D134" s="42" t="s">
        <v>220</v>
      </c>
      <c r="E134" s="32">
        <v>10</v>
      </c>
      <c r="F134" s="32"/>
      <c r="G134" s="32"/>
      <c r="H134" s="33" t="s">
        <v>565</v>
      </c>
      <c r="I134" s="59"/>
      <c r="J134" s="59"/>
      <c r="K134" s="32">
        <v>179</v>
      </c>
      <c r="L134" s="122">
        <v>45512</v>
      </c>
      <c r="M134" s="34">
        <v>150</v>
      </c>
      <c r="N134" s="44"/>
      <c r="O134" s="44"/>
      <c r="P134" s="61"/>
      <c r="Q134" s="44"/>
      <c r="R134" s="61"/>
    </row>
    <row r="135" spans="1:18" outlineLevel="1" x14ac:dyDescent="0.25">
      <c r="A135" s="93"/>
      <c r="B135" s="118" t="s">
        <v>244</v>
      </c>
      <c r="C135" s="119" t="s">
        <v>131</v>
      </c>
      <c r="D135" s="42" t="s">
        <v>220</v>
      </c>
      <c r="E135" s="32">
        <v>10</v>
      </c>
      <c r="F135" s="32"/>
      <c r="G135" s="32"/>
      <c r="H135" s="33" t="s">
        <v>565</v>
      </c>
      <c r="I135" s="59"/>
      <c r="J135" s="59"/>
      <c r="K135" s="32">
        <v>180</v>
      </c>
      <c r="L135" s="122">
        <v>45512</v>
      </c>
      <c r="M135" s="34">
        <v>150</v>
      </c>
      <c r="N135" s="44"/>
      <c r="O135" s="44"/>
      <c r="P135" s="61"/>
      <c r="Q135" s="44"/>
      <c r="R135" s="61"/>
    </row>
    <row r="136" spans="1:18" outlineLevel="1" x14ac:dyDescent="0.25">
      <c r="A136" s="93"/>
      <c r="B136" s="118" t="s">
        <v>244</v>
      </c>
      <c r="C136" s="119" t="s">
        <v>131</v>
      </c>
      <c r="D136" s="42" t="s">
        <v>220</v>
      </c>
      <c r="E136" s="32">
        <v>10</v>
      </c>
      <c r="F136" s="32"/>
      <c r="G136" s="32"/>
      <c r="H136" s="33" t="s">
        <v>565</v>
      </c>
      <c r="I136" s="59"/>
      <c r="J136" s="59"/>
      <c r="K136" s="32">
        <v>181</v>
      </c>
      <c r="L136" s="122">
        <v>45512</v>
      </c>
      <c r="M136" s="34">
        <v>150</v>
      </c>
      <c r="N136" s="44"/>
      <c r="O136" s="44"/>
      <c r="P136" s="61"/>
      <c r="Q136" s="44"/>
      <c r="R136" s="61"/>
    </row>
    <row r="137" spans="1:18" outlineLevel="1" x14ac:dyDescent="0.25">
      <c r="A137" s="93"/>
      <c r="B137" s="118" t="s">
        <v>244</v>
      </c>
      <c r="C137" s="119" t="s">
        <v>131</v>
      </c>
      <c r="D137" s="42" t="s">
        <v>220</v>
      </c>
      <c r="E137" s="32">
        <v>10</v>
      </c>
      <c r="F137" s="32"/>
      <c r="G137" s="32"/>
      <c r="H137" s="43" t="s">
        <v>565</v>
      </c>
      <c r="I137" s="59"/>
      <c r="J137" s="59"/>
      <c r="K137" s="32">
        <v>182</v>
      </c>
      <c r="L137" s="122">
        <v>45512</v>
      </c>
      <c r="M137" s="34">
        <v>150</v>
      </c>
      <c r="N137" s="44"/>
      <c r="O137" s="44"/>
      <c r="P137" s="61"/>
      <c r="Q137" s="44"/>
      <c r="R137" s="61"/>
    </row>
    <row r="138" spans="1:18" outlineLevel="1" x14ac:dyDescent="0.25">
      <c r="A138" s="127" t="s">
        <v>226</v>
      </c>
      <c r="B138" s="118" t="s">
        <v>244</v>
      </c>
      <c r="C138" s="119" t="s">
        <v>131</v>
      </c>
      <c r="D138" s="42" t="s">
        <v>220</v>
      </c>
      <c r="E138" s="32">
        <v>10</v>
      </c>
      <c r="F138" s="42" t="s">
        <v>226</v>
      </c>
      <c r="G138" s="32" t="s">
        <v>221</v>
      </c>
      <c r="H138" s="33" t="s">
        <v>583</v>
      </c>
      <c r="I138" s="59">
        <v>45518</v>
      </c>
      <c r="J138" s="59">
        <v>45518</v>
      </c>
      <c r="K138" s="32">
        <v>209</v>
      </c>
      <c r="L138" s="122">
        <v>45524</v>
      </c>
      <c r="M138" s="34">
        <v>30322</v>
      </c>
      <c r="N138" s="44"/>
      <c r="O138" s="44"/>
      <c r="P138" s="61"/>
      <c r="Q138" s="44" t="s">
        <v>318</v>
      </c>
      <c r="R138" s="61"/>
    </row>
    <row r="139" spans="1:18" outlineLevel="1" x14ac:dyDescent="0.25">
      <c r="A139" s="127" t="s">
        <v>226</v>
      </c>
      <c r="B139" s="118" t="s">
        <v>244</v>
      </c>
      <c r="C139" s="119" t="s">
        <v>131</v>
      </c>
      <c r="D139" s="42" t="s">
        <v>220</v>
      </c>
      <c r="E139" s="32">
        <v>10</v>
      </c>
      <c r="F139" s="42" t="s">
        <v>226</v>
      </c>
      <c r="G139" s="32" t="s">
        <v>221</v>
      </c>
      <c r="H139" s="33" t="s">
        <v>583</v>
      </c>
      <c r="I139" s="59">
        <v>45516</v>
      </c>
      <c r="J139" s="59">
        <v>45516</v>
      </c>
      <c r="K139" s="32">
        <v>208</v>
      </c>
      <c r="L139" s="122">
        <v>45524</v>
      </c>
      <c r="M139" s="34">
        <v>30322</v>
      </c>
      <c r="N139" s="44"/>
      <c r="O139" s="44"/>
      <c r="P139" s="61"/>
      <c r="Q139" s="44" t="s">
        <v>318</v>
      </c>
      <c r="R139" s="61"/>
    </row>
    <row r="140" spans="1:18" outlineLevel="1" x14ac:dyDescent="0.25">
      <c r="A140" s="127" t="s">
        <v>226</v>
      </c>
      <c r="B140" s="118" t="s">
        <v>244</v>
      </c>
      <c r="C140" s="119" t="s">
        <v>131</v>
      </c>
      <c r="D140" s="42" t="s">
        <v>220</v>
      </c>
      <c r="E140" s="32">
        <v>10</v>
      </c>
      <c r="F140" s="42" t="s">
        <v>226</v>
      </c>
      <c r="G140" s="32" t="s">
        <v>221</v>
      </c>
      <c r="H140" s="33" t="s">
        <v>583</v>
      </c>
      <c r="I140" s="59">
        <v>45533</v>
      </c>
      <c r="J140" s="59">
        <v>45533</v>
      </c>
      <c r="K140" s="32">
        <v>223</v>
      </c>
      <c r="L140" s="122">
        <v>45547</v>
      </c>
      <c r="M140" s="34">
        <v>30322</v>
      </c>
      <c r="N140" s="44"/>
      <c r="O140" s="44"/>
      <c r="P140" s="61"/>
      <c r="Q140" s="44" t="s">
        <v>318</v>
      </c>
      <c r="R140" s="61"/>
    </row>
    <row r="141" spans="1:18" outlineLevel="1" x14ac:dyDescent="0.25">
      <c r="A141" s="127" t="s">
        <v>226</v>
      </c>
      <c r="B141" s="118" t="s">
        <v>244</v>
      </c>
      <c r="C141" s="119" t="s">
        <v>131</v>
      </c>
      <c r="D141" s="42" t="s">
        <v>220</v>
      </c>
      <c r="E141" s="32">
        <v>10</v>
      </c>
      <c r="F141" s="42" t="s">
        <v>226</v>
      </c>
      <c r="G141" s="32" t="s">
        <v>221</v>
      </c>
      <c r="H141" s="33" t="s">
        <v>583</v>
      </c>
      <c r="I141" s="59">
        <v>45531</v>
      </c>
      <c r="J141" s="59">
        <v>45531</v>
      </c>
      <c r="K141" s="32">
        <v>222</v>
      </c>
      <c r="L141" s="122">
        <v>45547</v>
      </c>
      <c r="M141" s="34">
        <v>30322</v>
      </c>
      <c r="N141" s="44"/>
      <c r="O141" s="44"/>
      <c r="P141" s="61"/>
      <c r="Q141" s="44" t="s">
        <v>318</v>
      </c>
      <c r="R141" s="61"/>
    </row>
    <row r="142" spans="1:18" ht="25.5" outlineLevel="1" x14ac:dyDescent="0.25">
      <c r="A142" s="32" t="s">
        <v>256</v>
      </c>
      <c r="B142" s="118" t="s">
        <v>584</v>
      </c>
      <c r="C142" s="119" t="s">
        <v>131</v>
      </c>
      <c r="D142" s="42" t="s">
        <v>220</v>
      </c>
      <c r="E142" s="32">
        <v>8</v>
      </c>
      <c r="F142" s="32" t="s">
        <v>376</v>
      </c>
      <c r="G142" s="119" t="s">
        <v>348</v>
      </c>
      <c r="H142" s="211" t="s">
        <v>585</v>
      </c>
      <c r="I142" s="59">
        <v>45539</v>
      </c>
      <c r="J142" s="59">
        <v>45541</v>
      </c>
      <c r="K142" s="32">
        <v>219</v>
      </c>
      <c r="L142" s="122">
        <v>45533</v>
      </c>
      <c r="M142" s="34">
        <v>181934</v>
      </c>
      <c r="N142" s="44"/>
      <c r="O142" s="44"/>
      <c r="P142" s="61"/>
      <c r="Q142" s="44"/>
      <c r="R142" s="61"/>
    </row>
    <row r="143" spans="1:18" outlineLevel="1" x14ac:dyDescent="0.25">
      <c r="A143" s="127" t="s">
        <v>226</v>
      </c>
      <c r="B143" s="118" t="s">
        <v>245</v>
      </c>
      <c r="C143" s="119" t="s">
        <v>131</v>
      </c>
      <c r="D143" s="42" t="s">
        <v>220</v>
      </c>
      <c r="E143" s="32">
        <v>5</v>
      </c>
      <c r="F143" s="42" t="s">
        <v>226</v>
      </c>
      <c r="G143" s="32" t="s">
        <v>221</v>
      </c>
      <c r="H143" s="118" t="s">
        <v>592</v>
      </c>
      <c r="I143" s="59">
        <v>45474</v>
      </c>
      <c r="J143" s="59">
        <v>45474</v>
      </c>
      <c r="K143" s="32">
        <v>146</v>
      </c>
      <c r="L143" s="122">
        <v>45484</v>
      </c>
      <c r="M143" s="34">
        <v>30172</v>
      </c>
      <c r="N143" s="44"/>
      <c r="O143" s="44"/>
      <c r="P143" s="61"/>
      <c r="Q143" s="44"/>
      <c r="R143" s="61"/>
    </row>
    <row r="144" spans="1:18" outlineLevel="1" x14ac:dyDescent="0.25">
      <c r="A144" s="127" t="s">
        <v>226</v>
      </c>
      <c r="B144" s="118" t="s">
        <v>245</v>
      </c>
      <c r="C144" s="119" t="s">
        <v>131</v>
      </c>
      <c r="D144" s="42" t="s">
        <v>220</v>
      </c>
      <c r="E144" s="32">
        <v>5</v>
      </c>
      <c r="F144" s="42" t="s">
        <v>226</v>
      </c>
      <c r="G144" s="32" t="s">
        <v>221</v>
      </c>
      <c r="H144" s="118" t="s">
        <v>592</v>
      </c>
      <c r="I144" s="59">
        <v>45476</v>
      </c>
      <c r="J144" s="59">
        <v>45476</v>
      </c>
      <c r="K144" s="32">
        <v>147</v>
      </c>
      <c r="L144" s="122">
        <v>45484</v>
      </c>
      <c r="M144" s="34">
        <v>30172</v>
      </c>
      <c r="N144" s="44"/>
      <c r="O144" s="44"/>
      <c r="P144" s="61"/>
      <c r="Q144" s="44"/>
      <c r="R144" s="61"/>
    </row>
    <row r="145" spans="1:18" outlineLevel="1" x14ac:dyDescent="0.25">
      <c r="A145" s="32"/>
      <c r="B145" s="118" t="s">
        <v>245</v>
      </c>
      <c r="C145" s="119" t="s">
        <v>131</v>
      </c>
      <c r="D145" s="42" t="s">
        <v>220</v>
      </c>
      <c r="E145" s="32">
        <v>5</v>
      </c>
      <c r="F145" s="32"/>
      <c r="G145" s="32"/>
      <c r="H145" s="43" t="s">
        <v>565</v>
      </c>
      <c r="I145" s="59">
        <v>45474</v>
      </c>
      <c r="J145" s="59">
        <v>45474</v>
      </c>
      <c r="K145" s="32">
        <v>183</v>
      </c>
      <c r="L145" s="122">
        <v>45512</v>
      </c>
      <c r="M145" s="34">
        <v>150</v>
      </c>
      <c r="N145" s="44"/>
      <c r="O145" s="44"/>
      <c r="P145" s="61"/>
      <c r="Q145" s="44"/>
      <c r="R145" s="61"/>
    </row>
    <row r="146" spans="1:18" outlineLevel="1" x14ac:dyDescent="0.25">
      <c r="A146" s="32"/>
      <c r="B146" s="118" t="s">
        <v>245</v>
      </c>
      <c r="C146" s="119" t="s">
        <v>131</v>
      </c>
      <c r="D146" s="42" t="s">
        <v>220</v>
      </c>
      <c r="E146" s="32">
        <v>5</v>
      </c>
      <c r="F146" s="32"/>
      <c r="G146" s="32"/>
      <c r="H146" s="43" t="s">
        <v>565</v>
      </c>
      <c r="I146" s="59">
        <v>45476</v>
      </c>
      <c r="J146" s="59">
        <v>45476</v>
      </c>
      <c r="K146" s="32">
        <v>184</v>
      </c>
      <c r="L146" s="122">
        <v>45512</v>
      </c>
      <c r="M146" s="34">
        <v>150</v>
      </c>
      <c r="N146" s="44"/>
      <c r="O146" s="44"/>
      <c r="P146" s="61"/>
      <c r="Q146" s="44"/>
      <c r="R146" s="61"/>
    </row>
    <row r="147" spans="1:18" ht="24" outlineLevel="1" x14ac:dyDescent="0.25">
      <c r="A147" s="72" t="s">
        <v>595</v>
      </c>
      <c r="B147" s="45" t="s">
        <v>714</v>
      </c>
      <c r="C147" s="119" t="s">
        <v>131</v>
      </c>
      <c r="D147" s="42" t="s">
        <v>220</v>
      </c>
      <c r="E147" s="32">
        <v>10</v>
      </c>
      <c r="F147" s="32" t="s">
        <v>594</v>
      </c>
      <c r="G147" s="119" t="s">
        <v>348</v>
      </c>
      <c r="H147" s="207" t="s">
        <v>596</v>
      </c>
      <c r="I147" s="59">
        <v>45523</v>
      </c>
      <c r="J147" s="59">
        <v>45525</v>
      </c>
      <c r="K147" s="32">
        <v>191</v>
      </c>
      <c r="L147" s="122">
        <v>45517</v>
      </c>
      <c r="M147" s="34">
        <v>181934</v>
      </c>
      <c r="N147" s="44"/>
      <c r="O147" s="44"/>
      <c r="P147" s="61"/>
      <c r="Q147" s="44"/>
      <c r="R147" s="61"/>
    </row>
    <row r="148" spans="1:18" outlineLevel="1" x14ac:dyDescent="0.25">
      <c r="A148" s="32" t="s">
        <v>257</v>
      </c>
      <c r="B148" s="118" t="s">
        <v>242</v>
      </c>
      <c r="C148" s="119" t="s">
        <v>131</v>
      </c>
      <c r="D148" s="42" t="s">
        <v>220</v>
      </c>
      <c r="E148" s="32">
        <v>9</v>
      </c>
      <c r="F148" s="32" t="s">
        <v>309</v>
      </c>
      <c r="G148" s="119" t="s">
        <v>348</v>
      </c>
      <c r="H148" s="43" t="s">
        <v>593</v>
      </c>
      <c r="I148" s="59">
        <v>45496</v>
      </c>
      <c r="J148" s="59">
        <v>45497</v>
      </c>
      <c r="K148" s="32">
        <v>152</v>
      </c>
      <c r="L148" s="122">
        <v>45496</v>
      </c>
      <c r="M148" s="34">
        <v>105601</v>
      </c>
      <c r="N148" s="44"/>
      <c r="O148" s="44"/>
      <c r="P148" s="61"/>
      <c r="Q148" s="44"/>
      <c r="R148" s="61"/>
    </row>
    <row r="149" spans="1:18" outlineLevel="1" x14ac:dyDescent="0.25">
      <c r="A149" s="32"/>
      <c r="B149" s="118" t="s">
        <v>242</v>
      </c>
      <c r="C149" s="119" t="s">
        <v>131</v>
      </c>
      <c r="D149" s="42" t="s">
        <v>220</v>
      </c>
      <c r="E149" s="32">
        <v>9</v>
      </c>
      <c r="F149" s="32"/>
      <c r="G149" s="32"/>
      <c r="H149" s="43" t="s">
        <v>565</v>
      </c>
      <c r="I149" s="59"/>
      <c r="J149" s="59"/>
      <c r="K149" s="32">
        <v>185</v>
      </c>
      <c r="L149" s="122">
        <v>45512</v>
      </c>
      <c r="M149" s="34">
        <v>527</v>
      </c>
      <c r="N149" s="44"/>
      <c r="O149" s="44"/>
      <c r="P149" s="61"/>
      <c r="Q149" s="44"/>
      <c r="R149" s="61"/>
    </row>
    <row r="150" spans="1:18" outlineLevel="1" x14ac:dyDescent="0.25">
      <c r="A150" s="32" t="s">
        <v>227</v>
      </c>
      <c r="B150" s="118" t="s">
        <v>242</v>
      </c>
      <c r="C150" s="119" t="s">
        <v>131</v>
      </c>
      <c r="D150" s="42" t="s">
        <v>220</v>
      </c>
      <c r="E150" s="32">
        <v>9</v>
      </c>
      <c r="F150" s="32" t="s">
        <v>578</v>
      </c>
      <c r="G150" s="32" t="s">
        <v>221</v>
      </c>
      <c r="H150" s="43" t="s">
        <v>597</v>
      </c>
      <c r="I150" s="59">
        <v>45548</v>
      </c>
      <c r="J150" s="59">
        <v>45548</v>
      </c>
      <c r="K150" s="32">
        <v>231</v>
      </c>
      <c r="L150" s="122">
        <v>45558</v>
      </c>
      <c r="M150" s="34">
        <v>30322</v>
      </c>
      <c r="N150" s="44"/>
      <c r="O150" s="44"/>
      <c r="P150" s="61"/>
      <c r="Q150" s="44"/>
      <c r="R150" s="61"/>
    </row>
    <row r="151" spans="1:18" outlineLevel="1" x14ac:dyDescent="0.2">
      <c r="A151" s="32" t="s">
        <v>227</v>
      </c>
      <c r="B151" s="118" t="s">
        <v>586</v>
      </c>
      <c r="C151" s="119" t="s">
        <v>131</v>
      </c>
      <c r="D151" s="42" t="s">
        <v>220</v>
      </c>
      <c r="E151" s="32">
        <v>10</v>
      </c>
      <c r="F151" s="32" t="s">
        <v>578</v>
      </c>
      <c r="G151" s="32" t="s">
        <v>221</v>
      </c>
      <c r="H151" s="204" t="s">
        <v>598</v>
      </c>
      <c r="I151" s="59">
        <v>45532</v>
      </c>
      <c r="J151" s="59">
        <v>45532</v>
      </c>
      <c r="K151" s="32">
        <v>216</v>
      </c>
      <c r="L151" s="122">
        <v>45527</v>
      </c>
      <c r="M151" s="34">
        <v>30322</v>
      </c>
      <c r="N151" s="44"/>
      <c r="O151" s="44"/>
      <c r="P151" s="61"/>
      <c r="Q151" s="44"/>
      <c r="R151" s="61"/>
    </row>
    <row r="152" spans="1:18" outlineLevel="1" x14ac:dyDescent="0.2">
      <c r="A152" s="32" t="s">
        <v>408</v>
      </c>
      <c r="B152" s="45" t="s">
        <v>258</v>
      </c>
      <c r="C152" s="119" t="s">
        <v>131</v>
      </c>
      <c r="D152" s="42" t="s">
        <v>220</v>
      </c>
      <c r="E152" s="32">
        <v>9</v>
      </c>
      <c r="F152" s="32" t="s">
        <v>408</v>
      </c>
      <c r="G152" s="119" t="s">
        <v>348</v>
      </c>
      <c r="H152" s="204" t="s">
        <v>599</v>
      </c>
      <c r="I152" s="59">
        <v>45523</v>
      </c>
      <c r="J152" s="59">
        <v>45527</v>
      </c>
      <c r="K152" s="32">
        <v>193</v>
      </c>
      <c r="L152" s="122">
        <v>45518</v>
      </c>
      <c r="M152" s="34">
        <v>333546</v>
      </c>
      <c r="N152" s="44"/>
      <c r="O152" s="44"/>
      <c r="P152" s="61"/>
      <c r="Q152" s="44"/>
      <c r="R152" s="61"/>
    </row>
    <row r="153" spans="1:18" outlineLevel="1" x14ac:dyDescent="0.25">
      <c r="A153" s="32" t="s">
        <v>409</v>
      </c>
      <c r="B153" s="118" t="s">
        <v>405</v>
      </c>
      <c r="C153" s="119" t="s">
        <v>131</v>
      </c>
      <c r="D153" s="42" t="s">
        <v>220</v>
      </c>
      <c r="E153" s="32">
        <v>7</v>
      </c>
      <c r="F153" s="32" t="s">
        <v>566</v>
      </c>
      <c r="G153" s="119" t="s">
        <v>348</v>
      </c>
      <c r="H153" s="33" t="s">
        <v>600</v>
      </c>
      <c r="I153" s="59">
        <v>45522</v>
      </c>
      <c r="J153" s="59">
        <v>45524</v>
      </c>
      <c r="K153" s="32">
        <v>192</v>
      </c>
      <c r="L153" s="122">
        <v>45517</v>
      </c>
      <c r="M153" s="34">
        <v>181934</v>
      </c>
      <c r="N153" s="44"/>
      <c r="O153" s="44"/>
      <c r="P153" s="61"/>
      <c r="Q153" s="44"/>
      <c r="R153" s="61"/>
    </row>
    <row r="154" spans="1:18" outlineLevel="1" x14ac:dyDescent="0.25">
      <c r="A154" s="32" t="s">
        <v>226</v>
      </c>
      <c r="B154" s="118" t="s">
        <v>405</v>
      </c>
      <c r="C154" s="119" t="s">
        <v>131</v>
      </c>
      <c r="D154" s="42" t="s">
        <v>220</v>
      </c>
      <c r="E154" s="32">
        <v>7</v>
      </c>
      <c r="F154" s="42" t="s">
        <v>226</v>
      </c>
      <c r="G154" s="32" t="s">
        <v>221</v>
      </c>
      <c r="H154" s="33" t="s">
        <v>601</v>
      </c>
      <c r="I154" s="59">
        <v>45533</v>
      </c>
      <c r="J154" s="59">
        <v>45533</v>
      </c>
      <c r="K154" s="32">
        <v>224</v>
      </c>
      <c r="L154" s="122">
        <v>45547</v>
      </c>
      <c r="M154" s="34">
        <v>30322</v>
      </c>
      <c r="N154" s="44"/>
      <c r="O154" s="44"/>
      <c r="P154" s="61"/>
      <c r="Q154" s="44"/>
      <c r="R154" s="61"/>
    </row>
    <row r="155" spans="1:18" outlineLevel="1" x14ac:dyDescent="0.25">
      <c r="A155" s="32" t="s">
        <v>226</v>
      </c>
      <c r="B155" s="118" t="s">
        <v>405</v>
      </c>
      <c r="C155" s="119" t="s">
        <v>131</v>
      </c>
      <c r="D155" s="42" t="s">
        <v>220</v>
      </c>
      <c r="E155" s="32">
        <v>7</v>
      </c>
      <c r="F155" s="42" t="s">
        <v>226</v>
      </c>
      <c r="G155" s="32" t="s">
        <v>221</v>
      </c>
      <c r="H155" s="33" t="s">
        <v>602</v>
      </c>
      <c r="I155" s="59">
        <v>45548</v>
      </c>
      <c r="J155" s="59">
        <v>45548</v>
      </c>
      <c r="K155" s="32">
        <v>234</v>
      </c>
      <c r="L155" s="122">
        <v>45558</v>
      </c>
      <c r="M155" s="34">
        <v>30322</v>
      </c>
      <c r="N155" s="44"/>
      <c r="O155" s="44"/>
      <c r="P155" s="61"/>
      <c r="Q155" s="44"/>
      <c r="R155" s="61"/>
    </row>
    <row r="156" spans="1:18" outlineLevel="1" x14ac:dyDescent="0.25">
      <c r="A156" s="32" t="s">
        <v>408</v>
      </c>
      <c r="B156" s="118" t="s">
        <v>587</v>
      </c>
      <c r="C156" s="119" t="s">
        <v>131</v>
      </c>
      <c r="D156" s="42" t="s">
        <v>220</v>
      </c>
      <c r="E156" s="32">
        <v>10</v>
      </c>
      <c r="F156" s="32" t="s">
        <v>408</v>
      </c>
      <c r="G156" s="119" t="s">
        <v>348</v>
      </c>
      <c r="H156" s="33" t="s">
        <v>596</v>
      </c>
      <c r="I156" s="59">
        <v>45511</v>
      </c>
      <c r="J156" s="59">
        <v>45513</v>
      </c>
      <c r="K156" s="32">
        <v>168</v>
      </c>
      <c r="L156" s="122">
        <v>45504</v>
      </c>
      <c r="M156" s="34">
        <v>181934</v>
      </c>
      <c r="N156" s="44"/>
      <c r="O156" s="44"/>
      <c r="P156" s="61"/>
      <c r="Q156" s="44"/>
      <c r="R156" s="61"/>
    </row>
    <row r="157" spans="1:18" outlineLevel="1" x14ac:dyDescent="0.25">
      <c r="A157" s="32"/>
      <c r="B157" s="118" t="s">
        <v>406</v>
      </c>
      <c r="C157" s="119" t="s">
        <v>133</v>
      </c>
      <c r="D157" s="42" t="s">
        <v>222</v>
      </c>
      <c r="E157" s="32">
        <v>2</v>
      </c>
      <c r="F157" s="32"/>
      <c r="G157" s="32"/>
      <c r="H157" s="43" t="s">
        <v>565</v>
      </c>
      <c r="I157" s="59"/>
      <c r="J157" s="59"/>
      <c r="K157" s="32">
        <v>174</v>
      </c>
      <c r="L157" s="122">
        <v>45512</v>
      </c>
      <c r="M157" s="34">
        <v>984</v>
      </c>
      <c r="N157" s="44"/>
      <c r="O157" s="44"/>
      <c r="P157" s="61"/>
      <c r="Q157" s="44"/>
      <c r="R157" s="61"/>
    </row>
    <row r="158" spans="1:18" outlineLevel="1" x14ac:dyDescent="0.2">
      <c r="A158" s="32" t="s">
        <v>580</v>
      </c>
      <c r="B158" s="118" t="s">
        <v>588</v>
      </c>
      <c r="C158" s="119" t="s">
        <v>131</v>
      </c>
      <c r="D158" s="42" t="s">
        <v>220</v>
      </c>
      <c r="E158" s="32">
        <v>10</v>
      </c>
      <c r="F158" s="32" t="s">
        <v>579</v>
      </c>
      <c r="G158" s="119" t="s">
        <v>348</v>
      </c>
      <c r="H158" s="204" t="s">
        <v>606</v>
      </c>
      <c r="I158" s="59">
        <v>45538</v>
      </c>
      <c r="J158" s="59">
        <v>45540</v>
      </c>
      <c r="K158" s="32">
        <v>221</v>
      </c>
      <c r="L158" s="122">
        <v>45547</v>
      </c>
      <c r="M158" s="34">
        <v>181934</v>
      </c>
      <c r="N158" s="44"/>
      <c r="O158" s="44"/>
      <c r="P158" s="61"/>
      <c r="Q158" s="44"/>
      <c r="R158" s="61"/>
    </row>
    <row r="159" spans="1:18" ht="24" outlineLevel="1" x14ac:dyDescent="0.25">
      <c r="A159" s="32" t="s">
        <v>255</v>
      </c>
      <c r="B159" s="118" t="s">
        <v>589</v>
      </c>
      <c r="C159" s="119" t="s">
        <v>131</v>
      </c>
      <c r="D159" s="42" t="s">
        <v>220</v>
      </c>
      <c r="E159" s="32">
        <v>10</v>
      </c>
      <c r="F159" s="32" t="s">
        <v>315</v>
      </c>
      <c r="G159" s="119" t="s">
        <v>348</v>
      </c>
      <c r="H159" s="33" t="s">
        <v>609</v>
      </c>
      <c r="I159" s="59">
        <v>45560</v>
      </c>
      <c r="J159" s="59">
        <v>45562</v>
      </c>
      <c r="K159" s="32">
        <v>227</v>
      </c>
      <c r="L159" s="122">
        <v>45547</v>
      </c>
      <c r="M159" s="34">
        <v>181934</v>
      </c>
      <c r="N159" s="44"/>
      <c r="O159" s="44"/>
      <c r="P159" s="61"/>
      <c r="Q159" s="44"/>
      <c r="R159" s="61"/>
    </row>
    <row r="160" spans="1:18" ht="24" outlineLevel="1" x14ac:dyDescent="0.25">
      <c r="A160" s="32" t="s">
        <v>608</v>
      </c>
      <c r="B160" s="118" t="s">
        <v>590</v>
      </c>
      <c r="C160" s="119" t="s">
        <v>131</v>
      </c>
      <c r="D160" s="42" t="s">
        <v>220</v>
      </c>
      <c r="E160" s="32">
        <v>10</v>
      </c>
      <c r="F160" s="32" t="s">
        <v>607</v>
      </c>
      <c r="G160" s="119" t="s">
        <v>348</v>
      </c>
      <c r="H160" s="33" t="s">
        <v>610</v>
      </c>
      <c r="I160" s="59">
        <v>45529</v>
      </c>
      <c r="J160" s="59">
        <v>45531</v>
      </c>
      <c r="K160" s="32">
        <v>213</v>
      </c>
      <c r="L160" s="122">
        <v>45524</v>
      </c>
      <c r="M160" s="34">
        <v>181934</v>
      </c>
      <c r="N160" s="44"/>
      <c r="O160" s="44"/>
      <c r="P160" s="61"/>
      <c r="Q160" s="44"/>
      <c r="R160" s="61"/>
    </row>
    <row r="161" spans="1:16384" ht="24" outlineLevel="1" x14ac:dyDescent="0.25">
      <c r="A161" s="32" t="s">
        <v>255</v>
      </c>
      <c r="B161" s="118" t="s">
        <v>590</v>
      </c>
      <c r="C161" s="119" t="s">
        <v>131</v>
      </c>
      <c r="D161" s="42" t="s">
        <v>220</v>
      </c>
      <c r="E161" s="32">
        <v>10</v>
      </c>
      <c r="F161" s="32" t="s">
        <v>315</v>
      </c>
      <c r="G161" s="119" t="s">
        <v>348</v>
      </c>
      <c r="H161" s="33" t="s">
        <v>609</v>
      </c>
      <c r="I161" s="59">
        <v>45560</v>
      </c>
      <c r="J161" s="59">
        <v>45562</v>
      </c>
      <c r="K161" s="32">
        <v>226</v>
      </c>
      <c r="L161" s="122">
        <v>45547</v>
      </c>
      <c r="M161" s="34">
        <v>181934</v>
      </c>
      <c r="N161" s="44"/>
      <c r="O161" s="44"/>
      <c r="P161" s="61"/>
      <c r="Q161" s="44"/>
      <c r="R161" s="61"/>
    </row>
    <row r="162" spans="1:16384" outlineLevel="1" x14ac:dyDescent="0.25">
      <c r="A162" s="32" t="s">
        <v>604</v>
      </c>
      <c r="B162" s="118" t="s">
        <v>603</v>
      </c>
      <c r="C162" s="119" t="s">
        <v>131</v>
      </c>
      <c r="D162" s="42" t="s">
        <v>220</v>
      </c>
      <c r="E162" s="32">
        <v>10</v>
      </c>
      <c r="F162" s="32" t="s">
        <v>347</v>
      </c>
      <c r="G162" s="119" t="s">
        <v>348</v>
      </c>
      <c r="H162" s="33" t="s">
        <v>605</v>
      </c>
      <c r="I162" s="59">
        <v>45509</v>
      </c>
      <c r="J162" s="59">
        <v>45510</v>
      </c>
      <c r="K162" s="32">
        <v>169</v>
      </c>
      <c r="L162" s="122">
        <v>45505</v>
      </c>
      <c r="M162" s="34">
        <v>106128</v>
      </c>
      <c r="N162" s="44"/>
      <c r="O162" s="44"/>
      <c r="P162" s="61"/>
      <c r="Q162" s="44"/>
      <c r="R162" s="61"/>
    </row>
    <row r="163" spans="1:16384" outlineLevel="1" x14ac:dyDescent="0.25">
      <c r="A163" s="32" t="s">
        <v>409</v>
      </c>
      <c r="B163" s="118" t="s">
        <v>603</v>
      </c>
      <c r="C163" s="119" t="s">
        <v>131</v>
      </c>
      <c r="D163" s="42" t="s">
        <v>220</v>
      </c>
      <c r="E163" s="32">
        <v>10</v>
      </c>
      <c r="F163" s="32" t="s">
        <v>566</v>
      </c>
      <c r="G163" s="119" t="s">
        <v>348</v>
      </c>
      <c r="H163" s="33" t="s">
        <v>605</v>
      </c>
      <c r="I163" s="59">
        <v>45529</v>
      </c>
      <c r="J163" s="59">
        <v>45531</v>
      </c>
      <c r="K163" s="32">
        <v>211</v>
      </c>
      <c r="L163" s="122">
        <v>45524</v>
      </c>
      <c r="M163" s="34">
        <v>181934</v>
      </c>
      <c r="N163" s="44"/>
      <c r="O163" s="44"/>
      <c r="P163" s="61"/>
      <c r="Q163" s="44"/>
      <c r="R163" s="61"/>
    </row>
    <row r="164" spans="1:16384" outlineLevel="1" x14ac:dyDescent="0.25">
      <c r="A164" s="32" t="s">
        <v>329</v>
      </c>
      <c r="B164" s="118" t="s">
        <v>603</v>
      </c>
      <c r="C164" s="119" t="s">
        <v>131</v>
      </c>
      <c r="D164" s="42" t="s">
        <v>220</v>
      </c>
      <c r="E164" s="32">
        <v>10</v>
      </c>
      <c r="F164" s="32" t="s">
        <v>329</v>
      </c>
      <c r="G164" s="32" t="s">
        <v>329</v>
      </c>
      <c r="H164" s="43" t="s">
        <v>565</v>
      </c>
      <c r="I164" s="59" t="s">
        <v>329</v>
      </c>
      <c r="J164" s="59" t="s">
        <v>329</v>
      </c>
      <c r="K164" s="32">
        <v>172</v>
      </c>
      <c r="L164" s="122">
        <v>45511</v>
      </c>
      <c r="M164" s="34">
        <v>123</v>
      </c>
      <c r="N164" s="44"/>
      <c r="O164" s="44"/>
      <c r="P164" s="61"/>
      <c r="Q164" s="44"/>
      <c r="R164" s="61"/>
    </row>
    <row r="165" spans="1:16384" outlineLevel="1" x14ac:dyDescent="0.2">
      <c r="A165" s="32" t="s">
        <v>256</v>
      </c>
      <c r="B165" s="118" t="s">
        <v>250</v>
      </c>
      <c r="C165" s="119" t="s">
        <v>131</v>
      </c>
      <c r="D165" s="42" t="s">
        <v>220</v>
      </c>
      <c r="E165" s="32">
        <v>13</v>
      </c>
      <c r="F165" s="32" t="s">
        <v>412</v>
      </c>
      <c r="G165" s="32" t="s">
        <v>221</v>
      </c>
      <c r="H165" s="204" t="s">
        <v>611</v>
      </c>
      <c r="I165" s="59">
        <v>45532</v>
      </c>
      <c r="J165" s="59">
        <v>45532</v>
      </c>
      <c r="K165" s="32">
        <v>217</v>
      </c>
      <c r="L165" s="122">
        <v>45527</v>
      </c>
      <c r="M165" s="34">
        <v>24609</v>
      </c>
      <c r="N165" s="44"/>
      <c r="O165" s="44"/>
      <c r="P165" s="61"/>
      <c r="Q165" s="44"/>
      <c r="R165" s="61"/>
    </row>
    <row r="166" spans="1:16384" outlineLevel="1" x14ac:dyDescent="0.2">
      <c r="A166" s="32" t="s">
        <v>256</v>
      </c>
      <c r="B166" s="118" t="s">
        <v>250</v>
      </c>
      <c r="C166" s="119" t="s">
        <v>131</v>
      </c>
      <c r="D166" s="42" t="s">
        <v>220</v>
      </c>
      <c r="E166" s="32">
        <v>13</v>
      </c>
      <c r="F166" s="32" t="s">
        <v>352</v>
      </c>
      <c r="G166" s="32" t="s">
        <v>221</v>
      </c>
      <c r="H166" s="204" t="s">
        <v>612</v>
      </c>
      <c r="I166" s="59">
        <v>45544</v>
      </c>
      <c r="J166" s="59">
        <v>45544</v>
      </c>
      <c r="K166" s="32">
        <v>230</v>
      </c>
      <c r="L166" s="122">
        <v>45558</v>
      </c>
      <c r="M166" s="34">
        <v>24609</v>
      </c>
      <c r="N166" s="44"/>
      <c r="O166" s="44"/>
      <c r="P166" s="61"/>
      <c r="Q166" s="44"/>
      <c r="R166" s="61"/>
    </row>
    <row r="167" spans="1:16384" outlineLevel="1" x14ac:dyDescent="0.25">
      <c r="A167" s="32" t="s">
        <v>409</v>
      </c>
      <c r="B167" s="118" t="s">
        <v>591</v>
      </c>
      <c r="C167" s="119" t="s">
        <v>131</v>
      </c>
      <c r="D167" s="42" t="s">
        <v>220</v>
      </c>
      <c r="E167" s="32">
        <v>8</v>
      </c>
      <c r="F167" s="32" t="s">
        <v>566</v>
      </c>
      <c r="G167" s="119" t="s">
        <v>348</v>
      </c>
      <c r="H167" s="33" t="s">
        <v>613</v>
      </c>
      <c r="I167" s="59">
        <v>45529</v>
      </c>
      <c r="J167" s="59">
        <v>45531</v>
      </c>
      <c r="K167" s="32">
        <v>210</v>
      </c>
      <c r="L167" s="122">
        <v>45524</v>
      </c>
      <c r="M167" s="34">
        <v>181934</v>
      </c>
      <c r="N167" s="44"/>
      <c r="O167" s="44"/>
      <c r="P167" s="61"/>
      <c r="Q167" s="44"/>
      <c r="R167" s="61"/>
    </row>
    <row r="168" spans="1:16384" s="80" customFormat="1" x14ac:dyDescent="0.25">
      <c r="A168" s="296" t="s">
        <v>196</v>
      </c>
      <c r="B168" s="296"/>
      <c r="C168" s="296"/>
      <c r="D168" s="296"/>
      <c r="E168" s="296"/>
      <c r="F168" s="296"/>
      <c r="G168" s="296"/>
      <c r="H168" s="296"/>
      <c r="I168" s="296"/>
      <c r="J168" s="296"/>
      <c r="K168" s="296"/>
      <c r="L168" s="296"/>
      <c r="M168" s="167">
        <f>SUM(M97:M167)</f>
        <v>4243723</v>
      </c>
      <c r="N168" s="167"/>
      <c r="O168" s="167"/>
      <c r="P168" s="167">
        <f>SUM(P97:P167)</f>
        <v>0</v>
      </c>
      <c r="Q168" s="168"/>
      <c r="R168" s="167">
        <f>SUM(R96:R167)</f>
        <v>150334</v>
      </c>
      <c r="S168" s="295"/>
      <c r="T168" s="295"/>
      <c r="U168" s="295"/>
      <c r="V168" s="295"/>
      <c r="W168" s="295"/>
      <c r="X168" s="295"/>
      <c r="Y168" s="295"/>
      <c r="Z168" s="295"/>
      <c r="AA168" s="295"/>
      <c r="AB168" s="295"/>
      <c r="AC168" s="295"/>
      <c r="AD168" s="295"/>
      <c r="AE168" s="78"/>
      <c r="AF168" s="295"/>
      <c r="AG168" s="295"/>
      <c r="AH168" s="78"/>
      <c r="AI168" s="79"/>
      <c r="AJ168" s="78"/>
      <c r="AK168" s="295"/>
      <c r="AL168" s="295"/>
      <c r="AM168" s="295"/>
      <c r="AN168" s="295"/>
      <c r="AO168" s="295"/>
      <c r="AP168" s="295"/>
      <c r="AQ168" s="295"/>
      <c r="AR168" s="295"/>
      <c r="AS168" s="295"/>
      <c r="AT168" s="295"/>
      <c r="AU168" s="295"/>
      <c r="AV168" s="295"/>
      <c r="AW168" s="78"/>
      <c r="AX168" s="295"/>
      <c r="AY168" s="295"/>
      <c r="AZ168" s="78"/>
      <c r="BA168" s="79"/>
      <c r="BB168" s="78"/>
      <c r="BC168" s="295"/>
      <c r="BD168" s="295"/>
      <c r="BE168" s="295"/>
      <c r="BF168" s="295"/>
      <c r="BG168" s="295"/>
      <c r="BH168" s="295"/>
      <c r="BI168" s="295"/>
      <c r="BJ168" s="295"/>
      <c r="BK168" s="295"/>
      <c r="BL168" s="295"/>
      <c r="BM168" s="295"/>
      <c r="BN168" s="295"/>
      <c r="BO168" s="78"/>
      <c r="BP168" s="295"/>
      <c r="BQ168" s="295"/>
      <c r="BR168" s="78"/>
      <c r="BS168" s="79"/>
      <c r="BT168" s="78"/>
      <c r="BU168" s="295"/>
      <c r="BV168" s="295"/>
      <c r="BW168" s="295"/>
      <c r="BX168" s="295"/>
      <c r="BY168" s="295"/>
      <c r="BZ168" s="295"/>
      <c r="CA168" s="295"/>
      <c r="CB168" s="295"/>
      <c r="CC168" s="295"/>
      <c r="CD168" s="295"/>
      <c r="CE168" s="295"/>
      <c r="CF168" s="295"/>
      <c r="CG168" s="78"/>
      <c r="CH168" s="295"/>
      <c r="CI168" s="295"/>
      <c r="CJ168" s="78"/>
      <c r="CK168" s="79"/>
      <c r="CL168" s="78"/>
      <c r="CM168" s="295"/>
      <c r="CN168" s="295"/>
      <c r="CO168" s="295"/>
      <c r="CP168" s="295"/>
      <c r="CQ168" s="295"/>
      <c r="CR168" s="295"/>
      <c r="CS168" s="295"/>
      <c r="CT168" s="295"/>
      <c r="CU168" s="295"/>
      <c r="CV168" s="295"/>
      <c r="CW168" s="295"/>
      <c r="CX168" s="295"/>
      <c r="CY168" s="78"/>
      <c r="CZ168" s="295"/>
      <c r="DA168" s="295"/>
      <c r="DB168" s="78"/>
      <c r="DC168" s="79"/>
      <c r="DD168" s="78"/>
      <c r="DE168" s="295"/>
      <c r="DF168" s="295"/>
      <c r="DG168" s="295"/>
      <c r="DH168" s="295"/>
      <c r="DI168" s="295"/>
      <c r="DJ168" s="295"/>
      <c r="DK168" s="295"/>
      <c r="DL168" s="295"/>
      <c r="DM168" s="295"/>
      <c r="DN168" s="295"/>
      <c r="DO168" s="295"/>
      <c r="DP168" s="295"/>
      <c r="DQ168" s="78"/>
      <c r="DR168" s="295"/>
      <c r="DS168" s="295"/>
      <c r="DT168" s="78"/>
      <c r="DU168" s="79"/>
      <c r="DV168" s="78"/>
      <c r="DW168" s="295"/>
      <c r="DX168" s="295"/>
      <c r="DY168" s="295"/>
      <c r="DZ168" s="295"/>
      <c r="EA168" s="295"/>
      <c r="EB168" s="295"/>
      <c r="EC168" s="295"/>
      <c r="ED168" s="295"/>
      <c r="EE168" s="295"/>
      <c r="EF168" s="295"/>
      <c r="EG168" s="295"/>
      <c r="EH168" s="295"/>
      <c r="EI168" s="78"/>
      <c r="EJ168" s="295"/>
      <c r="EK168" s="295"/>
      <c r="EL168" s="78"/>
      <c r="EM168" s="79"/>
      <c r="EN168" s="78"/>
      <c r="EO168" s="295"/>
      <c r="EP168" s="295"/>
      <c r="EQ168" s="295"/>
      <c r="ER168" s="295"/>
      <c r="ES168" s="295"/>
      <c r="ET168" s="295"/>
      <c r="EU168" s="295"/>
      <c r="EV168" s="295"/>
      <c r="EW168" s="295"/>
      <c r="EX168" s="295"/>
      <c r="EY168" s="295"/>
      <c r="EZ168" s="295"/>
      <c r="FA168" s="78"/>
      <c r="FB168" s="295"/>
      <c r="FC168" s="295"/>
      <c r="FD168" s="78"/>
      <c r="FE168" s="79"/>
      <c r="FF168" s="78"/>
      <c r="FG168" s="295"/>
      <c r="FH168" s="295"/>
      <c r="FI168" s="295"/>
      <c r="FJ168" s="295"/>
      <c r="FK168" s="295"/>
      <c r="FL168" s="295"/>
      <c r="FM168" s="295"/>
      <c r="FN168" s="295"/>
      <c r="FO168" s="295"/>
      <c r="FP168" s="295"/>
      <c r="FQ168" s="295"/>
      <c r="FR168" s="295"/>
      <c r="FS168" s="78"/>
      <c r="FT168" s="295"/>
      <c r="FU168" s="295"/>
      <c r="FV168" s="78"/>
      <c r="FW168" s="79"/>
      <c r="FX168" s="78"/>
      <c r="FY168" s="295"/>
      <c r="FZ168" s="295"/>
      <c r="GA168" s="295"/>
      <c r="GB168" s="295"/>
      <c r="GC168" s="295"/>
      <c r="GD168" s="295"/>
      <c r="GE168" s="295"/>
      <c r="GF168" s="295"/>
      <c r="GG168" s="295"/>
      <c r="GH168" s="295"/>
      <c r="GI168" s="295"/>
      <c r="GJ168" s="295"/>
      <c r="GK168" s="78"/>
      <c r="GL168" s="295"/>
      <c r="GM168" s="295"/>
      <c r="GN168" s="78"/>
      <c r="GO168" s="79"/>
      <c r="GP168" s="78"/>
      <c r="GQ168" s="295"/>
      <c r="GR168" s="295"/>
      <c r="GS168" s="295"/>
      <c r="GT168" s="295"/>
      <c r="GU168" s="295"/>
      <c r="GV168" s="295"/>
      <c r="GW168" s="295"/>
      <c r="GX168" s="295"/>
      <c r="GY168" s="295"/>
      <c r="GZ168" s="295"/>
      <c r="HA168" s="295"/>
      <c r="HB168" s="295"/>
      <c r="HC168" s="78"/>
      <c r="HD168" s="295"/>
      <c r="HE168" s="295"/>
      <c r="HF168" s="78"/>
      <c r="HG168" s="79"/>
      <c r="HH168" s="78"/>
      <c r="HI168" s="295"/>
      <c r="HJ168" s="295"/>
      <c r="HK168" s="295"/>
      <c r="HL168" s="295"/>
      <c r="HM168" s="295"/>
      <c r="HN168" s="295"/>
      <c r="HO168" s="295"/>
      <c r="HP168" s="295"/>
      <c r="HQ168" s="295"/>
      <c r="HR168" s="295"/>
      <c r="HS168" s="295"/>
      <c r="HT168" s="295"/>
      <c r="HU168" s="78"/>
      <c r="HV168" s="295"/>
      <c r="HW168" s="295"/>
      <c r="HX168" s="78"/>
      <c r="HY168" s="79"/>
      <c r="HZ168" s="78"/>
      <c r="IA168" s="295"/>
      <c r="IB168" s="295"/>
      <c r="IC168" s="295"/>
      <c r="ID168" s="295"/>
      <c r="IE168" s="295"/>
      <c r="IF168" s="295"/>
      <c r="IG168" s="295"/>
      <c r="IH168" s="295"/>
      <c r="II168" s="295"/>
      <c r="IJ168" s="295"/>
      <c r="IK168" s="295"/>
      <c r="IL168" s="295"/>
      <c r="IM168" s="78"/>
      <c r="IN168" s="295"/>
      <c r="IO168" s="295"/>
      <c r="IP168" s="78"/>
      <c r="IQ168" s="79"/>
      <c r="IR168" s="78"/>
      <c r="IS168" s="295"/>
      <c r="IT168" s="295"/>
      <c r="IU168" s="295"/>
      <c r="IV168" s="295"/>
      <c r="IW168" s="295"/>
      <c r="IX168" s="295"/>
      <c r="IY168" s="295"/>
      <c r="IZ168" s="295"/>
      <c r="JA168" s="295"/>
      <c r="JB168" s="295"/>
      <c r="JC168" s="295"/>
      <c r="JD168" s="295"/>
      <c r="JE168" s="78"/>
      <c r="JF168" s="295"/>
      <c r="JG168" s="295"/>
      <c r="JH168" s="78"/>
      <c r="JI168" s="79"/>
      <c r="JJ168" s="78"/>
      <c r="JK168" s="295"/>
      <c r="JL168" s="295"/>
      <c r="JM168" s="295"/>
      <c r="JN168" s="295"/>
      <c r="JO168" s="295"/>
      <c r="JP168" s="295"/>
      <c r="JQ168" s="295"/>
      <c r="JR168" s="295"/>
      <c r="JS168" s="295"/>
      <c r="JT168" s="295"/>
      <c r="JU168" s="295"/>
      <c r="JV168" s="295"/>
      <c r="JW168" s="78"/>
      <c r="JX168" s="295"/>
      <c r="JY168" s="295"/>
      <c r="JZ168" s="78"/>
      <c r="KA168" s="79"/>
      <c r="KB168" s="78"/>
      <c r="KC168" s="295"/>
      <c r="KD168" s="295"/>
      <c r="KE168" s="295"/>
      <c r="KF168" s="295"/>
      <c r="KG168" s="295"/>
      <c r="KH168" s="295"/>
      <c r="KI168" s="295"/>
      <c r="KJ168" s="295"/>
      <c r="KK168" s="295"/>
      <c r="KL168" s="295"/>
      <c r="KM168" s="295"/>
      <c r="KN168" s="295"/>
      <c r="KO168" s="78"/>
      <c r="KP168" s="295"/>
      <c r="KQ168" s="295"/>
      <c r="KR168" s="78"/>
      <c r="KS168" s="79"/>
      <c r="KT168" s="78"/>
      <c r="KU168" s="295"/>
      <c r="KV168" s="295"/>
      <c r="KW168" s="295"/>
      <c r="KX168" s="295"/>
      <c r="KY168" s="295"/>
      <c r="KZ168" s="295"/>
      <c r="LA168" s="295"/>
      <c r="LB168" s="295"/>
      <c r="LC168" s="295"/>
      <c r="LD168" s="295"/>
      <c r="LE168" s="295"/>
      <c r="LF168" s="295"/>
      <c r="LG168" s="78"/>
      <c r="LH168" s="295"/>
      <c r="LI168" s="295"/>
      <c r="LJ168" s="78"/>
      <c r="LK168" s="79"/>
      <c r="LL168" s="78"/>
      <c r="LM168" s="295"/>
      <c r="LN168" s="295"/>
      <c r="LO168" s="295"/>
      <c r="LP168" s="295"/>
      <c r="LQ168" s="295"/>
      <c r="LR168" s="295"/>
      <c r="LS168" s="295"/>
      <c r="LT168" s="295"/>
      <c r="LU168" s="295"/>
      <c r="LV168" s="295"/>
      <c r="LW168" s="295"/>
      <c r="LX168" s="295"/>
      <c r="LY168" s="78"/>
      <c r="LZ168" s="295"/>
      <c r="MA168" s="295"/>
      <c r="MB168" s="78"/>
      <c r="MC168" s="79"/>
      <c r="MD168" s="78"/>
      <c r="ME168" s="295"/>
      <c r="MF168" s="295"/>
      <c r="MG168" s="295"/>
      <c r="MH168" s="295"/>
      <c r="MI168" s="295"/>
      <c r="MJ168" s="295"/>
      <c r="MK168" s="295"/>
      <c r="ML168" s="295"/>
      <c r="MM168" s="295"/>
      <c r="MN168" s="295"/>
      <c r="MO168" s="295"/>
      <c r="MP168" s="295"/>
      <c r="MQ168" s="78"/>
      <c r="MR168" s="295"/>
      <c r="MS168" s="295"/>
      <c r="MT168" s="78"/>
      <c r="MU168" s="79"/>
      <c r="MV168" s="78"/>
      <c r="MW168" s="295"/>
      <c r="MX168" s="295"/>
      <c r="MY168" s="295"/>
      <c r="MZ168" s="295"/>
      <c r="NA168" s="295"/>
      <c r="NB168" s="295"/>
      <c r="NC168" s="295"/>
      <c r="ND168" s="295"/>
      <c r="NE168" s="295"/>
      <c r="NF168" s="295"/>
      <c r="NG168" s="295"/>
      <c r="NH168" s="295"/>
      <c r="NI168" s="78"/>
      <c r="NJ168" s="295"/>
      <c r="NK168" s="295"/>
      <c r="NL168" s="78"/>
      <c r="NM168" s="79"/>
      <c r="NN168" s="78"/>
      <c r="NO168" s="295"/>
      <c r="NP168" s="295"/>
      <c r="NQ168" s="295"/>
      <c r="NR168" s="295"/>
      <c r="NS168" s="295"/>
      <c r="NT168" s="295"/>
      <c r="NU168" s="295"/>
      <c r="NV168" s="295"/>
      <c r="NW168" s="295"/>
      <c r="NX168" s="295"/>
      <c r="NY168" s="295"/>
      <c r="NZ168" s="295"/>
      <c r="OA168" s="78"/>
      <c r="OB168" s="295"/>
      <c r="OC168" s="295"/>
      <c r="OD168" s="78"/>
      <c r="OE168" s="79"/>
      <c r="OF168" s="78"/>
      <c r="OG168" s="295"/>
      <c r="OH168" s="295"/>
      <c r="OI168" s="295"/>
      <c r="OJ168" s="295"/>
      <c r="OK168" s="295"/>
      <c r="OL168" s="295"/>
      <c r="OM168" s="295"/>
      <c r="ON168" s="295"/>
      <c r="OO168" s="295"/>
      <c r="OP168" s="295"/>
      <c r="OQ168" s="295"/>
      <c r="OR168" s="295"/>
      <c r="OS168" s="78"/>
      <c r="OT168" s="295"/>
      <c r="OU168" s="295"/>
      <c r="OV168" s="78"/>
      <c r="OW168" s="79"/>
      <c r="OX168" s="78"/>
      <c r="OY168" s="295"/>
      <c r="OZ168" s="295"/>
      <c r="PA168" s="295"/>
      <c r="PB168" s="295"/>
      <c r="PC168" s="295"/>
      <c r="PD168" s="295"/>
      <c r="PE168" s="295"/>
      <c r="PF168" s="295"/>
      <c r="PG168" s="295"/>
      <c r="PH168" s="295"/>
      <c r="PI168" s="295"/>
      <c r="PJ168" s="295"/>
      <c r="PK168" s="78"/>
      <c r="PL168" s="295"/>
      <c r="PM168" s="295"/>
      <c r="PN168" s="78"/>
      <c r="PO168" s="79"/>
      <c r="PP168" s="78"/>
      <c r="PQ168" s="295"/>
      <c r="PR168" s="295"/>
      <c r="PS168" s="295"/>
      <c r="PT168" s="295"/>
      <c r="PU168" s="295"/>
      <c r="PV168" s="295"/>
      <c r="PW168" s="295"/>
      <c r="PX168" s="295"/>
      <c r="PY168" s="295"/>
      <c r="PZ168" s="295"/>
      <c r="QA168" s="295"/>
      <c r="QB168" s="295"/>
      <c r="QC168" s="78"/>
      <c r="QD168" s="295"/>
      <c r="QE168" s="295"/>
      <c r="QF168" s="78"/>
      <c r="QG168" s="79"/>
      <c r="QH168" s="78"/>
      <c r="QI168" s="295"/>
      <c r="QJ168" s="295"/>
      <c r="QK168" s="295"/>
      <c r="QL168" s="295"/>
      <c r="QM168" s="295"/>
      <c r="QN168" s="295"/>
      <c r="QO168" s="295"/>
      <c r="QP168" s="295"/>
      <c r="QQ168" s="295"/>
      <c r="QR168" s="295"/>
      <c r="QS168" s="295"/>
      <c r="QT168" s="295"/>
      <c r="QU168" s="78"/>
      <c r="QV168" s="295"/>
      <c r="QW168" s="295"/>
      <c r="QX168" s="78"/>
      <c r="QY168" s="79"/>
      <c r="QZ168" s="78"/>
      <c r="RA168" s="295"/>
      <c r="RB168" s="295"/>
      <c r="RC168" s="295"/>
      <c r="RD168" s="295"/>
      <c r="RE168" s="295"/>
      <c r="RF168" s="295"/>
      <c r="RG168" s="295"/>
      <c r="RH168" s="295"/>
      <c r="RI168" s="295"/>
      <c r="RJ168" s="295"/>
      <c r="RK168" s="295"/>
      <c r="RL168" s="295"/>
      <c r="RM168" s="78"/>
      <c r="RN168" s="295"/>
      <c r="RO168" s="295"/>
      <c r="RP168" s="78"/>
      <c r="RQ168" s="79"/>
      <c r="RR168" s="78"/>
      <c r="RS168" s="295"/>
      <c r="RT168" s="295"/>
      <c r="RU168" s="295"/>
      <c r="RV168" s="295"/>
      <c r="RW168" s="295"/>
      <c r="RX168" s="295"/>
      <c r="RY168" s="295"/>
      <c r="RZ168" s="295"/>
      <c r="SA168" s="295"/>
      <c r="SB168" s="295"/>
      <c r="SC168" s="295"/>
      <c r="SD168" s="295"/>
      <c r="SE168" s="78"/>
      <c r="SF168" s="295"/>
      <c r="SG168" s="295"/>
      <c r="SH168" s="78"/>
      <c r="SI168" s="79"/>
      <c r="SJ168" s="78"/>
      <c r="SK168" s="295"/>
      <c r="SL168" s="295"/>
      <c r="SM168" s="295"/>
      <c r="SN168" s="295"/>
      <c r="SO168" s="295"/>
      <c r="SP168" s="295"/>
      <c r="SQ168" s="295"/>
      <c r="SR168" s="295"/>
      <c r="SS168" s="295"/>
      <c r="ST168" s="295"/>
      <c r="SU168" s="295"/>
      <c r="SV168" s="295"/>
      <c r="SW168" s="78"/>
      <c r="SX168" s="295"/>
      <c r="SY168" s="295"/>
      <c r="SZ168" s="78"/>
      <c r="TA168" s="79"/>
      <c r="TB168" s="78"/>
      <c r="TC168" s="295"/>
      <c r="TD168" s="295"/>
      <c r="TE168" s="295"/>
      <c r="TF168" s="295"/>
      <c r="TG168" s="295"/>
      <c r="TH168" s="295"/>
      <c r="TI168" s="295"/>
      <c r="TJ168" s="295"/>
      <c r="TK168" s="295"/>
      <c r="TL168" s="295"/>
      <c r="TM168" s="295"/>
      <c r="TN168" s="295"/>
      <c r="TO168" s="78"/>
      <c r="TP168" s="295"/>
      <c r="TQ168" s="295"/>
      <c r="TR168" s="78"/>
      <c r="TS168" s="79"/>
      <c r="TT168" s="78"/>
      <c r="TU168" s="295"/>
      <c r="TV168" s="295"/>
      <c r="TW168" s="295"/>
      <c r="TX168" s="295"/>
      <c r="TY168" s="295"/>
      <c r="TZ168" s="295"/>
      <c r="UA168" s="295"/>
      <c r="UB168" s="295"/>
      <c r="UC168" s="295"/>
      <c r="UD168" s="295"/>
      <c r="UE168" s="295"/>
      <c r="UF168" s="295"/>
      <c r="UG168" s="78"/>
      <c r="UH168" s="295"/>
      <c r="UI168" s="295"/>
      <c r="UJ168" s="78"/>
      <c r="UK168" s="79"/>
      <c r="UL168" s="78"/>
      <c r="UM168" s="295"/>
      <c r="UN168" s="295"/>
      <c r="UO168" s="295"/>
      <c r="UP168" s="295"/>
      <c r="UQ168" s="295"/>
      <c r="UR168" s="295"/>
      <c r="US168" s="295"/>
      <c r="UT168" s="295"/>
      <c r="UU168" s="295"/>
      <c r="UV168" s="295"/>
      <c r="UW168" s="295"/>
      <c r="UX168" s="295"/>
      <c r="UY168" s="78"/>
      <c r="UZ168" s="295"/>
      <c r="VA168" s="295"/>
      <c r="VB168" s="78"/>
      <c r="VC168" s="79"/>
      <c r="VD168" s="78"/>
      <c r="VE168" s="295"/>
      <c r="VF168" s="295"/>
      <c r="VG168" s="295"/>
      <c r="VH168" s="295"/>
      <c r="VI168" s="295"/>
      <c r="VJ168" s="295"/>
      <c r="VK168" s="295"/>
      <c r="VL168" s="295"/>
      <c r="VM168" s="295"/>
      <c r="VN168" s="295"/>
      <c r="VO168" s="295"/>
      <c r="VP168" s="295"/>
      <c r="VQ168" s="78"/>
      <c r="VR168" s="295"/>
      <c r="VS168" s="295"/>
      <c r="VT168" s="78"/>
      <c r="VU168" s="79"/>
      <c r="VV168" s="78"/>
      <c r="VW168" s="295"/>
      <c r="VX168" s="295"/>
      <c r="VY168" s="295"/>
      <c r="VZ168" s="295"/>
      <c r="WA168" s="295"/>
      <c r="WB168" s="295"/>
      <c r="WC168" s="295"/>
      <c r="WD168" s="295"/>
      <c r="WE168" s="295"/>
      <c r="WF168" s="295"/>
      <c r="WG168" s="295"/>
      <c r="WH168" s="295"/>
      <c r="WI168" s="78"/>
      <c r="WJ168" s="295"/>
      <c r="WK168" s="295"/>
      <c r="WL168" s="78"/>
      <c r="WM168" s="79"/>
      <c r="WN168" s="78"/>
      <c r="WO168" s="295"/>
      <c r="WP168" s="295"/>
      <c r="WQ168" s="295"/>
      <c r="WR168" s="295"/>
      <c r="WS168" s="295"/>
      <c r="WT168" s="295"/>
      <c r="WU168" s="295"/>
      <c r="WV168" s="295"/>
      <c r="WW168" s="295"/>
      <c r="WX168" s="295"/>
      <c r="WY168" s="295"/>
      <c r="WZ168" s="295"/>
      <c r="XA168" s="78"/>
      <c r="XB168" s="295"/>
      <c r="XC168" s="295"/>
      <c r="XD168" s="78"/>
      <c r="XE168" s="79"/>
      <c r="XF168" s="78"/>
      <c r="XG168" s="295"/>
      <c r="XH168" s="295"/>
      <c r="XI168" s="295"/>
      <c r="XJ168" s="295"/>
      <c r="XK168" s="295"/>
      <c r="XL168" s="295"/>
      <c r="XM168" s="295"/>
      <c r="XN168" s="295"/>
      <c r="XO168" s="295"/>
      <c r="XP168" s="295"/>
      <c r="XQ168" s="295"/>
      <c r="XR168" s="295"/>
      <c r="XS168" s="78"/>
      <c r="XT168" s="295"/>
      <c r="XU168" s="295"/>
      <c r="XV168" s="78"/>
      <c r="XW168" s="79"/>
      <c r="XX168" s="78"/>
      <c r="XY168" s="295"/>
      <c r="XZ168" s="295"/>
      <c r="YA168" s="295"/>
      <c r="YB168" s="295"/>
      <c r="YC168" s="295"/>
      <c r="YD168" s="295"/>
      <c r="YE168" s="295"/>
      <c r="YF168" s="295"/>
      <c r="YG168" s="295"/>
      <c r="YH168" s="295"/>
      <c r="YI168" s="295"/>
      <c r="YJ168" s="295"/>
      <c r="YK168" s="78"/>
      <c r="YL168" s="295"/>
      <c r="YM168" s="295"/>
      <c r="YN168" s="78"/>
      <c r="YO168" s="79"/>
      <c r="YP168" s="78"/>
      <c r="YQ168" s="295"/>
      <c r="YR168" s="295"/>
      <c r="YS168" s="295"/>
      <c r="YT168" s="295"/>
      <c r="YU168" s="295"/>
      <c r="YV168" s="295"/>
      <c r="YW168" s="295"/>
      <c r="YX168" s="295"/>
      <c r="YY168" s="295"/>
      <c r="YZ168" s="295"/>
      <c r="ZA168" s="295"/>
      <c r="ZB168" s="295"/>
      <c r="ZC168" s="78"/>
      <c r="ZD168" s="295"/>
      <c r="ZE168" s="295"/>
      <c r="ZF168" s="78"/>
      <c r="ZG168" s="79"/>
      <c r="ZH168" s="78"/>
      <c r="ZI168" s="295"/>
      <c r="ZJ168" s="295"/>
      <c r="ZK168" s="295"/>
      <c r="ZL168" s="295"/>
      <c r="ZM168" s="295"/>
      <c r="ZN168" s="295"/>
      <c r="ZO168" s="295"/>
      <c r="ZP168" s="295"/>
      <c r="ZQ168" s="295"/>
      <c r="ZR168" s="295"/>
      <c r="ZS168" s="295"/>
      <c r="ZT168" s="295"/>
      <c r="ZU168" s="78"/>
      <c r="ZV168" s="295"/>
      <c r="ZW168" s="295"/>
      <c r="ZX168" s="78"/>
      <c r="ZY168" s="79"/>
      <c r="ZZ168" s="78"/>
      <c r="AAA168" s="295"/>
      <c r="AAB168" s="295"/>
      <c r="AAC168" s="295"/>
      <c r="AAD168" s="295"/>
      <c r="AAE168" s="295"/>
      <c r="AAF168" s="295"/>
      <c r="AAG168" s="295"/>
      <c r="AAH168" s="295"/>
      <c r="AAI168" s="295"/>
      <c r="AAJ168" s="295"/>
      <c r="AAK168" s="295"/>
      <c r="AAL168" s="295"/>
      <c r="AAM168" s="78"/>
      <c r="AAN168" s="295"/>
      <c r="AAO168" s="295"/>
      <c r="AAP168" s="78"/>
      <c r="AAQ168" s="79"/>
      <c r="AAR168" s="78"/>
      <c r="AAS168" s="295"/>
      <c r="AAT168" s="295"/>
      <c r="AAU168" s="295"/>
      <c r="AAV168" s="295"/>
      <c r="AAW168" s="295"/>
      <c r="AAX168" s="295"/>
      <c r="AAY168" s="295"/>
      <c r="AAZ168" s="295"/>
      <c r="ABA168" s="295"/>
      <c r="ABB168" s="295"/>
      <c r="ABC168" s="295"/>
      <c r="ABD168" s="295"/>
      <c r="ABE168" s="78"/>
      <c r="ABF168" s="295"/>
      <c r="ABG168" s="295"/>
      <c r="ABH168" s="78"/>
      <c r="ABI168" s="79"/>
      <c r="ABJ168" s="78"/>
      <c r="ABK168" s="295"/>
      <c r="ABL168" s="295"/>
      <c r="ABM168" s="295"/>
      <c r="ABN168" s="295"/>
      <c r="ABO168" s="295"/>
      <c r="ABP168" s="295"/>
      <c r="ABQ168" s="295"/>
      <c r="ABR168" s="295"/>
      <c r="ABS168" s="295"/>
      <c r="ABT168" s="295"/>
      <c r="ABU168" s="295"/>
      <c r="ABV168" s="295"/>
      <c r="ABW168" s="78"/>
      <c r="ABX168" s="295"/>
      <c r="ABY168" s="295"/>
      <c r="ABZ168" s="78"/>
      <c r="ACA168" s="79"/>
      <c r="ACB168" s="78"/>
      <c r="ACC168" s="295"/>
      <c r="ACD168" s="295"/>
      <c r="ACE168" s="295"/>
      <c r="ACF168" s="295"/>
      <c r="ACG168" s="295"/>
      <c r="ACH168" s="295"/>
      <c r="ACI168" s="295"/>
      <c r="ACJ168" s="295"/>
      <c r="ACK168" s="295"/>
      <c r="ACL168" s="295"/>
      <c r="ACM168" s="295"/>
      <c r="ACN168" s="295"/>
      <c r="ACO168" s="78"/>
      <c r="ACP168" s="295"/>
      <c r="ACQ168" s="295"/>
      <c r="ACR168" s="78"/>
      <c r="ACS168" s="79"/>
      <c r="ACT168" s="78"/>
      <c r="ACU168" s="295"/>
      <c r="ACV168" s="295"/>
      <c r="ACW168" s="295"/>
      <c r="ACX168" s="295"/>
      <c r="ACY168" s="295"/>
      <c r="ACZ168" s="295"/>
      <c r="ADA168" s="295"/>
      <c r="ADB168" s="295"/>
      <c r="ADC168" s="295"/>
      <c r="ADD168" s="295"/>
      <c r="ADE168" s="295"/>
      <c r="ADF168" s="295"/>
      <c r="ADG168" s="78"/>
      <c r="ADH168" s="295"/>
      <c r="ADI168" s="295"/>
      <c r="ADJ168" s="78"/>
      <c r="ADK168" s="79"/>
      <c r="ADL168" s="78"/>
      <c r="ADM168" s="295"/>
      <c r="ADN168" s="295"/>
      <c r="ADO168" s="295"/>
      <c r="ADP168" s="295"/>
      <c r="ADQ168" s="295"/>
      <c r="ADR168" s="295"/>
      <c r="ADS168" s="295"/>
      <c r="ADT168" s="295"/>
      <c r="ADU168" s="295"/>
      <c r="ADV168" s="295"/>
      <c r="ADW168" s="295"/>
      <c r="ADX168" s="295"/>
      <c r="ADY168" s="78"/>
      <c r="ADZ168" s="295"/>
      <c r="AEA168" s="295"/>
      <c r="AEB168" s="78"/>
      <c r="AEC168" s="79"/>
      <c r="AED168" s="78"/>
      <c r="AEE168" s="295"/>
      <c r="AEF168" s="295"/>
      <c r="AEG168" s="295"/>
      <c r="AEH168" s="295"/>
      <c r="AEI168" s="295"/>
      <c r="AEJ168" s="295"/>
      <c r="AEK168" s="295"/>
      <c r="AEL168" s="295"/>
      <c r="AEM168" s="295"/>
      <c r="AEN168" s="295"/>
      <c r="AEO168" s="295"/>
      <c r="AEP168" s="295"/>
      <c r="AEQ168" s="78"/>
      <c r="AER168" s="295"/>
      <c r="AES168" s="295"/>
      <c r="AET168" s="78"/>
      <c r="AEU168" s="79"/>
      <c r="AEV168" s="78"/>
      <c r="AEW168" s="295"/>
      <c r="AEX168" s="295"/>
      <c r="AEY168" s="295"/>
      <c r="AEZ168" s="295"/>
      <c r="AFA168" s="295"/>
      <c r="AFB168" s="295"/>
      <c r="AFC168" s="295"/>
      <c r="AFD168" s="295"/>
      <c r="AFE168" s="295"/>
      <c r="AFF168" s="295"/>
      <c r="AFG168" s="295"/>
      <c r="AFH168" s="295"/>
      <c r="AFI168" s="78"/>
      <c r="AFJ168" s="295"/>
      <c r="AFK168" s="295"/>
      <c r="AFL168" s="78"/>
      <c r="AFM168" s="79"/>
      <c r="AFN168" s="78"/>
      <c r="AFO168" s="295"/>
      <c r="AFP168" s="295"/>
      <c r="AFQ168" s="295"/>
      <c r="AFR168" s="295"/>
      <c r="AFS168" s="295"/>
      <c r="AFT168" s="295"/>
      <c r="AFU168" s="295"/>
      <c r="AFV168" s="295"/>
      <c r="AFW168" s="295"/>
      <c r="AFX168" s="295"/>
      <c r="AFY168" s="295"/>
      <c r="AFZ168" s="295"/>
      <c r="AGA168" s="78"/>
      <c r="AGB168" s="295"/>
      <c r="AGC168" s="295"/>
      <c r="AGD168" s="78"/>
      <c r="AGE168" s="79"/>
      <c r="AGF168" s="78"/>
      <c r="AGG168" s="295"/>
      <c r="AGH168" s="295"/>
      <c r="AGI168" s="295"/>
      <c r="AGJ168" s="295"/>
      <c r="AGK168" s="295"/>
      <c r="AGL168" s="295"/>
      <c r="AGM168" s="295"/>
      <c r="AGN168" s="295"/>
      <c r="AGO168" s="295"/>
      <c r="AGP168" s="295"/>
      <c r="AGQ168" s="295"/>
      <c r="AGR168" s="295"/>
      <c r="AGS168" s="78"/>
      <c r="AGT168" s="295"/>
      <c r="AGU168" s="295"/>
      <c r="AGV168" s="78"/>
      <c r="AGW168" s="79"/>
      <c r="AGX168" s="78"/>
      <c r="AGY168" s="295"/>
      <c r="AGZ168" s="295"/>
      <c r="AHA168" s="295"/>
      <c r="AHB168" s="295"/>
      <c r="AHC168" s="295"/>
      <c r="AHD168" s="295"/>
      <c r="AHE168" s="295"/>
      <c r="AHF168" s="295"/>
      <c r="AHG168" s="295"/>
      <c r="AHH168" s="295"/>
      <c r="AHI168" s="295"/>
      <c r="AHJ168" s="295"/>
      <c r="AHK168" s="78"/>
      <c r="AHL168" s="295"/>
      <c r="AHM168" s="295"/>
      <c r="AHN168" s="78"/>
      <c r="AHO168" s="79"/>
      <c r="AHP168" s="78"/>
      <c r="AHQ168" s="295"/>
      <c r="AHR168" s="295"/>
      <c r="AHS168" s="295"/>
      <c r="AHT168" s="295"/>
      <c r="AHU168" s="295"/>
      <c r="AHV168" s="295"/>
      <c r="AHW168" s="295"/>
      <c r="AHX168" s="295"/>
      <c r="AHY168" s="295"/>
      <c r="AHZ168" s="295"/>
      <c r="AIA168" s="295"/>
      <c r="AIB168" s="295"/>
      <c r="AIC168" s="78"/>
      <c r="AID168" s="295"/>
      <c r="AIE168" s="295"/>
      <c r="AIF168" s="78"/>
      <c r="AIG168" s="79"/>
      <c r="AIH168" s="78"/>
      <c r="AII168" s="295"/>
      <c r="AIJ168" s="295"/>
      <c r="AIK168" s="295"/>
      <c r="AIL168" s="295"/>
      <c r="AIM168" s="295"/>
      <c r="AIN168" s="295"/>
      <c r="AIO168" s="295"/>
      <c r="AIP168" s="295"/>
      <c r="AIQ168" s="295"/>
      <c r="AIR168" s="295"/>
      <c r="AIS168" s="295"/>
      <c r="AIT168" s="295"/>
      <c r="AIU168" s="78"/>
      <c r="AIV168" s="295"/>
      <c r="AIW168" s="295"/>
      <c r="AIX168" s="78"/>
      <c r="AIY168" s="79"/>
      <c r="AIZ168" s="78"/>
      <c r="AJA168" s="295"/>
      <c r="AJB168" s="295"/>
      <c r="AJC168" s="295"/>
      <c r="AJD168" s="295"/>
      <c r="AJE168" s="295"/>
      <c r="AJF168" s="295"/>
      <c r="AJG168" s="295"/>
      <c r="AJH168" s="295"/>
      <c r="AJI168" s="295"/>
      <c r="AJJ168" s="295"/>
      <c r="AJK168" s="295"/>
      <c r="AJL168" s="295"/>
      <c r="AJM168" s="78"/>
      <c r="AJN168" s="295"/>
      <c r="AJO168" s="295"/>
      <c r="AJP168" s="78"/>
      <c r="AJQ168" s="79"/>
      <c r="AJR168" s="78"/>
      <c r="AJS168" s="295"/>
      <c r="AJT168" s="295"/>
      <c r="AJU168" s="295"/>
      <c r="AJV168" s="295"/>
      <c r="AJW168" s="295"/>
      <c r="AJX168" s="295"/>
      <c r="AJY168" s="295"/>
      <c r="AJZ168" s="295"/>
      <c r="AKA168" s="295"/>
      <c r="AKB168" s="295"/>
      <c r="AKC168" s="295"/>
      <c r="AKD168" s="295"/>
      <c r="AKE168" s="78"/>
      <c r="AKF168" s="295"/>
      <c r="AKG168" s="295"/>
      <c r="AKH168" s="78"/>
      <c r="AKI168" s="79"/>
      <c r="AKJ168" s="78"/>
      <c r="AKK168" s="295"/>
      <c r="AKL168" s="295"/>
      <c r="AKM168" s="295"/>
      <c r="AKN168" s="295"/>
      <c r="AKO168" s="295"/>
      <c r="AKP168" s="295"/>
      <c r="AKQ168" s="295"/>
      <c r="AKR168" s="295"/>
      <c r="AKS168" s="295"/>
      <c r="AKT168" s="295"/>
      <c r="AKU168" s="295"/>
      <c r="AKV168" s="295"/>
      <c r="AKW168" s="78"/>
      <c r="AKX168" s="295"/>
      <c r="AKY168" s="295"/>
      <c r="AKZ168" s="78"/>
      <c r="ALA168" s="79"/>
      <c r="ALB168" s="78"/>
      <c r="ALC168" s="295"/>
      <c r="ALD168" s="295"/>
      <c r="ALE168" s="295"/>
      <c r="ALF168" s="295"/>
      <c r="ALG168" s="295"/>
      <c r="ALH168" s="295"/>
      <c r="ALI168" s="295"/>
      <c r="ALJ168" s="295"/>
      <c r="ALK168" s="295"/>
      <c r="ALL168" s="295"/>
      <c r="ALM168" s="295"/>
      <c r="ALN168" s="295"/>
      <c r="ALO168" s="78"/>
      <c r="ALP168" s="295"/>
      <c r="ALQ168" s="295"/>
      <c r="ALR168" s="78"/>
      <c r="ALS168" s="79"/>
      <c r="ALT168" s="78"/>
      <c r="ALU168" s="295"/>
      <c r="ALV168" s="295"/>
      <c r="ALW168" s="295"/>
      <c r="ALX168" s="295"/>
      <c r="ALY168" s="295"/>
      <c r="ALZ168" s="295"/>
      <c r="AMA168" s="295"/>
      <c r="AMB168" s="295"/>
      <c r="AMC168" s="295"/>
      <c r="AMD168" s="295"/>
      <c r="AME168" s="295"/>
      <c r="AMF168" s="295"/>
      <c r="AMG168" s="78"/>
      <c r="AMH168" s="295"/>
      <c r="AMI168" s="295"/>
      <c r="AMJ168" s="78"/>
      <c r="AMK168" s="79"/>
      <c r="AML168" s="78"/>
      <c r="AMM168" s="295"/>
      <c r="AMN168" s="295"/>
      <c r="AMO168" s="295"/>
      <c r="AMP168" s="295"/>
      <c r="AMQ168" s="295"/>
      <c r="AMR168" s="295"/>
      <c r="AMS168" s="295"/>
      <c r="AMT168" s="295"/>
      <c r="AMU168" s="295"/>
      <c r="AMV168" s="295"/>
      <c r="AMW168" s="295"/>
      <c r="AMX168" s="295"/>
      <c r="AMY168" s="78"/>
      <c r="AMZ168" s="295"/>
      <c r="ANA168" s="295"/>
      <c r="ANB168" s="78"/>
      <c r="ANC168" s="79"/>
      <c r="AND168" s="78"/>
      <c r="ANE168" s="295"/>
      <c r="ANF168" s="295"/>
      <c r="ANG168" s="295"/>
      <c r="ANH168" s="295"/>
      <c r="ANI168" s="295"/>
      <c r="ANJ168" s="295"/>
      <c r="ANK168" s="295"/>
      <c r="ANL168" s="295"/>
      <c r="ANM168" s="295"/>
      <c r="ANN168" s="295"/>
      <c r="ANO168" s="295"/>
      <c r="ANP168" s="295"/>
      <c r="ANQ168" s="78"/>
      <c r="ANR168" s="295"/>
      <c r="ANS168" s="295"/>
      <c r="ANT168" s="78"/>
      <c r="ANU168" s="79"/>
      <c r="ANV168" s="78"/>
      <c r="ANW168" s="295"/>
      <c r="ANX168" s="295"/>
      <c r="ANY168" s="295"/>
      <c r="ANZ168" s="295"/>
      <c r="AOA168" s="295"/>
      <c r="AOB168" s="295"/>
      <c r="AOC168" s="295"/>
      <c r="AOD168" s="295"/>
      <c r="AOE168" s="295"/>
      <c r="AOF168" s="295"/>
      <c r="AOG168" s="295"/>
      <c r="AOH168" s="295"/>
      <c r="AOI168" s="78"/>
      <c r="AOJ168" s="295"/>
      <c r="AOK168" s="295"/>
      <c r="AOL168" s="78"/>
      <c r="AOM168" s="79"/>
      <c r="AON168" s="78"/>
      <c r="AOO168" s="295"/>
      <c r="AOP168" s="295"/>
      <c r="AOQ168" s="295"/>
      <c r="AOR168" s="295"/>
      <c r="AOS168" s="295"/>
      <c r="AOT168" s="295"/>
      <c r="AOU168" s="295"/>
      <c r="AOV168" s="295"/>
      <c r="AOW168" s="295"/>
      <c r="AOX168" s="295"/>
      <c r="AOY168" s="295"/>
      <c r="AOZ168" s="295"/>
      <c r="APA168" s="78"/>
      <c r="APB168" s="295"/>
      <c r="APC168" s="295"/>
      <c r="APD168" s="78"/>
      <c r="APE168" s="79"/>
      <c r="APF168" s="78"/>
      <c r="APG168" s="295"/>
      <c r="APH168" s="295"/>
      <c r="API168" s="295"/>
      <c r="APJ168" s="295"/>
      <c r="APK168" s="295"/>
      <c r="APL168" s="295"/>
      <c r="APM168" s="295"/>
      <c r="APN168" s="295"/>
      <c r="APO168" s="295"/>
      <c r="APP168" s="295"/>
      <c r="APQ168" s="295"/>
      <c r="APR168" s="295"/>
      <c r="APS168" s="78"/>
      <c r="APT168" s="295"/>
      <c r="APU168" s="295"/>
      <c r="APV168" s="78"/>
      <c r="APW168" s="79"/>
      <c r="APX168" s="78"/>
      <c r="APY168" s="295"/>
      <c r="APZ168" s="295"/>
      <c r="AQA168" s="295"/>
      <c r="AQB168" s="295"/>
      <c r="AQC168" s="295"/>
      <c r="AQD168" s="295"/>
      <c r="AQE168" s="295"/>
      <c r="AQF168" s="295"/>
      <c r="AQG168" s="295"/>
      <c r="AQH168" s="295"/>
      <c r="AQI168" s="295"/>
      <c r="AQJ168" s="295"/>
      <c r="AQK168" s="78"/>
      <c r="AQL168" s="295"/>
      <c r="AQM168" s="295"/>
      <c r="AQN168" s="78"/>
      <c r="AQO168" s="79"/>
      <c r="AQP168" s="78"/>
      <c r="AQQ168" s="295"/>
      <c r="AQR168" s="295"/>
      <c r="AQS168" s="295"/>
      <c r="AQT168" s="295"/>
      <c r="AQU168" s="295"/>
      <c r="AQV168" s="295"/>
      <c r="AQW168" s="295"/>
      <c r="AQX168" s="295"/>
      <c r="AQY168" s="295"/>
      <c r="AQZ168" s="295"/>
      <c r="ARA168" s="295"/>
      <c r="ARB168" s="295"/>
      <c r="ARC168" s="78"/>
      <c r="ARD168" s="295"/>
      <c r="ARE168" s="295"/>
      <c r="ARF168" s="78"/>
      <c r="ARG168" s="79"/>
      <c r="ARH168" s="78"/>
      <c r="ARI168" s="295"/>
      <c r="ARJ168" s="295"/>
      <c r="ARK168" s="295"/>
      <c r="ARL168" s="295"/>
      <c r="ARM168" s="295"/>
      <c r="ARN168" s="295"/>
      <c r="ARO168" s="295"/>
      <c r="ARP168" s="295"/>
      <c r="ARQ168" s="295"/>
      <c r="ARR168" s="295"/>
      <c r="ARS168" s="295"/>
      <c r="ART168" s="295"/>
      <c r="ARU168" s="78"/>
      <c r="ARV168" s="295"/>
      <c r="ARW168" s="295"/>
      <c r="ARX168" s="78"/>
      <c r="ARY168" s="79"/>
      <c r="ARZ168" s="78"/>
      <c r="ASA168" s="295"/>
      <c r="ASB168" s="295"/>
      <c r="ASC168" s="295"/>
      <c r="ASD168" s="295"/>
      <c r="ASE168" s="295"/>
      <c r="ASF168" s="295"/>
      <c r="ASG168" s="295"/>
      <c r="ASH168" s="295"/>
      <c r="ASI168" s="295"/>
      <c r="ASJ168" s="295"/>
      <c r="ASK168" s="295"/>
      <c r="ASL168" s="295"/>
      <c r="ASM168" s="78"/>
      <c r="ASN168" s="295"/>
      <c r="ASO168" s="295"/>
      <c r="ASP168" s="78"/>
      <c r="ASQ168" s="79"/>
      <c r="ASR168" s="78"/>
      <c r="ASS168" s="295"/>
      <c r="AST168" s="295"/>
      <c r="ASU168" s="295"/>
      <c r="ASV168" s="295"/>
      <c r="ASW168" s="295"/>
      <c r="ASX168" s="295"/>
      <c r="ASY168" s="295"/>
      <c r="ASZ168" s="295"/>
      <c r="ATA168" s="295"/>
      <c r="ATB168" s="295"/>
      <c r="ATC168" s="295"/>
      <c r="ATD168" s="295"/>
      <c r="ATE168" s="78"/>
      <c r="ATF168" s="295"/>
      <c r="ATG168" s="295"/>
      <c r="ATH168" s="78"/>
      <c r="ATI168" s="79"/>
      <c r="ATJ168" s="78"/>
      <c r="ATK168" s="295"/>
      <c r="ATL168" s="295"/>
      <c r="ATM168" s="295"/>
      <c r="ATN168" s="295"/>
      <c r="ATO168" s="295"/>
      <c r="ATP168" s="295"/>
      <c r="ATQ168" s="295"/>
      <c r="ATR168" s="295"/>
      <c r="ATS168" s="295"/>
      <c r="ATT168" s="295"/>
      <c r="ATU168" s="295"/>
      <c r="ATV168" s="295"/>
      <c r="ATW168" s="78"/>
      <c r="ATX168" s="295"/>
      <c r="ATY168" s="295"/>
      <c r="ATZ168" s="78"/>
      <c r="AUA168" s="79"/>
      <c r="AUB168" s="78"/>
      <c r="AUC168" s="295"/>
      <c r="AUD168" s="295"/>
      <c r="AUE168" s="295"/>
      <c r="AUF168" s="295"/>
      <c r="AUG168" s="295"/>
      <c r="AUH168" s="295"/>
      <c r="AUI168" s="295"/>
      <c r="AUJ168" s="295"/>
      <c r="AUK168" s="295"/>
      <c r="AUL168" s="295"/>
      <c r="AUM168" s="295"/>
      <c r="AUN168" s="295"/>
      <c r="AUO168" s="78"/>
      <c r="AUP168" s="295"/>
      <c r="AUQ168" s="295"/>
      <c r="AUR168" s="78"/>
      <c r="AUS168" s="79"/>
      <c r="AUT168" s="78"/>
      <c r="AUU168" s="295"/>
      <c r="AUV168" s="295"/>
      <c r="AUW168" s="295"/>
      <c r="AUX168" s="295"/>
      <c r="AUY168" s="295"/>
      <c r="AUZ168" s="295"/>
      <c r="AVA168" s="295"/>
      <c r="AVB168" s="295"/>
      <c r="AVC168" s="295"/>
      <c r="AVD168" s="295"/>
      <c r="AVE168" s="295"/>
      <c r="AVF168" s="295"/>
      <c r="AVG168" s="78"/>
      <c r="AVH168" s="295"/>
      <c r="AVI168" s="295"/>
      <c r="AVJ168" s="78"/>
      <c r="AVK168" s="79"/>
      <c r="AVL168" s="78"/>
      <c r="AVM168" s="295"/>
      <c r="AVN168" s="295"/>
      <c r="AVO168" s="295"/>
      <c r="AVP168" s="295"/>
      <c r="AVQ168" s="295"/>
      <c r="AVR168" s="295"/>
      <c r="AVS168" s="295"/>
      <c r="AVT168" s="295"/>
      <c r="AVU168" s="295"/>
      <c r="AVV168" s="295"/>
      <c r="AVW168" s="295"/>
      <c r="AVX168" s="295"/>
      <c r="AVY168" s="78"/>
      <c r="AVZ168" s="295"/>
      <c r="AWA168" s="295"/>
      <c r="AWB168" s="78"/>
      <c r="AWC168" s="79"/>
      <c r="AWD168" s="78"/>
      <c r="AWE168" s="295"/>
      <c r="AWF168" s="295"/>
      <c r="AWG168" s="295"/>
      <c r="AWH168" s="295"/>
      <c r="AWI168" s="295"/>
      <c r="AWJ168" s="295"/>
      <c r="AWK168" s="295"/>
      <c r="AWL168" s="295"/>
      <c r="AWM168" s="295"/>
      <c r="AWN168" s="295"/>
      <c r="AWO168" s="295"/>
      <c r="AWP168" s="295"/>
      <c r="AWQ168" s="78"/>
      <c r="AWR168" s="295"/>
      <c r="AWS168" s="295"/>
      <c r="AWT168" s="78"/>
      <c r="AWU168" s="79"/>
      <c r="AWV168" s="78"/>
      <c r="AWW168" s="295"/>
      <c r="AWX168" s="295"/>
      <c r="AWY168" s="295"/>
      <c r="AWZ168" s="295"/>
      <c r="AXA168" s="295"/>
      <c r="AXB168" s="295"/>
      <c r="AXC168" s="295"/>
      <c r="AXD168" s="295"/>
      <c r="AXE168" s="295"/>
      <c r="AXF168" s="295"/>
      <c r="AXG168" s="295"/>
      <c r="AXH168" s="295"/>
      <c r="AXI168" s="78"/>
      <c r="AXJ168" s="295"/>
      <c r="AXK168" s="295"/>
      <c r="AXL168" s="78"/>
      <c r="AXM168" s="79"/>
      <c r="AXN168" s="78"/>
      <c r="AXO168" s="295"/>
      <c r="AXP168" s="295"/>
      <c r="AXQ168" s="295"/>
      <c r="AXR168" s="295"/>
      <c r="AXS168" s="295"/>
      <c r="AXT168" s="295"/>
      <c r="AXU168" s="295"/>
      <c r="AXV168" s="295"/>
      <c r="AXW168" s="295"/>
      <c r="AXX168" s="295"/>
      <c r="AXY168" s="295"/>
      <c r="AXZ168" s="295"/>
      <c r="AYA168" s="78"/>
      <c r="AYB168" s="295"/>
      <c r="AYC168" s="295"/>
      <c r="AYD168" s="78"/>
      <c r="AYE168" s="79"/>
      <c r="AYF168" s="78"/>
      <c r="AYG168" s="295"/>
      <c r="AYH168" s="295"/>
      <c r="AYI168" s="295"/>
      <c r="AYJ168" s="295"/>
      <c r="AYK168" s="295"/>
      <c r="AYL168" s="295"/>
      <c r="AYM168" s="295"/>
      <c r="AYN168" s="295"/>
      <c r="AYO168" s="295"/>
      <c r="AYP168" s="295"/>
      <c r="AYQ168" s="295"/>
      <c r="AYR168" s="295"/>
      <c r="AYS168" s="78"/>
      <c r="AYT168" s="295"/>
      <c r="AYU168" s="295"/>
      <c r="AYV168" s="78"/>
      <c r="AYW168" s="79"/>
      <c r="AYX168" s="78"/>
      <c r="AYY168" s="295"/>
      <c r="AYZ168" s="295"/>
      <c r="AZA168" s="295"/>
      <c r="AZB168" s="295"/>
      <c r="AZC168" s="295"/>
      <c r="AZD168" s="295"/>
      <c r="AZE168" s="295"/>
      <c r="AZF168" s="295"/>
      <c r="AZG168" s="295"/>
      <c r="AZH168" s="295"/>
      <c r="AZI168" s="295"/>
      <c r="AZJ168" s="295"/>
      <c r="AZK168" s="78"/>
      <c r="AZL168" s="295"/>
      <c r="AZM168" s="295"/>
      <c r="AZN168" s="78"/>
      <c r="AZO168" s="79"/>
      <c r="AZP168" s="78"/>
      <c r="AZQ168" s="295"/>
      <c r="AZR168" s="295"/>
      <c r="AZS168" s="295"/>
      <c r="AZT168" s="295"/>
      <c r="AZU168" s="295"/>
      <c r="AZV168" s="295"/>
      <c r="AZW168" s="295"/>
      <c r="AZX168" s="295"/>
      <c r="AZY168" s="295"/>
      <c r="AZZ168" s="295"/>
      <c r="BAA168" s="295"/>
      <c r="BAB168" s="295"/>
      <c r="BAC168" s="78"/>
      <c r="BAD168" s="295"/>
      <c r="BAE168" s="295"/>
      <c r="BAF168" s="78"/>
      <c r="BAG168" s="79"/>
      <c r="BAH168" s="78"/>
      <c r="BAI168" s="295"/>
      <c r="BAJ168" s="295"/>
      <c r="BAK168" s="295"/>
      <c r="BAL168" s="295"/>
      <c r="BAM168" s="295"/>
      <c r="BAN168" s="295"/>
      <c r="BAO168" s="295"/>
      <c r="BAP168" s="295"/>
      <c r="BAQ168" s="295"/>
      <c r="BAR168" s="295"/>
      <c r="BAS168" s="295"/>
      <c r="BAT168" s="295"/>
      <c r="BAU168" s="78"/>
      <c r="BAV168" s="295"/>
      <c r="BAW168" s="295"/>
      <c r="BAX168" s="78"/>
      <c r="BAY168" s="79"/>
      <c r="BAZ168" s="78"/>
      <c r="BBA168" s="295"/>
      <c r="BBB168" s="295"/>
      <c r="BBC168" s="295"/>
      <c r="BBD168" s="295"/>
      <c r="BBE168" s="295"/>
      <c r="BBF168" s="295"/>
      <c r="BBG168" s="295"/>
      <c r="BBH168" s="295"/>
      <c r="BBI168" s="295"/>
      <c r="BBJ168" s="295"/>
      <c r="BBK168" s="295"/>
      <c r="BBL168" s="295"/>
      <c r="BBM168" s="78"/>
      <c r="BBN168" s="295"/>
      <c r="BBO168" s="295"/>
      <c r="BBP168" s="78"/>
      <c r="BBQ168" s="79"/>
      <c r="BBR168" s="78"/>
      <c r="BBS168" s="295"/>
      <c r="BBT168" s="295"/>
      <c r="BBU168" s="295"/>
      <c r="BBV168" s="295"/>
      <c r="BBW168" s="295"/>
      <c r="BBX168" s="295"/>
      <c r="BBY168" s="295"/>
      <c r="BBZ168" s="295"/>
      <c r="BCA168" s="295"/>
      <c r="BCB168" s="295"/>
      <c r="BCC168" s="295"/>
      <c r="BCD168" s="295"/>
      <c r="BCE168" s="78"/>
      <c r="BCF168" s="295"/>
      <c r="BCG168" s="295"/>
      <c r="BCH168" s="78"/>
      <c r="BCI168" s="79"/>
      <c r="BCJ168" s="78"/>
      <c r="BCK168" s="295"/>
      <c r="BCL168" s="295"/>
      <c r="BCM168" s="295"/>
      <c r="BCN168" s="295"/>
      <c r="BCO168" s="295"/>
      <c r="BCP168" s="295"/>
      <c r="BCQ168" s="295"/>
      <c r="BCR168" s="295"/>
      <c r="BCS168" s="295"/>
      <c r="BCT168" s="295"/>
      <c r="BCU168" s="295"/>
      <c r="BCV168" s="295"/>
      <c r="BCW168" s="78"/>
      <c r="BCX168" s="295"/>
      <c r="BCY168" s="295"/>
      <c r="BCZ168" s="78"/>
      <c r="BDA168" s="79"/>
      <c r="BDB168" s="78"/>
      <c r="BDC168" s="295"/>
      <c r="BDD168" s="295"/>
      <c r="BDE168" s="295"/>
      <c r="BDF168" s="295"/>
      <c r="BDG168" s="295"/>
      <c r="BDH168" s="295"/>
      <c r="BDI168" s="295"/>
      <c r="BDJ168" s="295"/>
      <c r="BDK168" s="295"/>
      <c r="BDL168" s="295"/>
      <c r="BDM168" s="295"/>
      <c r="BDN168" s="295"/>
      <c r="BDO168" s="78"/>
      <c r="BDP168" s="295"/>
      <c r="BDQ168" s="295"/>
      <c r="BDR168" s="78"/>
      <c r="BDS168" s="79"/>
      <c r="BDT168" s="78"/>
      <c r="BDU168" s="295"/>
      <c r="BDV168" s="295"/>
      <c r="BDW168" s="295"/>
      <c r="BDX168" s="295"/>
      <c r="BDY168" s="295"/>
      <c r="BDZ168" s="295"/>
      <c r="BEA168" s="295"/>
      <c r="BEB168" s="295"/>
      <c r="BEC168" s="295"/>
      <c r="BED168" s="295"/>
      <c r="BEE168" s="295"/>
      <c r="BEF168" s="295"/>
      <c r="BEG168" s="78"/>
      <c r="BEH168" s="295"/>
      <c r="BEI168" s="295"/>
      <c r="BEJ168" s="78"/>
      <c r="BEK168" s="79"/>
      <c r="BEL168" s="78"/>
      <c r="BEM168" s="295"/>
      <c r="BEN168" s="295"/>
      <c r="BEO168" s="295"/>
      <c r="BEP168" s="295"/>
      <c r="BEQ168" s="295"/>
      <c r="BER168" s="295"/>
      <c r="BES168" s="295"/>
      <c r="BET168" s="295"/>
      <c r="BEU168" s="295"/>
      <c r="BEV168" s="295"/>
      <c r="BEW168" s="295"/>
      <c r="BEX168" s="295"/>
      <c r="BEY168" s="78"/>
      <c r="BEZ168" s="295"/>
      <c r="BFA168" s="295"/>
      <c r="BFB168" s="78"/>
      <c r="BFC168" s="79"/>
      <c r="BFD168" s="78"/>
      <c r="BFE168" s="295"/>
      <c r="BFF168" s="295"/>
      <c r="BFG168" s="295"/>
      <c r="BFH168" s="295"/>
      <c r="BFI168" s="295"/>
      <c r="BFJ168" s="295"/>
      <c r="BFK168" s="295"/>
      <c r="BFL168" s="295"/>
      <c r="BFM168" s="295"/>
      <c r="BFN168" s="295"/>
      <c r="BFO168" s="295"/>
      <c r="BFP168" s="295"/>
      <c r="BFQ168" s="78"/>
      <c r="BFR168" s="295"/>
      <c r="BFS168" s="295"/>
      <c r="BFT168" s="78"/>
      <c r="BFU168" s="79"/>
      <c r="BFV168" s="78"/>
      <c r="BFW168" s="295"/>
      <c r="BFX168" s="295"/>
      <c r="BFY168" s="295"/>
      <c r="BFZ168" s="295"/>
      <c r="BGA168" s="295"/>
      <c r="BGB168" s="295"/>
      <c r="BGC168" s="295"/>
      <c r="BGD168" s="295"/>
      <c r="BGE168" s="295"/>
      <c r="BGF168" s="295"/>
      <c r="BGG168" s="295"/>
      <c r="BGH168" s="295"/>
      <c r="BGI168" s="78"/>
      <c r="BGJ168" s="295"/>
      <c r="BGK168" s="295"/>
      <c r="BGL168" s="78"/>
      <c r="BGM168" s="79"/>
      <c r="BGN168" s="78"/>
      <c r="BGO168" s="295"/>
      <c r="BGP168" s="295"/>
      <c r="BGQ168" s="295"/>
      <c r="BGR168" s="295"/>
      <c r="BGS168" s="295"/>
      <c r="BGT168" s="295"/>
      <c r="BGU168" s="295"/>
      <c r="BGV168" s="295"/>
      <c r="BGW168" s="295"/>
      <c r="BGX168" s="295"/>
      <c r="BGY168" s="295"/>
      <c r="BGZ168" s="295"/>
      <c r="BHA168" s="78"/>
      <c r="BHB168" s="295"/>
      <c r="BHC168" s="295"/>
      <c r="BHD168" s="78"/>
      <c r="BHE168" s="79"/>
      <c r="BHF168" s="78"/>
      <c r="BHG168" s="295"/>
      <c r="BHH168" s="295"/>
      <c r="BHI168" s="295"/>
      <c r="BHJ168" s="295"/>
      <c r="BHK168" s="295"/>
      <c r="BHL168" s="295"/>
      <c r="BHM168" s="295"/>
      <c r="BHN168" s="295"/>
      <c r="BHO168" s="295"/>
      <c r="BHP168" s="295"/>
      <c r="BHQ168" s="295"/>
      <c r="BHR168" s="295"/>
      <c r="BHS168" s="78"/>
      <c r="BHT168" s="295"/>
      <c r="BHU168" s="295"/>
      <c r="BHV168" s="78"/>
      <c r="BHW168" s="79"/>
      <c r="BHX168" s="78"/>
      <c r="BHY168" s="295"/>
      <c r="BHZ168" s="295"/>
      <c r="BIA168" s="295"/>
      <c r="BIB168" s="295"/>
      <c r="BIC168" s="295"/>
      <c r="BID168" s="295"/>
      <c r="BIE168" s="295"/>
      <c r="BIF168" s="295"/>
      <c r="BIG168" s="295"/>
      <c r="BIH168" s="295"/>
      <c r="BII168" s="295"/>
      <c r="BIJ168" s="295"/>
      <c r="BIK168" s="78"/>
      <c r="BIL168" s="295"/>
      <c r="BIM168" s="295"/>
      <c r="BIN168" s="78"/>
      <c r="BIO168" s="79"/>
      <c r="BIP168" s="78"/>
      <c r="BIQ168" s="295"/>
      <c r="BIR168" s="295"/>
      <c r="BIS168" s="295"/>
      <c r="BIT168" s="295"/>
      <c r="BIU168" s="295"/>
      <c r="BIV168" s="295"/>
      <c r="BIW168" s="295"/>
      <c r="BIX168" s="295"/>
      <c r="BIY168" s="295"/>
      <c r="BIZ168" s="295"/>
      <c r="BJA168" s="295"/>
      <c r="BJB168" s="295"/>
      <c r="BJC168" s="78"/>
      <c r="BJD168" s="295"/>
      <c r="BJE168" s="295"/>
      <c r="BJF168" s="78"/>
      <c r="BJG168" s="79"/>
      <c r="BJH168" s="78"/>
      <c r="BJI168" s="295"/>
      <c r="BJJ168" s="295"/>
      <c r="BJK168" s="295"/>
      <c r="BJL168" s="295"/>
      <c r="BJM168" s="295"/>
      <c r="BJN168" s="295"/>
      <c r="BJO168" s="295"/>
      <c r="BJP168" s="295"/>
      <c r="BJQ168" s="295"/>
      <c r="BJR168" s="295"/>
      <c r="BJS168" s="295"/>
      <c r="BJT168" s="295"/>
      <c r="BJU168" s="78"/>
      <c r="BJV168" s="295"/>
      <c r="BJW168" s="295"/>
      <c r="BJX168" s="78"/>
      <c r="BJY168" s="79"/>
      <c r="BJZ168" s="78"/>
      <c r="BKA168" s="295"/>
      <c r="BKB168" s="295"/>
      <c r="BKC168" s="295"/>
      <c r="BKD168" s="295"/>
      <c r="BKE168" s="295"/>
      <c r="BKF168" s="295"/>
      <c r="BKG168" s="295"/>
      <c r="BKH168" s="295"/>
      <c r="BKI168" s="295"/>
      <c r="BKJ168" s="295"/>
      <c r="BKK168" s="295"/>
      <c r="BKL168" s="295"/>
      <c r="BKM168" s="78"/>
      <c r="BKN168" s="295"/>
      <c r="BKO168" s="295"/>
      <c r="BKP168" s="78"/>
      <c r="BKQ168" s="79"/>
      <c r="BKR168" s="78"/>
      <c r="BKS168" s="295"/>
      <c r="BKT168" s="295"/>
      <c r="BKU168" s="295"/>
      <c r="BKV168" s="295"/>
      <c r="BKW168" s="295"/>
      <c r="BKX168" s="295"/>
      <c r="BKY168" s="295"/>
      <c r="BKZ168" s="295"/>
      <c r="BLA168" s="295"/>
      <c r="BLB168" s="295"/>
      <c r="BLC168" s="295"/>
      <c r="BLD168" s="295"/>
      <c r="BLE168" s="78"/>
      <c r="BLF168" s="295"/>
      <c r="BLG168" s="295"/>
      <c r="BLH168" s="78"/>
      <c r="BLI168" s="79"/>
      <c r="BLJ168" s="78"/>
      <c r="BLK168" s="295"/>
      <c r="BLL168" s="295"/>
      <c r="BLM168" s="295"/>
      <c r="BLN168" s="295"/>
      <c r="BLO168" s="295"/>
      <c r="BLP168" s="295"/>
      <c r="BLQ168" s="295"/>
      <c r="BLR168" s="295"/>
      <c r="BLS168" s="295"/>
      <c r="BLT168" s="295"/>
      <c r="BLU168" s="295"/>
      <c r="BLV168" s="295"/>
      <c r="BLW168" s="78"/>
      <c r="BLX168" s="295"/>
      <c r="BLY168" s="295"/>
      <c r="BLZ168" s="78"/>
      <c r="BMA168" s="79"/>
      <c r="BMB168" s="78"/>
      <c r="BMC168" s="295"/>
      <c r="BMD168" s="295"/>
      <c r="BME168" s="295"/>
      <c r="BMF168" s="295"/>
      <c r="BMG168" s="295"/>
      <c r="BMH168" s="295"/>
      <c r="BMI168" s="295"/>
      <c r="BMJ168" s="295"/>
      <c r="BMK168" s="295"/>
      <c r="BML168" s="295"/>
      <c r="BMM168" s="295"/>
      <c r="BMN168" s="295"/>
      <c r="BMO168" s="78"/>
      <c r="BMP168" s="295"/>
      <c r="BMQ168" s="295"/>
      <c r="BMR168" s="78"/>
      <c r="BMS168" s="79"/>
      <c r="BMT168" s="78"/>
      <c r="BMU168" s="295"/>
      <c r="BMV168" s="295"/>
      <c r="BMW168" s="295"/>
      <c r="BMX168" s="295"/>
      <c r="BMY168" s="295"/>
      <c r="BMZ168" s="295"/>
      <c r="BNA168" s="295"/>
      <c r="BNB168" s="295"/>
      <c r="BNC168" s="295"/>
      <c r="BND168" s="295"/>
      <c r="BNE168" s="295"/>
      <c r="BNF168" s="295"/>
      <c r="BNG168" s="78"/>
      <c r="BNH168" s="295"/>
      <c r="BNI168" s="295"/>
      <c r="BNJ168" s="78"/>
      <c r="BNK168" s="79"/>
      <c r="BNL168" s="78"/>
      <c r="BNM168" s="295"/>
      <c r="BNN168" s="295"/>
      <c r="BNO168" s="295"/>
      <c r="BNP168" s="295"/>
      <c r="BNQ168" s="295"/>
      <c r="BNR168" s="295"/>
      <c r="BNS168" s="295"/>
      <c r="BNT168" s="295"/>
      <c r="BNU168" s="295"/>
      <c r="BNV168" s="295"/>
      <c r="BNW168" s="295"/>
      <c r="BNX168" s="295"/>
      <c r="BNY168" s="78"/>
      <c r="BNZ168" s="295"/>
      <c r="BOA168" s="295"/>
      <c r="BOB168" s="78"/>
      <c r="BOC168" s="79"/>
      <c r="BOD168" s="78"/>
      <c r="BOE168" s="295"/>
      <c r="BOF168" s="295"/>
      <c r="BOG168" s="295"/>
      <c r="BOH168" s="295"/>
      <c r="BOI168" s="295"/>
      <c r="BOJ168" s="295"/>
      <c r="BOK168" s="295"/>
      <c r="BOL168" s="295"/>
      <c r="BOM168" s="295"/>
      <c r="BON168" s="295"/>
      <c r="BOO168" s="295"/>
      <c r="BOP168" s="295"/>
      <c r="BOQ168" s="78"/>
      <c r="BOR168" s="295"/>
      <c r="BOS168" s="295"/>
      <c r="BOT168" s="78"/>
      <c r="BOU168" s="79"/>
      <c r="BOV168" s="78"/>
      <c r="BOW168" s="295"/>
      <c r="BOX168" s="295"/>
      <c r="BOY168" s="295"/>
      <c r="BOZ168" s="295"/>
      <c r="BPA168" s="295"/>
      <c r="BPB168" s="295"/>
      <c r="BPC168" s="295"/>
      <c r="BPD168" s="295"/>
      <c r="BPE168" s="295"/>
      <c r="BPF168" s="295"/>
      <c r="BPG168" s="295"/>
      <c r="BPH168" s="295"/>
      <c r="BPI168" s="78"/>
      <c r="BPJ168" s="295"/>
      <c r="BPK168" s="295"/>
      <c r="BPL168" s="78"/>
      <c r="BPM168" s="79"/>
      <c r="BPN168" s="78"/>
      <c r="BPO168" s="295"/>
      <c r="BPP168" s="295"/>
      <c r="BPQ168" s="295"/>
      <c r="BPR168" s="295"/>
      <c r="BPS168" s="295"/>
      <c r="BPT168" s="295"/>
      <c r="BPU168" s="295"/>
      <c r="BPV168" s="295"/>
      <c r="BPW168" s="295"/>
      <c r="BPX168" s="295"/>
      <c r="BPY168" s="295"/>
      <c r="BPZ168" s="295"/>
      <c r="BQA168" s="78"/>
      <c r="BQB168" s="295"/>
      <c r="BQC168" s="295"/>
      <c r="BQD168" s="78"/>
      <c r="BQE168" s="79"/>
      <c r="BQF168" s="78"/>
      <c r="BQG168" s="295"/>
      <c r="BQH168" s="295"/>
      <c r="BQI168" s="295"/>
      <c r="BQJ168" s="295"/>
      <c r="BQK168" s="295"/>
      <c r="BQL168" s="295"/>
      <c r="BQM168" s="295"/>
      <c r="BQN168" s="295"/>
      <c r="BQO168" s="295"/>
      <c r="BQP168" s="295"/>
      <c r="BQQ168" s="295"/>
      <c r="BQR168" s="295"/>
      <c r="BQS168" s="78"/>
      <c r="BQT168" s="295"/>
      <c r="BQU168" s="295"/>
      <c r="BQV168" s="78"/>
      <c r="BQW168" s="79"/>
      <c r="BQX168" s="78"/>
      <c r="BQY168" s="295"/>
      <c r="BQZ168" s="295"/>
      <c r="BRA168" s="295"/>
      <c r="BRB168" s="295"/>
      <c r="BRC168" s="295"/>
      <c r="BRD168" s="295"/>
      <c r="BRE168" s="295"/>
      <c r="BRF168" s="295"/>
      <c r="BRG168" s="295"/>
      <c r="BRH168" s="295"/>
      <c r="BRI168" s="295"/>
      <c r="BRJ168" s="295"/>
      <c r="BRK168" s="78"/>
      <c r="BRL168" s="295"/>
      <c r="BRM168" s="295"/>
      <c r="BRN168" s="78"/>
      <c r="BRO168" s="79"/>
      <c r="BRP168" s="78"/>
      <c r="BRQ168" s="295"/>
      <c r="BRR168" s="295"/>
      <c r="BRS168" s="295"/>
      <c r="BRT168" s="295"/>
      <c r="BRU168" s="295"/>
      <c r="BRV168" s="295"/>
      <c r="BRW168" s="295"/>
      <c r="BRX168" s="295"/>
      <c r="BRY168" s="295"/>
      <c r="BRZ168" s="295"/>
      <c r="BSA168" s="295"/>
      <c r="BSB168" s="295"/>
      <c r="BSC168" s="78"/>
      <c r="BSD168" s="295"/>
      <c r="BSE168" s="295"/>
      <c r="BSF168" s="78"/>
      <c r="BSG168" s="79"/>
      <c r="BSH168" s="78"/>
      <c r="BSI168" s="295"/>
      <c r="BSJ168" s="295"/>
      <c r="BSK168" s="295"/>
      <c r="BSL168" s="295"/>
      <c r="BSM168" s="295"/>
      <c r="BSN168" s="295"/>
      <c r="BSO168" s="295"/>
      <c r="BSP168" s="295"/>
      <c r="BSQ168" s="295"/>
      <c r="BSR168" s="295"/>
      <c r="BSS168" s="295"/>
      <c r="BST168" s="295"/>
      <c r="BSU168" s="78"/>
      <c r="BSV168" s="295"/>
      <c r="BSW168" s="295"/>
      <c r="BSX168" s="78"/>
      <c r="BSY168" s="79"/>
      <c r="BSZ168" s="78"/>
      <c r="BTA168" s="295"/>
      <c r="BTB168" s="295"/>
      <c r="BTC168" s="295"/>
      <c r="BTD168" s="295"/>
      <c r="BTE168" s="295"/>
      <c r="BTF168" s="295"/>
      <c r="BTG168" s="295"/>
      <c r="BTH168" s="295"/>
      <c r="BTI168" s="295"/>
      <c r="BTJ168" s="295"/>
      <c r="BTK168" s="295"/>
      <c r="BTL168" s="295"/>
      <c r="BTM168" s="78"/>
      <c r="BTN168" s="295"/>
      <c r="BTO168" s="295"/>
      <c r="BTP168" s="78"/>
      <c r="BTQ168" s="79"/>
      <c r="BTR168" s="78"/>
      <c r="BTS168" s="295"/>
      <c r="BTT168" s="295"/>
      <c r="BTU168" s="295"/>
      <c r="BTV168" s="295"/>
      <c r="BTW168" s="295"/>
      <c r="BTX168" s="295"/>
      <c r="BTY168" s="295"/>
      <c r="BTZ168" s="295"/>
      <c r="BUA168" s="295"/>
      <c r="BUB168" s="295"/>
      <c r="BUC168" s="295"/>
      <c r="BUD168" s="295"/>
      <c r="BUE168" s="78"/>
      <c r="BUF168" s="295"/>
      <c r="BUG168" s="295"/>
      <c r="BUH168" s="78"/>
      <c r="BUI168" s="79"/>
      <c r="BUJ168" s="78"/>
      <c r="BUK168" s="295"/>
      <c r="BUL168" s="295"/>
      <c r="BUM168" s="295"/>
      <c r="BUN168" s="295"/>
      <c r="BUO168" s="295"/>
      <c r="BUP168" s="295"/>
      <c r="BUQ168" s="295"/>
      <c r="BUR168" s="295"/>
      <c r="BUS168" s="295"/>
      <c r="BUT168" s="295"/>
      <c r="BUU168" s="295"/>
      <c r="BUV168" s="295"/>
      <c r="BUW168" s="78"/>
      <c r="BUX168" s="295"/>
      <c r="BUY168" s="295"/>
      <c r="BUZ168" s="78"/>
      <c r="BVA168" s="79"/>
      <c r="BVB168" s="78"/>
      <c r="BVC168" s="295"/>
      <c r="BVD168" s="295"/>
      <c r="BVE168" s="295"/>
      <c r="BVF168" s="295"/>
      <c r="BVG168" s="295"/>
      <c r="BVH168" s="295"/>
      <c r="BVI168" s="295"/>
      <c r="BVJ168" s="295"/>
      <c r="BVK168" s="295"/>
      <c r="BVL168" s="295"/>
      <c r="BVM168" s="295"/>
      <c r="BVN168" s="295"/>
      <c r="BVO168" s="78"/>
      <c r="BVP168" s="295"/>
      <c r="BVQ168" s="295"/>
      <c r="BVR168" s="78"/>
      <c r="BVS168" s="79"/>
      <c r="BVT168" s="78"/>
      <c r="BVU168" s="295"/>
      <c r="BVV168" s="295"/>
      <c r="BVW168" s="295"/>
      <c r="BVX168" s="295"/>
      <c r="BVY168" s="295"/>
      <c r="BVZ168" s="295"/>
      <c r="BWA168" s="295"/>
      <c r="BWB168" s="295"/>
      <c r="BWC168" s="295"/>
      <c r="BWD168" s="295"/>
      <c r="BWE168" s="295"/>
      <c r="BWF168" s="295"/>
      <c r="BWG168" s="78"/>
      <c r="BWH168" s="295"/>
      <c r="BWI168" s="295"/>
      <c r="BWJ168" s="78"/>
      <c r="BWK168" s="79"/>
      <c r="BWL168" s="78"/>
      <c r="BWM168" s="295"/>
      <c r="BWN168" s="295"/>
      <c r="BWO168" s="295"/>
      <c r="BWP168" s="295"/>
      <c r="BWQ168" s="295"/>
      <c r="BWR168" s="295"/>
      <c r="BWS168" s="295"/>
      <c r="BWT168" s="295"/>
      <c r="BWU168" s="295"/>
      <c r="BWV168" s="295"/>
      <c r="BWW168" s="295"/>
      <c r="BWX168" s="295"/>
      <c r="BWY168" s="78"/>
      <c r="BWZ168" s="295"/>
      <c r="BXA168" s="295"/>
      <c r="BXB168" s="78"/>
      <c r="BXC168" s="79"/>
      <c r="BXD168" s="78"/>
      <c r="BXE168" s="295"/>
      <c r="BXF168" s="295"/>
      <c r="BXG168" s="295"/>
      <c r="BXH168" s="295"/>
      <c r="BXI168" s="295"/>
      <c r="BXJ168" s="295"/>
      <c r="BXK168" s="295"/>
      <c r="BXL168" s="295"/>
      <c r="BXM168" s="295"/>
      <c r="BXN168" s="295"/>
      <c r="BXO168" s="295"/>
      <c r="BXP168" s="295"/>
      <c r="BXQ168" s="78"/>
      <c r="BXR168" s="295"/>
      <c r="BXS168" s="295"/>
      <c r="BXT168" s="78"/>
      <c r="BXU168" s="79"/>
      <c r="BXV168" s="78"/>
      <c r="BXW168" s="295"/>
      <c r="BXX168" s="295"/>
      <c r="BXY168" s="295"/>
      <c r="BXZ168" s="295"/>
      <c r="BYA168" s="295"/>
      <c r="BYB168" s="295"/>
      <c r="BYC168" s="295"/>
      <c r="BYD168" s="295"/>
      <c r="BYE168" s="295"/>
      <c r="BYF168" s="295"/>
      <c r="BYG168" s="295"/>
      <c r="BYH168" s="295"/>
      <c r="BYI168" s="78"/>
      <c r="BYJ168" s="295"/>
      <c r="BYK168" s="295"/>
      <c r="BYL168" s="78"/>
      <c r="BYM168" s="79"/>
      <c r="BYN168" s="78"/>
      <c r="BYO168" s="295"/>
      <c r="BYP168" s="295"/>
      <c r="BYQ168" s="295"/>
      <c r="BYR168" s="295"/>
      <c r="BYS168" s="295"/>
      <c r="BYT168" s="295"/>
      <c r="BYU168" s="295"/>
      <c r="BYV168" s="295"/>
      <c r="BYW168" s="295"/>
      <c r="BYX168" s="295"/>
      <c r="BYY168" s="295"/>
      <c r="BYZ168" s="295"/>
      <c r="BZA168" s="78"/>
      <c r="BZB168" s="295"/>
      <c r="BZC168" s="295"/>
      <c r="BZD168" s="78"/>
      <c r="BZE168" s="79"/>
      <c r="BZF168" s="78"/>
      <c r="BZG168" s="295"/>
      <c r="BZH168" s="295"/>
      <c r="BZI168" s="295"/>
      <c r="BZJ168" s="295"/>
      <c r="BZK168" s="295"/>
      <c r="BZL168" s="295"/>
      <c r="BZM168" s="295"/>
      <c r="BZN168" s="295"/>
      <c r="BZO168" s="295"/>
      <c r="BZP168" s="295"/>
      <c r="BZQ168" s="295"/>
      <c r="BZR168" s="295"/>
      <c r="BZS168" s="78"/>
      <c r="BZT168" s="295"/>
      <c r="BZU168" s="295"/>
      <c r="BZV168" s="78"/>
      <c r="BZW168" s="79"/>
      <c r="BZX168" s="78"/>
      <c r="BZY168" s="295"/>
      <c r="BZZ168" s="295"/>
      <c r="CAA168" s="295"/>
      <c r="CAB168" s="295"/>
      <c r="CAC168" s="295"/>
      <c r="CAD168" s="295"/>
      <c r="CAE168" s="295"/>
      <c r="CAF168" s="295"/>
      <c r="CAG168" s="295"/>
      <c r="CAH168" s="295"/>
      <c r="CAI168" s="295"/>
      <c r="CAJ168" s="295"/>
      <c r="CAK168" s="78"/>
      <c r="CAL168" s="295"/>
      <c r="CAM168" s="295"/>
      <c r="CAN168" s="78"/>
      <c r="CAO168" s="79"/>
      <c r="CAP168" s="78"/>
      <c r="CAQ168" s="295"/>
      <c r="CAR168" s="295"/>
      <c r="CAS168" s="295"/>
      <c r="CAT168" s="295"/>
      <c r="CAU168" s="295"/>
      <c r="CAV168" s="295"/>
      <c r="CAW168" s="295"/>
      <c r="CAX168" s="295"/>
      <c r="CAY168" s="295"/>
      <c r="CAZ168" s="295"/>
      <c r="CBA168" s="295"/>
      <c r="CBB168" s="295"/>
      <c r="CBC168" s="78"/>
      <c r="CBD168" s="295"/>
      <c r="CBE168" s="295"/>
      <c r="CBF168" s="78"/>
      <c r="CBG168" s="79"/>
      <c r="CBH168" s="78"/>
      <c r="CBI168" s="295"/>
      <c r="CBJ168" s="295"/>
      <c r="CBK168" s="295"/>
      <c r="CBL168" s="295"/>
      <c r="CBM168" s="295"/>
      <c r="CBN168" s="295"/>
      <c r="CBO168" s="295"/>
      <c r="CBP168" s="295"/>
      <c r="CBQ168" s="295"/>
      <c r="CBR168" s="295"/>
      <c r="CBS168" s="295"/>
      <c r="CBT168" s="295"/>
      <c r="CBU168" s="78"/>
      <c r="CBV168" s="295"/>
      <c r="CBW168" s="295"/>
      <c r="CBX168" s="78"/>
      <c r="CBY168" s="79"/>
      <c r="CBZ168" s="78"/>
      <c r="CCA168" s="295"/>
      <c r="CCB168" s="295"/>
      <c r="CCC168" s="295"/>
      <c r="CCD168" s="295"/>
      <c r="CCE168" s="295"/>
      <c r="CCF168" s="295"/>
      <c r="CCG168" s="295"/>
      <c r="CCH168" s="295"/>
      <c r="CCI168" s="295"/>
      <c r="CCJ168" s="295"/>
      <c r="CCK168" s="295"/>
      <c r="CCL168" s="295"/>
      <c r="CCM168" s="78"/>
      <c r="CCN168" s="295"/>
      <c r="CCO168" s="295"/>
      <c r="CCP168" s="78"/>
      <c r="CCQ168" s="79"/>
      <c r="CCR168" s="78"/>
      <c r="CCS168" s="295"/>
      <c r="CCT168" s="295"/>
      <c r="CCU168" s="295"/>
      <c r="CCV168" s="295"/>
      <c r="CCW168" s="295"/>
      <c r="CCX168" s="295"/>
      <c r="CCY168" s="295"/>
      <c r="CCZ168" s="295"/>
      <c r="CDA168" s="295"/>
      <c r="CDB168" s="295"/>
      <c r="CDC168" s="295"/>
      <c r="CDD168" s="295"/>
      <c r="CDE168" s="78"/>
      <c r="CDF168" s="295"/>
      <c r="CDG168" s="295"/>
      <c r="CDH168" s="78"/>
      <c r="CDI168" s="79"/>
      <c r="CDJ168" s="78"/>
      <c r="CDK168" s="295"/>
      <c r="CDL168" s="295"/>
      <c r="CDM168" s="295"/>
      <c r="CDN168" s="295"/>
      <c r="CDO168" s="295"/>
      <c r="CDP168" s="295"/>
      <c r="CDQ168" s="295"/>
      <c r="CDR168" s="295"/>
      <c r="CDS168" s="295"/>
      <c r="CDT168" s="295"/>
      <c r="CDU168" s="295"/>
      <c r="CDV168" s="295"/>
      <c r="CDW168" s="78"/>
      <c r="CDX168" s="295"/>
      <c r="CDY168" s="295"/>
      <c r="CDZ168" s="78"/>
      <c r="CEA168" s="79"/>
      <c r="CEB168" s="78"/>
      <c r="CEC168" s="295"/>
      <c r="CED168" s="295"/>
      <c r="CEE168" s="295"/>
      <c r="CEF168" s="295"/>
      <c r="CEG168" s="295"/>
      <c r="CEH168" s="295"/>
      <c r="CEI168" s="295"/>
      <c r="CEJ168" s="295"/>
      <c r="CEK168" s="295"/>
      <c r="CEL168" s="295"/>
      <c r="CEM168" s="295"/>
      <c r="CEN168" s="295"/>
      <c r="CEO168" s="78"/>
      <c r="CEP168" s="295"/>
      <c r="CEQ168" s="295"/>
      <c r="CER168" s="78"/>
      <c r="CES168" s="79"/>
      <c r="CET168" s="78"/>
      <c r="CEU168" s="295"/>
      <c r="CEV168" s="295"/>
      <c r="CEW168" s="295"/>
      <c r="CEX168" s="295"/>
      <c r="CEY168" s="295"/>
      <c r="CEZ168" s="295"/>
      <c r="CFA168" s="295"/>
      <c r="CFB168" s="295"/>
      <c r="CFC168" s="295"/>
      <c r="CFD168" s="295"/>
      <c r="CFE168" s="295"/>
      <c r="CFF168" s="295"/>
      <c r="CFG168" s="78"/>
      <c r="CFH168" s="295"/>
      <c r="CFI168" s="295"/>
      <c r="CFJ168" s="78"/>
      <c r="CFK168" s="79"/>
      <c r="CFL168" s="78"/>
      <c r="CFM168" s="295"/>
      <c r="CFN168" s="295"/>
      <c r="CFO168" s="295"/>
      <c r="CFP168" s="295"/>
      <c r="CFQ168" s="295"/>
      <c r="CFR168" s="295"/>
      <c r="CFS168" s="295"/>
      <c r="CFT168" s="295"/>
      <c r="CFU168" s="295"/>
      <c r="CFV168" s="295"/>
      <c r="CFW168" s="295"/>
      <c r="CFX168" s="295"/>
      <c r="CFY168" s="78"/>
      <c r="CFZ168" s="295"/>
      <c r="CGA168" s="295"/>
      <c r="CGB168" s="78"/>
      <c r="CGC168" s="79"/>
      <c r="CGD168" s="78"/>
      <c r="CGE168" s="295"/>
      <c r="CGF168" s="295"/>
      <c r="CGG168" s="295"/>
      <c r="CGH168" s="295"/>
      <c r="CGI168" s="295"/>
      <c r="CGJ168" s="295"/>
      <c r="CGK168" s="295"/>
      <c r="CGL168" s="295"/>
      <c r="CGM168" s="295"/>
      <c r="CGN168" s="295"/>
      <c r="CGO168" s="295"/>
      <c r="CGP168" s="295"/>
      <c r="CGQ168" s="78"/>
      <c r="CGR168" s="295"/>
      <c r="CGS168" s="295"/>
      <c r="CGT168" s="78"/>
      <c r="CGU168" s="79"/>
      <c r="CGV168" s="78"/>
      <c r="CGW168" s="295"/>
      <c r="CGX168" s="295"/>
      <c r="CGY168" s="295"/>
      <c r="CGZ168" s="295"/>
      <c r="CHA168" s="295"/>
      <c r="CHB168" s="295"/>
      <c r="CHC168" s="295"/>
      <c r="CHD168" s="295"/>
      <c r="CHE168" s="295"/>
      <c r="CHF168" s="295"/>
      <c r="CHG168" s="295"/>
      <c r="CHH168" s="295"/>
      <c r="CHI168" s="78"/>
      <c r="CHJ168" s="295"/>
      <c r="CHK168" s="295"/>
      <c r="CHL168" s="78"/>
      <c r="CHM168" s="79"/>
      <c r="CHN168" s="78"/>
      <c r="CHO168" s="295"/>
      <c r="CHP168" s="295"/>
      <c r="CHQ168" s="295"/>
      <c r="CHR168" s="295"/>
      <c r="CHS168" s="295"/>
      <c r="CHT168" s="295"/>
      <c r="CHU168" s="295"/>
      <c r="CHV168" s="295"/>
      <c r="CHW168" s="295"/>
      <c r="CHX168" s="295"/>
      <c r="CHY168" s="295"/>
      <c r="CHZ168" s="295"/>
      <c r="CIA168" s="78"/>
      <c r="CIB168" s="295"/>
      <c r="CIC168" s="295"/>
      <c r="CID168" s="78"/>
      <c r="CIE168" s="79"/>
      <c r="CIF168" s="78"/>
      <c r="CIG168" s="295"/>
      <c r="CIH168" s="295"/>
      <c r="CII168" s="295"/>
      <c r="CIJ168" s="295"/>
      <c r="CIK168" s="295"/>
      <c r="CIL168" s="295"/>
      <c r="CIM168" s="295"/>
      <c r="CIN168" s="295"/>
      <c r="CIO168" s="295"/>
      <c r="CIP168" s="295"/>
      <c r="CIQ168" s="295"/>
      <c r="CIR168" s="295"/>
      <c r="CIS168" s="78"/>
      <c r="CIT168" s="295"/>
      <c r="CIU168" s="295"/>
      <c r="CIV168" s="78"/>
      <c r="CIW168" s="79"/>
      <c r="CIX168" s="78"/>
      <c r="CIY168" s="295"/>
      <c r="CIZ168" s="295"/>
      <c r="CJA168" s="295"/>
      <c r="CJB168" s="295"/>
      <c r="CJC168" s="295"/>
      <c r="CJD168" s="295"/>
      <c r="CJE168" s="295"/>
      <c r="CJF168" s="295"/>
      <c r="CJG168" s="295"/>
      <c r="CJH168" s="295"/>
      <c r="CJI168" s="295"/>
      <c r="CJJ168" s="295"/>
      <c r="CJK168" s="78"/>
      <c r="CJL168" s="295"/>
      <c r="CJM168" s="295"/>
      <c r="CJN168" s="78"/>
      <c r="CJO168" s="79"/>
      <c r="CJP168" s="78"/>
      <c r="CJQ168" s="295"/>
      <c r="CJR168" s="295"/>
      <c r="CJS168" s="295"/>
      <c r="CJT168" s="295"/>
      <c r="CJU168" s="295"/>
      <c r="CJV168" s="295"/>
      <c r="CJW168" s="295"/>
      <c r="CJX168" s="295"/>
      <c r="CJY168" s="295"/>
      <c r="CJZ168" s="295"/>
      <c r="CKA168" s="295"/>
      <c r="CKB168" s="295"/>
      <c r="CKC168" s="78"/>
      <c r="CKD168" s="295"/>
      <c r="CKE168" s="295"/>
      <c r="CKF168" s="78"/>
      <c r="CKG168" s="79"/>
      <c r="CKH168" s="78"/>
      <c r="CKI168" s="295"/>
      <c r="CKJ168" s="295"/>
      <c r="CKK168" s="295"/>
      <c r="CKL168" s="295"/>
      <c r="CKM168" s="295"/>
      <c r="CKN168" s="295"/>
      <c r="CKO168" s="295"/>
      <c r="CKP168" s="295"/>
      <c r="CKQ168" s="295"/>
      <c r="CKR168" s="295"/>
      <c r="CKS168" s="295"/>
      <c r="CKT168" s="295"/>
      <c r="CKU168" s="78"/>
      <c r="CKV168" s="295"/>
      <c r="CKW168" s="295"/>
      <c r="CKX168" s="78"/>
      <c r="CKY168" s="79"/>
      <c r="CKZ168" s="78"/>
      <c r="CLA168" s="295"/>
      <c r="CLB168" s="295"/>
      <c r="CLC168" s="295"/>
      <c r="CLD168" s="295"/>
      <c r="CLE168" s="295"/>
      <c r="CLF168" s="295"/>
      <c r="CLG168" s="295"/>
      <c r="CLH168" s="295"/>
      <c r="CLI168" s="295"/>
      <c r="CLJ168" s="295"/>
      <c r="CLK168" s="295"/>
      <c r="CLL168" s="295"/>
      <c r="CLM168" s="78"/>
      <c r="CLN168" s="295"/>
      <c r="CLO168" s="295"/>
      <c r="CLP168" s="78"/>
      <c r="CLQ168" s="79"/>
      <c r="CLR168" s="78"/>
      <c r="CLS168" s="295"/>
      <c r="CLT168" s="295"/>
      <c r="CLU168" s="295"/>
      <c r="CLV168" s="295"/>
      <c r="CLW168" s="295"/>
      <c r="CLX168" s="295"/>
      <c r="CLY168" s="295"/>
      <c r="CLZ168" s="295"/>
      <c r="CMA168" s="295"/>
      <c r="CMB168" s="295"/>
      <c r="CMC168" s="295"/>
      <c r="CMD168" s="295"/>
      <c r="CME168" s="78"/>
      <c r="CMF168" s="295"/>
      <c r="CMG168" s="295"/>
      <c r="CMH168" s="78"/>
      <c r="CMI168" s="79"/>
      <c r="CMJ168" s="78"/>
      <c r="CMK168" s="295"/>
      <c r="CML168" s="295"/>
      <c r="CMM168" s="295"/>
      <c r="CMN168" s="295"/>
      <c r="CMO168" s="295"/>
      <c r="CMP168" s="295"/>
      <c r="CMQ168" s="295"/>
      <c r="CMR168" s="295"/>
      <c r="CMS168" s="295"/>
      <c r="CMT168" s="295"/>
      <c r="CMU168" s="295"/>
      <c r="CMV168" s="295"/>
      <c r="CMW168" s="78"/>
      <c r="CMX168" s="295"/>
      <c r="CMY168" s="295"/>
      <c r="CMZ168" s="78"/>
      <c r="CNA168" s="79"/>
      <c r="CNB168" s="78"/>
      <c r="CNC168" s="295"/>
      <c r="CND168" s="295"/>
      <c r="CNE168" s="295"/>
      <c r="CNF168" s="295"/>
      <c r="CNG168" s="295"/>
      <c r="CNH168" s="295"/>
      <c r="CNI168" s="295"/>
      <c r="CNJ168" s="295"/>
      <c r="CNK168" s="295"/>
      <c r="CNL168" s="295"/>
      <c r="CNM168" s="295"/>
      <c r="CNN168" s="295"/>
      <c r="CNO168" s="78"/>
      <c r="CNP168" s="295"/>
      <c r="CNQ168" s="295"/>
      <c r="CNR168" s="78"/>
      <c r="CNS168" s="79"/>
      <c r="CNT168" s="78"/>
      <c r="CNU168" s="295"/>
      <c r="CNV168" s="295"/>
      <c r="CNW168" s="295"/>
      <c r="CNX168" s="295"/>
      <c r="CNY168" s="295"/>
      <c r="CNZ168" s="295"/>
      <c r="COA168" s="295"/>
      <c r="COB168" s="295"/>
      <c r="COC168" s="295"/>
      <c r="COD168" s="295"/>
      <c r="COE168" s="295"/>
      <c r="COF168" s="295"/>
      <c r="COG168" s="78"/>
      <c r="COH168" s="295"/>
      <c r="COI168" s="295"/>
      <c r="COJ168" s="78"/>
      <c r="COK168" s="79"/>
      <c r="COL168" s="78"/>
      <c r="COM168" s="295"/>
      <c r="CON168" s="295"/>
      <c r="COO168" s="295"/>
      <c r="COP168" s="295"/>
      <c r="COQ168" s="295"/>
      <c r="COR168" s="295"/>
      <c r="COS168" s="295"/>
      <c r="COT168" s="295"/>
      <c r="COU168" s="295"/>
      <c r="COV168" s="295"/>
      <c r="COW168" s="295"/>
      <c r="COX168" s="295"/>
      <c r="COY168" s="78"/>
      <c r="COZ168" s="295"/>
      <c r="CPA168" s="295"/>
      <c r="CPB168" s="78"/>
      <c r="CPC168" s="79"/>
      <c r="CPD168" s="78"/>
      <c r="CPE168" s="295"/>
      <c r="CPF168" s="295"/>
      <c r="CPG168" s="295"/>
      <c r="CPH168" s="295"/>
      <c r="CPI168" s="295"/>
      <c r="CPJ168" s="295"/>
      <c r="CPK168" s="295"/>
      <c r="CPL168" s="295"/>
      <c r="CPM168" s="295"/>
      <c r="CPN168" s="295"/>
      <c r="CPO168" s="295"/>
      <c r="CPP168" s="295"/>
      <c r="CPQ168" s="78"/>
      <c r="CPR168" s="295"/>
      <c r="CPS168" s="295"/>
      <c r="CPT168" s="78"/>
      <c r="CPU168" s="79"/>
      <c r="CPV168" s="78"/>
      <c r="CPW168" s="295"/>
      <c r="CPX168" s="295"/>
      <c r="CPY168" s="295"/>
      <c r="CPZ168" s="295"/>
      <c r="CQA168" s="295"/>
      <c r="CQB168" s="295"/>
      <c r="CQC168" s="295"/>
      <c r="CQD168" s="295"/>
      <c r="CQE168" s="295"/>
      <c r="CQF168" s="295"/>
      <c r="CQG168" s="295"/>
      <c r="CQH168" s="295"/>
      <c r="CQI168" s="78"/>
      <c r="CQJ168" s="295"/>
      <c r="CQK168" s="295"/>
      <c r="CQL168" s="78"/>
      <c r="CQM168" s="79"/>
      <c r="CQN168" s="78"/>
      <c r="CQO168" s="295"/>
      <c r="CQP168" s="295"/>
      <c r="CQQ168" s="295"/>
      <c r="CQR168" s="295"/>
      <c r="CQS168" s="295"/>
      <c r="CQT168" s="295"/>
      <c r="CQU168" s="295"/>
      <c r="CQV168" s="295"/>
      <c r="CQW168" s="295"/>
      <c r="CQX168" s="295"/>
      <c r="CQY168" s="295"/>
      <c r="CQZ168" s="295"/>
      <c r="CRA168" s="78"/>
      <c r="CRB168" s="295"/>
      <c r="CRC168" s="295"/>
      <c r="CRD168" s="78"/>
      <c r="CRE168" s="79"/>
      <c r="CRF168" s="78"/>
      <c r="CRG168" s="295"/>
      <c r="CRH168" s="295"/>
      <c r="CRI168" s="295"/>
      <c r="CRJ168" s="295"/>
      <c r="CRK168" s="295"/>
      <c r="CRL168" s="295"/>
      <c r="CRM168" s="295"/>
      <c r="CRN168" s="295"/>
      <c r="CRO168" s="295"/>
      <c r="CRP168" s="295"/>
      <c r="CRQ168" s="295"/>
      <c r="CRR168" s="295"/>
      <c r="CRS168" s="78"/>
      <c r="CRT168" s="295"/>
      <c r="CRU168" s="295"/>
      <c r="CRV168" s="78"/>
      <c r="CRW168" s="79"/>
      <c r="CRX168" s="78"/>
      <c r="CRY168" s="295"/>
      <c r="CRZ168" s="295"/>
      <c r="CSA168" s="295"/>
      <c r="CSB168" s="295"/>
      <c r="CSC168" s="295"/>
      <c r="CSD168" s="295"/>
      <c r="CSE168" s="295"/>
      <c r="CSF168" s="295"/>
      <c r="CSG168" s="295"/>
      <c r="CSH168" s="295"/>
      <c r="CSI168" s="295"/>
      <c r="CSJ168" s="295"/>
      <c r="CSK168" s="78"/>
      <c r="CSL168" s="295"/>
      <c r="CSM168" s="295"/>
      <c r="CSN168" s="78"/>
      <c r="CSO168" s="79"/>
      <c r="CSP168" s="78"/>
      <c r="CSQ168" s="295"/>
      <c r="CSR168" s="295"/>
      <c r="CSS168" s="295"/>
      <c r="CST168" s="295"/>
      <c r="CSU168" s="295"/>
      <c r="CSV168" s="295"/>
      <c r="CSW168" s="295"/>
      <c r="CSX168" s="295"/>
      <c r="CSY168" s="295"/>
      <c r="CSZ168" s="295"/>
      <c r="CTA168" s="295"/>
      <c r="CTB168" s="295"/>
      <c r="CTC168" s="78"/>
      <c r="CTD168" s="295"/>
      <c r="CTE168" s="295"/>
      <c r="CTF168" s="78"/>
      <c r="CTG168" s="79"/>
      <c r="CTH168" s="78"/>
      <c r="CTI168" s="295"/>
      <c r="CTJ168" s="295"/>
      <c r="CTK168" s="295"/>
      <c r="CTL168" s="295"/>
      <c r="CTM168" s="295"/>
      <c r="CTN168" s="295"/>
      <c r="CTO168" s="295"/>
      <c r="CTP168" s="295"/>
      <c r="CTQ168" s="295"/>
      <c r="CTR168" s="295"/>
      <c r="CTS168" s="295"/>
      <c r="CTT168" s="295"/>
      <c r="CTU168" s="78"/>
      <c r="CTV168" s="295"/>
      <c r="CTW168" s="295"/>
      <c r="CTX168" s="78"/>
      <c r="CTY168" s="79"/>
      <c r="CTZ168" s="78"/>
      <c r="CUA168" s="295"/>
      <c r="CUB168" s="295"/>
      <c r="CUC168" s="295"/>
      <c r="CUD168" s="295"/>
      <c r="CUE168" s="295"/>
      <c r="CUF168" s="295"/>
      <c r="CUG168" s="295"/>
      <c r="CUH168" s="295"/>
      <c r="CUI168" s="295"/>
      <c r="CUJ168" s="295"/>
      <c r="CUK168" s="295"/>
      <c r="CUL168" s="295"/>
      <c r="CUM168" s="78"/>
      <c r="CUN168" s="295"/>
      <c r="CUO168" s="295"/>
      <c r="CUP168" s="78"/>
      <c r="CUQ168" s="79"/>
      <c r="CUR168" s="78"/>
      <c r="CUS168" s="295"/>
      <c r="CUT168" s="295"/>
      <c r="CUU168" s="295"/>
      <c r="CUV168" s="295"/>
      <c r="CUW168" s="295"/>
      <c r="CUX168" s="295"/>
      <c r="CUY168" s="295"/>
      <c r="CUZ168" s="295"/>
      <c r="CVA168" s="295"/>
      <c r="CVB168" s="295"/>
      <c r="CVC168" s="295"/>
      <c r="CVD168" s="295"/>
      <c r="CVE168" s="78"/>
      <c r="CVF168" s="295"/>
      <c r="CVG168" s="295"/>
      <c r="CVH168" s="78"/>
      <c r="CVI168" s="79"/>
      <c r="CVJ168" s="78"/>
      <c r="CVK168" s="295"/>
      <c r="CVL168" s="295"/>
      <c r="CVM168" s="295"/>
      <c r="CVN168" s="295"/>
      <c r="CVO168" s="295"/>
      <c r="CVP168" s="295"/>
      <c r="CVQ168" s="295"/>
      <c r="CVR168" s="295"/>
      <c r="CVS168" s="295"/>
      <c r="CVT168" s="295"/>
      <c r="CVU168" s="295"/>
      <c r="CVV168" s="295"/>
      <c r="CVW168" s="78"/>
      <c r="CVX168" s="295"/>
      <c r="CVY168" s="295"/>
      <c r="CVZ168" s="78"/>
      <c r="CWA168" s="79"/>
      <c r="CWB168" s="78"/>
      <c r="CWC168" s="295"/>
      <c r="CWD168" s="295"/>
      <c r="CWE168" s="295"/>
      <c r="CWF168" s="295"/>
      <c r="CWG168" s="295"/>
      <c r="CWH168" s="295"/>
      <c r="CWI168" s="295"/>
      <c r="CWJ168" s="295"/>
      <c r="CWK168" s="295"/>
      <c r="CWL168" s="295"/>
      <c r="CWM168" s="295"/>
      <c r="CWN168" s="295"/>
      <c r="CWO168" s="78"/>
      <c r="CWP168" s="295"/>
      <c r="CWQ168" s="295"/>
      <c r="CWR168" s="78"/>
      <c r="CWS168" s="79"/>
      <c r="CWT168" s="78"/>
      <c r="CWU168" s="295"/>
      <c r="CWV168" s="295"/>
      <c r="CWW168" s="295"/>
      <c r="CWX168" s="295"/>
      <c r="CWY168" s="295"/>
      <c r="CWZ168" s="295"/>
      <c r="CXA168" s="295"/>
      <c r="CXB168" s="295"/>
      <c r="CXC168" s="295"/>
      <c r="CXD168" s="295"/>
      <c r="CXE168" s="295"/>
      <c r="CXF168" s="295"/>
      <c r="CXG168" s="78"/>
      <c r="CXH168" s="295"/>
      <c r="CXI168" s="295"/>
      <c r="CXJ168" s="78"/>
      <c r="CXK168" s="79"/>
      <c r="CXL168" s="78"/>
      <c r="CXM168" s="295"/>
      <c r="CXN168" s="295"/>
      <c r="CXO168" s="295"/>
      <c r="CXP168" s="295"/>
      <c r="CXQ168" s="295"/>
      <c r="CXR168" s="295"/>
      <c r="CXS168" s="295"/>
      <c r="CXT168" s="295"/>
      <c r="CXU168" s="295"/>
      <c r="CXV168" s="295"/>
      <c r="CXW168" s="295"/>
      <c r="CXX168" s="295"/>
      <c r="CXY168" s="78"/>
      <c r="CXZ168" s="295"/>
      <c r="CYA168" s="295"/>
      <c r="CYB168" s="78"/>
      <c r="CYC168" s="79"/>
      <c r="CYD168" s="78"/>
      <c r="CYE168" s="295"/>
      <c r="CYF168" s="295"/>
      <c r="CYG168" s="295"/>
      <c r="CYH168" s="295"/>
      <c r="CYI168" s="295"/>
      <c r="CYJ168" s="295"/>
      <c r="CYK168" s="295"/>
      <c r="CYL168" s="295"/>
      <c r="CYM168" s="295"/>
      <c r="CYN168" s="295"/>
      <c r="CYO168" s="295"/>
      <c r="CYP168" s="295"/>
      <c r="CYQ168" s="78"/>
      <c r="CYR168" s="295"/>
      <c r="CYS168" s="295"/>
      <c r="CYT168" s="78"/>
      <c r="CYU168" s="79"/>
      <c r="CYV168" s="78"/>
      <c r="CYW168" s="295"/>
      <c r="CYX168" s="295"/>
      <c r="CYY168" s="295"/>
      <c r="CYZ168" s="295"/>
      <c r="CZA168" s="295"/>
      <c r="CZB168" s="295"/>
      <c r="CZC168" s="295"/>
      <c r="CZD168" s="295"/>
      <c r="CZE168" s="295"/>
      <c r="CZF168" s="295"/>
      <c r="CZG168" s="295"/>
      <c r="CZH168" s="295"/>
      <c r="CZI168" s="78"/>
      <c r="CZJ168" s="295"/>
      <c r="CZK168" s="295"/>
      <c r="CZL168" s="78"/>
      <c r="CZM168" s="79"/>
      <c r="CZN168" s="78"/>
      <c r="CZO168" s="295"/>
      <c r="CZP168" s="295"/>
      <c r="CZQ168" s="295"/>
      <c r="CZR168" s="295"/>
      <c r="CZS168" s="295"/>
      <c r="CZT168" s="295"/>
      <c r="CZU168" s="295"/>
      <c r="CZV168" s="295"/>
      <c r="CZW168" s="295"/>
      <c r="CZX168" s="295"/>
      <c r="CZY168" s="295"/>
      <c r="CZZ168" s="295"/>
      <c r="DAA168" s="78"/>
      <c r="DAB168" s="295"/>
      <c r="DAC168" s="295"/>
      <c r="DAD168" s="78"/>
      <c r="DAE168" s="79"/>
      <c r="DAF168" s="78"/>
      <c r="DAG168" s="295"/>
      <c r="DAH168" s="295"/>
      <c r="DAI168" s="295"/>
      <c r="DAJ168" s="295"/>
      <c r="DAK168" s="295"/>
      <c r="DAL168" s="295"/>
      <c r="DAM168" s="295"/>
      <c r="DAN168" s="295"/>
      <c r="DAO168" s="295"/>
      <c r="DAP168" s="295"/>
      <c r="DAQ168" s="295"/>
      <c r="DAR168" s="295"/>
      <c r="DAS168" s="78"/>
      <c r="DAT168" s="295"/>
      <c r="DAU168" s="295"/>
      <c r="DAV168" s="78"/>
      <c r="DAW168" s="79"/>
      <c r="DAX168" s="78"/>
      <c r="DAY168" s="295"/>
      <c r="DAZ168" s="295"/>
      <c r="DBA168" s="295"/>
      <c r="DBB168" s="295"/>
      <c r="DBC168" s="295"/>
      <c r="DBD168" s="295"/>
      <c r="DBE168" s="295"/>
      <c r="DBF168" s="295"/>
      <c r="DBG168" s="295"/>
      <c r="DBH168" s="295"/>
      <c r="DBI168" s="295"/>
      <c r="DBJ168" s="295"/>
      <c r="DBK168" s="78"/>
      <c r="DBL168" s="295"/>
      <c r="DBM168" s="295"/>
      <c r="DBN168" s="78"/>
      <c r="DBO168" s="79"/>
      <c r="DBP168" s="78"/>
      <c r="DBQ168" s="295"/>
      <c r="DBR168" s="295"/>
      <c r="DBS168" s="295"/>
      <c r="DBT168" s="295"/>
      <c r="DBU168" s="295"/>
      <c r="DBV168" s="295"/>
      <c r="DBW168" s="295"/>
      <c r="DBX168" s="295"/>
      <c r="DBY168" s="295"/>
      <c r="DBZ168" s="295"/>
      <c r="DCA168" s="295"/>
      <c r="DCB168" s="295"/>
      <c r="DCC168" s="78"/>
      <c r="DCD168" s="295"/>
      <c r="DCE168" s="295"/>
      <c r="DCF168" s="78"/>
      <c r="DCG168" s="79"/>
      <c r="DCH168" s="78"/>
      <c r="DCI168" s="295"/>
      <c r="DCJ168" s="295"/>
      <c r="DCK168" s="295"/>
      <c r="DCL168" s="295"/>
      <c r="DCM168" s="295"/>
      <c r="DCN168" s="295"/>
      <c r="DCO168" s="295"/>
      <c r="DCP168" s="295"/>
      <c r="DCQ168" s="295"/>
      <c r="DCR168" s="295"/>
      <c r="DCS168" s="295"/>
      <c r="DCT168" s="295"/>
      <c r="DCU168" s="78"/>
      <c r="DCV168" s="295"/>
      <c r="DCW168" s="295"/>
      <c r="DCX168" s="78"/>
      <c r="DCY168" s="79"/>
      <c r="DCZ168" s="78"/>
      <c r="DDA168" s="295"/>
      <c r="DDB168" s="295"/>
      <c r="DDC168" s="295"/>
      <c r="DDD168" s="295"/>
      <c r="DDE168" s="295"/>
      <c r="DDF168" s="295"/>
      <c r="DDG168" s="295"/>
      <c r="DDH168" s="295"/>
      <c r="DDI168" s="295"/>
      <c r="DDJ168" s="295"/>
      <c r="DDK168" s="295"/>
      <c r="DDL168" s="295"/>
      <c r="DDM168" s="78"/>
      <c r="DDN168" s="295"/>
      <c r="DDO168" s="295"/>
      <c r="DDP168" s="78"/>
      <c r="DDQ168" s="79"/>
      <c r="DDR168" s="78"/>
      <c r="DDS168" s="295"/>
      <c r="DDT168" s="295"/>
      <c r="DDU168" s="295"/>
      <c r="DDV168" s="295"/>
      <c r="DDW168" s="295"/>
      <c r="DDX168" s="295"/>
      <c r="DDY168" s="295"/>
      <c r="DDZ168" s="295"/>
      <c r="DEA168" s="295"/>
      <c r="DEB168" s="295"/>
      <c r="DEC168" s="295"/>
      <c r="DED168" s="295"/>
      <c r="DEE168" s="78"/>
      <c r="DEF168" s="295"/>
      <c r="DEG168" s="295"/>
      <c r="DEH168" s="78"/>
      <c r="DEI168" s="79"/>
      <c r="DEJ168" s="78"/>
      <c r="DEK168" s="295"/>
      <c r="DEL168" s="295"/>
      <c r="DEM168" s="295"/>
      <c r="DEN168" s="295"/>
      <c r="DEO168" s="295"/>
      <c r="DEP168" s="295"/>
      <c r="DEQ168" s="295"/>
      <c r="DER168" s="295"/>
      <c r="DES168" s="295"/>
      <c r="DET168" s="295"/>
      <c r="DEU168" s="295"/>
      <c r="DEV168" s="295"/>
      <c r="DEW168" s="78"/>
      <c r="DEX168" s="295"/>
      <c r="DEY168" s="295"/>
      <c r="DEZ168" s="78"/>
      <c r="DFA168" s="79"/>
      <c r="DFB168" s="78"/>
      <c r="DFC168" s="295"/>
      <c r="DFD168" s="295"/>
      <c r="DFE168" s="295"/>
      <c r="DFF168" s="295"/>
      <c r="DFG168" s="295"/>
      <c r="DFH168" s="295"/>
      <c r="DFI168" s="295"/>
      <c r="DFJ168" s="295"/>
      <c r="DFK168" s="295"/>
      <c r="DFL168" s="295"/>
      <c r="DFM168" s="295"/>
      <c r="DFN168" s="295"/>
      <c r="DFO168" s="78"/>
      <c r="DFP168" s="295"/>
      <c r="DFQ168" s="295"/>
      <c r="DFR168" s="78"/>
      <c r="DFS168" s="79"/>
      <c r="DFT168" s="78"/>
      <c r="DFU168" s="295"/>
      <c r="DFV168" s="295"/>
      <c r="DFW168" s="295"/>
      <c r="DFX168" s="295"/>
      <c r="DFY168" s="295"/>
      <c r="DFZ168" s="295"/>
      <c r="DGA168" s="295"/>
      <c r="DGB168" s="295"/>
      <c r="DGC168" s="295"/>
      <c r="DGD168" s="295"/>
      <c r="DGE168" s="295"/>
      <c r="DGF168" s="295"/>
      <c r="DGG168" s="78"/>
      <c r="DGH168" s="295"/>
      <c r="DGI168" s="295"/>
      <c r="DGJ168" s="78"/>
      <c r="DGK168" s="79"/>
      <c r="DGL168" s="78"/>
      <c r="DGM168" s="295"/>
      <c r="DGN168" s="295"/>
      <c r="DGO168" s="295"/>
      <c r="DGP168" s="295"/>
      <c r="DGQ168" s="295"/>
      <c r="DGR168" s="295"/>
      <c r="DGS168" s="295"/>
      <c r="DGT168" s="295"/>
      <c r="DGU168" s="295"/>
      <c r="DGV168" s="295"/>
      <c r="DGW168" s="295"/>
      <c r="DGX168" s="295"/>
      <c r="DGY168" s="78"/>
      <c r="DGZ168" s="295"/>
      <c r="DHA168" s="295"/>
      <c r="DHB168" s="78"/>
      <c r="DHC168" s="79"/>
      <c r="DHD168" s="78"/>
      <c r="DHE168" s="295"/>
      <c r="DHF168" s="295"/>
      <c r="DHG168" s="295"/>
      <c r="DHH168" s="295"/>
      <c r="DHI168" s="295"/>
      <c r="DHJ168" s="295"/>
      <c r="DHK168" s="295"/>
      <c r="DHL168" s="295"/>
      <c r="DHM168" s="295"/>
      <c r="DHN168" s="295"/>
      <c r="DHO168" s="295"/>
      <c r="DHP168" s="295"/>
      <c r="DHQ168" s="78"/>
      <c r="DHR168" s="295"/>
      <c r="DHS168" s="295"/>
      <c r="DHT168" s="78"/>
      <c r="DHU168" s="79"/>
      <c r="DHV168" s="78"/>
      <c r="DHW168" s="295"/>
      <c r="DHX168" s="295"/>
      <c r="DHY168" s="295"/>
      <c r="DHZ168" s="295"/>
      <c r="DIA168" s="295"/>
      <c r="DIB168" s="295"/>
      <c r="DIC168" s="295"/>
      <c r="DID168" s="295"/>
      <c r="DIE168" s="295"/>
      <c r="DIF168" s="295"/>
      <c r="DIG168" s="295"/>
      <c r="DIH168" s="295"/>
      <c r="DII168" s="78"/>
      <c r="DIJ168" s="295"/>
      <c r="DIK168" s="295"/>
      <c r="DIL168" s="78"/>
      <c r="DIM168" s="79"/>
      <c r="DIN168" s="78"/>
      <c r="DIO168" s="295"/>
      <c r="DIP168" s="295"/>
      <c r="DIQ168" s="295"/>
      <c r="DIR168" s="295"/>
      <c r="DIS168" s="295"/>
      <c r="DIT168" s="295"/>
      <c r="DIU168" s="295"/>
      <c r="DIV168" s="295"/>
      <c r="DIW168" s="295"/>
      <c r="DIX168" s="295"/>
      <c r="DIY168" s="295"/>
      <c r="DIZ168" s="295"/>
      <c r="DJA168" s="78"/>
      <c r="DJB168" s="295"/>
      <c r="DJC168" s="295"/>
      <c r="DJD168" s="78"/>
      <c r="DJE168" s="79"/>
      <c r="DJF168" s="78"/>
      <c r="DJG168" s="295"/>
      <c r="DJH168" s="295"/>
      <c r="DJI168" s="295"/>
      <c r="DJJ168" s="295"/>
      <c r="DJK168" s="295"/>
      <c r="DJL168" s="295"/>
      <c r="DJM168" s="295"/>
      <c r="DJN168" s="295"/>
      <c r="DJO168" s="295"/>
      <c r="DJP168" s="295"/>
      <c r="DJQ168" s="295"/>
      <c r="DJR168" s="295"/>
      <c r="DJS168" s="78"/>
      <c r="DJT168" s="295"/>
      <c r="DJU168" s="295"/>
      <c r="DJV168" s="78"/>
      <c r="DJW168" s="79"/>
      <c r="DJX168" s="78"/>
      <c r="DJY168" s="295"/>
      <c r="DJZ168" s="295"/>
      <c r="DKA168" s="295"/>
      <c r="DKB168" s="295"/>
      <c r="DKC168" s="295"/>
      <c r="DKD168" s="295"/>
      <c r="DKE168" s="295"/>
      <c r="DKF168" s="295"/>
      <c r="DKG168" s="295"/>
      <c r="DKH168" s="295"/>
      <c r="DKI168" s="295"/>
      <c r="DKJ168" s="295"/>
      <c r="DKK168" s="78"/>
      <c r="DKL168" s="295"/>
      <c r="DKM168" s="295"/>
      <c r="DKN168" s="78"/>
      <c r="DKO168" s="79"/>
      <c r="DKP168" s="78"/>
      <c r="DKQ168" s="295"/>
      <c r="DKR168" s="295"/>
      <c r="DKS168" s="295"/>
      <c r="DKT168" s="295"/>
      <c r="DKU168" s="295"/>
      <c r="DKV168" s="295"/>
      <c r="DKW168" s="295"/>
      <c r="DKX168" s="295"/>
      <c r="DKY168" s="295"/>
      <c r="DKZ168" s="295"/>
      <c r="DLA168" s="295"/>
      <c r="DLB168" s="295"/>
      <c r="DLC168" s="78"/>
      <c r="DLD168" s="295"/>
      <c r="DLE168" s="295"/>
      <c r="DLF168" s="78"/>
      <c r="DLG168" s="79"/>
      <c r="DLH168" s="78"/>
      <c r="DLI168" s="295"/>
      <c r="DLJ168" s="295"/>
      <c r="DLK168" s="295"/>
      <c r="DLL168" s="295"/>
      <c r="DLM168" s="295"/>
      <c r="DLN168" s="295"/>
      <c r="DLO168" s="295"/>
      <c r="DLP168" s="295"/>
      <c r="DLQ168" s="295"/>
      <c r="DLR168" s="295"/>
      <c r="DLS168" s="295"/>
      <c r="DLT168" s="295"/>
      <c r="DLU168" s="78"/>
      <c r="DLV168" s="295"/>
      <c r="DLW168" s="295"/>
      <c r="DLX168" s="78"/>
      <c r="DLY168" s="79"/>
      <c r="DLZ168" s="78"/>
      <c r="DMA168" s="295"/>
      <c r="DMB168" s="295"/>
      <c r="DMC168" s="295"/>
      <c r="DMD168" s="295"/>
      <c r="DME168" s="295"/>
      <c r="DMF168" s="295"/>
      <c r="DMG168" s="295"/>
      <c r="DMH168" s="295"/>
      <c r="DMI168" s="295"/>
      <c r="DMJ168" s="295"/>
      <c r="DMK168" s="295"/>
      <c r="DML168" s="295"/>
      <c r="DMM168" s="78"/>
      <c r="DMN168" s="295"/>
      <c r="DMO168" s="295"/>
      <c r="DMP168" s="78"/>
      <c r="DMQ168" s="79"/>
      <c r="DMR168" s="78"/>
      <c r="DMS168" s="295"/>
      <c r="DMT168" s="295"/>
      <c r="DMU168" s="295"/>
      <c r="DMV168" s="295"/>
      <c r="DMW168" s="295"/>
      <c r="DMX168" s="295"/>
      <c r="DMY168" s="295"/>
      <c r="DMZ168" s="295"/>
      <c r="DNA168" s="295"/>
      <c r="DNB168" s="295"/>
      <c r="DNC168" s="295"/>
      <c r="DND168" s="295"/>
      <c r="DNE168" s="78"/>
      <c r="DNF168" s="295"/>
      <c r="DNG168" s="295"/>
      <c r="DNH168" s="78"/>
      <c r="DNI168" s="79"/>
      <c r="DNJ168" s="78"/>
      <c r="DNK168" s="295"/>
      <c r="DNL168" s="295"/>
      <c r="DNM168" s="295"/>
      <c r="DNN168" s="295"/>
      <c r="DNO168" s="295"/>
      <c r="DNP168" s="295"/>
      <c r="DNQ168" s="295"/>
      <c r="DNR168" s="295"/>
      <c r="DNS168" s="295"/>
      <c r="DNT168" s="295"/>
      <c r="DNU168" s="295"/>
      <c r="DNV168" s="295"/>
      <c r="DNW168" s="78"/>
      <c r="DNX168" s="295"/>
      <c r="DNY168" s="295"/>
      <c r="DNZ168" s="78"/>
      <c r="DOA168" s="79"/>
      <c r="DOB168" s="78"/>
      <c r="DOC168" s="295"/>
      <c r="DOD168" s="295"/>
      <c r="DOE168" s="295"/>
      <c r="DOF168" s="295"/>
      <c r="DOG168" s="295"/>
      <c r="DOH168" s="295"/>
      <c r="DOI168" s="295"/>
      <c r="DOJ168" s="295"/>
      <c r="DOK168" s="295"/>
      <c r="DOL168" s="295"/>
      <c r="DOM168" s="295"/>
      <c r="DON168" s="295"/>
      <c r="DOO168" s="78"/>
      <c r="DOP168" s="295"/>
      <c r="DOQ168" s="295"/>
      <c r="DOR168" s="78"/>
      <c r="DOS168" s="79"/>
      <c r="DOT168" s="78"/>
      <c r="DOU168" s="295"/>
      <c r="DOV168" s="295"/>
      <c r="DOW168" s="295"/>
      <c r="DOX168" s="295"/>
      <c r="DOY168" s="295"/>
      <c r="DOZ168" s="295"/>
      <c r="DPA168" s="295"/>
      <c r="DPB168" s="295"/>
      <c r="DPC168" s="295"/>
      <c r="DPD168" s="295"/>
      <c r="DPE168" s="295"/>
      <c r="DPF168" s="295"/>
      <c r="DPG168" s="78"/>
      <c r="DPH168" s="295"/>
      <c r="DPI168" s="295"/>
      <c r="DPJ168" s="78"/>
      <c r="DPK168" s="79"/>
      <c r="DPL168" s="78"/>
      <c r="DPM168" s="295"/>
      <c r="DPN168" s="295"/>
      <c r="DPO168" s="295"/>
      <c r="DPP168" s="295"/>
      <c r="DPQ168" s="295"/>
      <c r="DPR168" s="295"/>
      <c r="DPS168" s="295"/>
      <c r="DPT168" s="295"/>
      <c r="DPU168" s="295"/>
      <c r="DPV168" s="295"/>
      <c r="DPW168" s="295"/>
      <c r="DPX168" s="295"/>
      <c r="DPY168" s="78"/>
      <c r="DPZ168" s="295"/>
      <c r="DQA168" s="295"/>
      <c r="DQB168" s="78"/>
      <c r="DQC168" s="79"/>
      <c r="DQD168" s="78"/>
      <c r="DQE168" s="295"/>
      <c r="DQF168" s="295"/>
      <c r="DQG168" s="295"/>
      <c r="DQH168" s="295"/>
      <c r="DQI168" s="295"/>
      <c r="DQJ168" s="295"/>
      <c r="DQK168" s="295"/>
      <c r="DQL168" s="295"/>
      <c r="DQM168" s="295"/>
      <c r="DQN168" s="295"/>
      <c r="DQO168" s="295"/>
      <c r="DQP168" s="295"/>
      <c r="DQQ168" s="78"/>
      <c r="DQR168" s="295"/>
      <c r="DQS168" s="295"/>
      <c r="DQT168" s="78"/>
      <c r="DQU168" s="79"/>
      <c r="DQV168" s="78"/>
      <c r="DQW168" s="295"/>
      <c r="DQX168" s="295"/>
      <c r="DQY168" s="295"/>
      <c r="DQZ168" s="295"/>
      <c r="DRA168" s="295"/>
      <c r="DRB168" s="295"/>
      <c r="DRC168" s="295"/>
      <c r="DRD168" s="295"/>
      <c r="DRE168" s="295"/>
      <c r="DRF168" s="295"/>
      <c r="DRG168" s="295"/>
      <c r="DRH168" s="295"/>
      <c r="DRI168" s="78"/>
      <c r="DRJ168" s="295"/>
      <c r="DRK168" s="295"/>
      <c r="DRL168" s="78"/>
      <c r="DRM168" s="79"/>
      <c r="DRN168" s="78"/>
      <c r="DRO168" s="295"/>
      <c r="DRP168" s="295"/>
      <c r="DRQ168" s="295"/>
      <c r="DRR168" s="295"/>
      <c r="DRS168" s="295"/>
      <c r="DRT168" s="295"/>
      <c r="DRU168" s="295"/>
      <c r="DRV168" s="295"/>
      <c r="DRW168" s="295"/>
      <c r="DRX168" s="295"/>
      <c r="DRY168" s="295"/>
      <c r="DRZ168" s="295"/>
      <c r="DSA168" s="78"/>
      <c r="DSB168" s="295"/>
      <c r="DSC168" s="295"/>
      <c r="DSD168" s="78"/>
      <c r="DSE168" s="79"/>
      <c r="DSF168" s="78"/>
      <c r="DSG168" s="295"/>
      <c r="DSH168" s="295"/>
      <c r="DSI168" s="295"/>
      <c r="DSJ168" s="295"/>
      <c r="DSK168" s="295"/>
      <c r="DSL168" s="295"/>
      <c r="DSM168" s="295"/>
      <c r="DSN168" s="295"/>
      <c r="DSO168" s="295"/>
      <c r="DSP168" s="295"/>
      <c r="DSQ168" s="295"/>
      <c r="DSR168" s="295"/>
      <c r="DSS168" s="78"/>
      <c r="DST168" s="295"/>
      <c r="DSU168" s="295"/>
      <c r="DSV168" s="78"/>
      <c r="DSW168" s="79"/>
      <c r="DSX168" s="78"/>
      <c r="DSY168" s="295"/>
      <c r="DSZ168" s="295"/>
      <c r="DTA168" s="295"/>
      <c r="DTB168" s="295"/>
      <c r="DTC168" s="295"/>
      <c r="DTD168" s="295"/>
      <c r="DTE168" s="295"/>
      <c r="DTF168" s="295"/>
      <c r="DTG168" s="295"/>
      <c r="DTH168" s="295"/>
      <c r="DTI168" s="295"/>
      <c r="DTJ168" s="295"/>
      <c r="DTK168" s="78"/>
      <c r="DTL168" s="295"/>
      <c r="DTM168" s="295"/>
      <c r="DTN168" s="78"/>
      <c r="DTO168" s="79"/>
      <c r="DTP168" s="78"/>
      <c r="DTQ168" s="295"/>
      <c r="DTR168" s="295"/>
      <c r="DTS168" s="295"/>
      <c r="DTT168" s="295"/>
      <c r="DTU168" s="295"/>
      <c r="DTV168" s="295"/>
      <c r="DTW168" s="295"/>
      <c r="DTX168" s="295"/>
      <c r="DTY168" s="295"/>
      <c r="DTZ168" s="295"/>
      <c r="DUA168" s="295"/>
      <c r="DUB168" s="295"/>
      <c r="DUC168" s="78"/>
      <c r="DUD168" s="295"/>
      <c r="DUE168" s="295"/>
      <c r="DUF168" s="78"/>
      <c r="DUG168" s="79"/>
      <c r="DUH168" s="78"/>
      <c r="DUI168" s="295"/>
      <c r="DUJ168" s="295"/>
      <c r="DUK168" s="295"/>
      <c r="DUL168" s="295"/>
      <c r="DUM168" s="295"/>
      <c r="DUN168" s="295"/>
      <c r="DUO168" s="295"/>
      <c r="DUP168" s="295"/>
      <c r="DUQ168" s="295"/>
      <c r="DUR168" s="295"/>
      <c r="DUS168" s="295"/>
      <c r="DUT168" s="295"/>
      <c r="DUU168" s="78"/>
      <c r="DUV168" s="295"/>
      <c r="DUW168" s="295"/>
      <c r="DUX168" s="78"/>
      <c r="DUY168" s="79"/>
      <c r="DUZ168" s="78"/>
      <c r="DVA168" s="295"/>
      <c r="DVB168" s="295"/>
      <c r="DVC168" s="295"/>
      <c r="DVD168" s="295"/>
      <c r="DVE168" s="295"/>
      <c r="DVF168" s="295"/>
      <c r="DVG168" s="295"/>
      <c r="DVH168" s="295"/>
      <c r="DVI168" s="295"/>
      <c r="DVJ168" s="295"/>
      <c r="DVK168" s="295"/>
      <c r="DVL168" s="295"/>
      <c r="DVM168" s="78"/>
      <c r="DVN168" s="295"/>
      <c r="DVO168" s="295"/>
      <c r="DVP168" s="78"/>
      <c r="DVQ168" s="79"/>
      <c r="DVR168" s="78"/>
      <c r="DVS168" s="295"/>
      <c r="DVT168" s="295"/>
      <c r="DVU168" s="295"/>
      <c r="DVV168" s="295"/>
      <c r="DVW168" s="295"/>
      <c r="DVX168" s="295"/>
      <c r="DVY168" s="295"/>
      <c r="DVZ168" s="295"/>
      <c r="DWA168" s="295"/>
      <c r="DWB168" s="295"/>
      <c r="DWC168" s="295"/>
      <c r="DWD168" s="295"/>
      <c r="DWE168" s="78"/>
      <c r="DWF168" s="295"/>
      <c r="DWG168" s="295"/>
      <c r="DWH168" s="78"/>
      <c r="DWI168" s="79"/>
      <c r="DWJ168" s="78"/>
      <c r="DWK168" s="295"/>
      <c r="DWL168" s="295"/>
      <c r="DWM168" s="295"/>
      <c r="DWN168" s="295"/>
      <c r="DWO168" s="295"/>
      <c r="DWP168" s="295"/>
      <c r="DWQ168" s="295"/>
      <c r="DWR168" s="295"/>
      <c r="DWS168" s="295"/>
      <c r="DWT168" s="295"/>
      <c r="DWU168" s="295"/>
      <c r="DWV168" s="295"/>
      <c r="DWW168" s="78"/>
      <c r="DWX168" s="295"/>
      <c r="DWY168" s="295"/>
      <c r="DWZ168" s="78"/>
      <c r="DXA168" s="79"/>
      <c r="DXB168" s="78"/>
      <c r="DXC168" s="295"/>
      <c r="DXD168" s="295"/>
      <c r="DXE168" s="295"/>
      <c r="DXF168" s="295"/>
      <c r="DXG168" s="295"/>
      <c r="DXH168" s="295"/>
      <c r="DXI168" s="295"/>
      <c r="DXJ168" s="295"/>
      <c r="DXK168" s="295"/>
      <c r="DXL168" s="295"/>
      <c r="DXM168" s="295"/>
      <c r="DXN168" s="295"/>
      <c r="DXO168" s="78"/>
      <c r="DXP168" s="295"/>
      <c r="DXQ168" s="295"/>
      <c r="DXR168" s="78"/>
      <c r="DXS168" s="79"/>
      <c r="DXT168" s="78"/>
      <c r="DXU168" s="295"/>
      <c r="DXV168" s="295"/>
      <c r="DXW168" s="295"/>
      <c r="DXX168" s="295"/>
      <c r="DXY168" s="295"/>
      <c r="DXZ168" s="295"/>
      <c r="DYA168" s="295"/>
      <c r="DYB168" s="295"/>
      <c r="DYC168" s="295"/>
      <c r="DYD168" s="295"/>
      <c r="DYE168" s="295"/>
      <c r="DYF168" s="295"/>
      <c r="DYG168" s="78"/>
      <c r="DYH168" s="295"/>
      <c r="DYI168" s="295"/>
      <c r="DYJ168" s="78"/>
      <c r="DYK168" s="79"/>
      <c r="DYL168" s="78"/>
      <c r="DYM168" s="295"/>
      <c r="DYN168" s="295"/>
      <c r="DYO168" s="295"/>
      <c r="DYP168" s="295"/>
      <c r="DYQ168" s="295"/>
      <c r="DYR168" s="295"/>
      <c r="DYS168" s="295"/>
      <c r="DYT168" s="295"/>
      <c r="DYU168" s="295"/>
      <c r="DYV168" s="295"/>
      <c r="DYW168" s="295"/>
      <c r="DYX168" s="295"/>
      <c r="DYY168" s="78"/>
      <c r="DYZ168" s="295"/>
      <c r="DZA168" s="295"/>
      <c r="DZB168" s="78"/>
      <c r="DZC168" s="79"/>
      <c r="DZD168" s="78"/>
      <c r="DZE168" s="295"/>
      <c r="DZF168" s="295"/>
      <c r="DZG168" s="295"/>
      <c r="DZH168" s="295"/>
      <c r="DZI168" s="295"/>
      <c r="DZJ168" s="295"/>
      <c r="DZK168" s="295"/>
      <c r="DZL168" s="295"/>
      <c r="DZM168" s="295"/>
      <c r="DZN168" s="295"/>
      <c r="DZO168" s="295"/>
      <c r="DZP168" s="295"/>
      <c r="DZQ168" s="78"/>
      <c r="DZR168" s="295"/>
      <c r="DZS168" s="295"/>
      <c r="DZT168" s="78"/>
      <c r="DZU168" s="79"/>
      <c r="DZV168" s="78"/>
      <c r="DZW168" s="295"/>
      <c r="DZX168" s="295"/>
      <c r="DZY168" s="295"/>
      <c r="DZZ168" s="295"/>
      <c r="EAA168" s="295"/>
      <c r="EAB168" s="295"/>
      <c r="EAC168" s="295"/>
      <c r="EAD168" s="295"/>
      <c r="EAE168" s="295"/>
      <c r="EAF168" s="295"/>
      <c r="EAG168" s="295"/>
      <c r="EAH168" s="295"/>
      <c r="EAI168" s="78"/>
      <c r="EAJ168" s="295"/>
      <c r="EAK168" s="295"/>
      <c r="EAL168" s="78"/>
      <c r="EAM168" s="79"/>
      <c r="EAN168" s="78"/>
      <c r="EAO168" s="295"/>
      <c r="EAP168" s="295"/>
      <c r="EAQ168" s="295"/>
      <c r="EAR168" s="295"/>
      <c r="EAS168" s="295"/>
      <c r="EAT168" s="295"/>
      <c r="EAU168" s="295"/>
      <c r="EAV168" s="295"/>
      <c r="EAW168" s="295"/>
      <c r="EAX168" s="295"/>
      <c r="EAY168" s="295"/>
      <c r="EAZ168" s="295"/>
      <c r="EBA168" s="78"/>
      <c r="EBB168" s="295"/>
      <c r="EBC168" s="295"/>
      <c r="EBD168" s="78"/>
      <c r="EBE168" s="79"/>
      <c r="EBF168" s="78"/>
      <c r="EBG168" s="295"/>
      <c r="EBH168" s="295"/>
      <c r="EBI168" s="295"/>
      <c r="EBJ168" s="295"/>
      <c r="EBK168" s="295"/>
      <c r="EBL168" s="295"/>
      <c r="EBM168" s="295"/>
      <c r="EBN168" s="295"/>
      <c r="EBO168" s="295"/>
      <c r="EBP168" s="295"/>
      <c r="EBQ168" s="295"/>
      <c r="EBR168" s="295"/>
      <c r="EBS168" s="78"/>
      <c r="EBT168" s="295"/>
      <c r="EBU168" s="295"/>
      <c r="EBV168" s="78"/>
      <c r="EBW168" s="79"/>
      <c r="EBX168" s="78"/>
      <c r="EBY168" s="295"/>
      <c r="EBZ168" s="295"/>
      <c r="ECA168" s="295"/>
      <c r="ECB168" s="295"/>
      <c r="ECC168" s="295"/>
      <c r="ECD168" s="295"/>
      <c r="ECE168" s="295"/>
      <c r="ECF168" s="295"/>
      <c r="ECG168" s="295"/>
      <c r="ECH168" s="295"/>
      <c r="ECI168" s="295"/>
      <c r="ECJ168" s="295"/>
      <c r="ECK168" s="78"/>
      <c r="ECL168" s="295"/>
      <c r="ECM168" s="295"/>
      <c r="ECN168" s="78"/>
      <c r="ECO168" s="79"/>
      <c r="ECP168" s="78"/>
      <c r="ECQ168" s="295"/>
      <c r="ECR168" s="295"/>
      <c r="ECS168" s="295"/>
      <c r="ECT168" s="295"/>
      <c r="ECU168" s="295"/>
      <c r="ECV168" s="295"/>
      <c r="ECW168" s="295"/>
      <c r="ECX168" s="295"/>
      <c r="ECY168" s="295"/>
      <c r="ECZ168" s="295"/>
      <c r="EDA168" s="295"/>
      <c r="EDB168" s="295"/>
      <c r="EDC168" s="78"/>
      <c r="EDD168" s="295"/>
      <c r="EDE168" s="295"/>
      <c r="EDF168" s="78"/>
      <c r="EDG168" s="79"/>
      <c r="EDH168" s="78"/>
      <c r="EDI168" s="295"/>
      <c r="EDJ168" s="295"/>
      <c r="EDK168" s="295"/>
      <c r="EDL168" s="295"/>
      <c r="EDM168" s="295"/>
      <c r="EDN168" s="295"/>
      <c r="EDO168" s="295"/>
      <c r="EDP168" s="295"/>
      <c r="EDQ168" s="295"/>
      <c r="EDR168" s="295"/>
      <c r="EDS168" s="295"/>
      <c r="EDT168" s="295"/>
      <c r="EDU168" s="78"/>
      <c r="EDV168" s="295"/>
      <c r="EDW168" s="295"/>
      <c r="EDX168" s="78"/>
      <c r="EDY168" s="79"/>
      <c r="EDZ168" s="78"/>
      <c r="EEA168" s="295"/>
      <c r="EEB168" s="295"/>
      <c r="EEC168" s="295"/>
      <c r="EED168" s="295"/>
      <c r="EEE168" s="295"/>
      <c r="EEF168" s="295"/>
      <c r="EEG168" s="295"/>
      <c r="EEH168" s="295"/>
      <c r="EEI168" s="295"/>
      <c r="EEJ168" s="295"/>
      <c r="EEK168" s="295"/>
      <c r="EEL168" s="295"/>
      <c r="EEM168" s="78"/>
      <c r="EEN168" s="295"/>
      <c r="EEO168" s="295"/>
      <c r="EEP168" s="78"/>
      <c r="EEQ168" s="79"/>
      <c r="EER168" s="78"/>
      <c r="EES168" s="295"/>
      <c r="EET168" s="295"/>
      <c r="EEU168" s="295"/>
      <c r="EEV168" s="295"/>
      <c r="EEW168" s="295"/>
      <c r="EEX168" s="295"/>
      <c r="EEY168" s="295"/>
      <c r="EEZ168" s="295"/>
      <c r="EFA168" s="295"/>
      <c r="EFB168" s="295"/>
      <c r="EFC168" s="295"/>
      <c r="EFD168" s="295"/>
      <c r="EFE168" s="78"/>
      <c r="EFF168" s="295"/>
      <c r="EFG168" s="295"/>
      <c r="EFH168" s="78"/>
      <c r="EFI168" s="79"/>
      <c r="EFJ168" s="78"/>
      <c r="EFK168" s="295"/>
      <c r="EFL168" s="295"/>
      <c r="EFM168" s="295"/>
      <c r="EFN168" s="295"/>
      <c r="EFO168" s="295"/>
      <c r="EFP168" s="295"/>
      <c r="EFQ168" s="295"/>
      <c r="EFR168" s="295"/>
      <c r="EFS168" s="295"/>
      <c r="EFT168" s="295"/>
      <c r="EFU168" s="295"/>
      <c r="EFV168" s="295"/>
      <c r="EFW168" s="78"/>
      <c r="EFX168" s="295"/>
      <c r="EFY168" s="295"/>
      <c r="EFZ168" s="78"/>
      <c r="EGA168" s="79"/>
      <c r="EGB168" s="78"/>
      <c r="EGC168" s="295"/>
      <c r="EGD168" s="295"/>
      <c r="EGE168" s="295"/>
      <c r="EGF168" s="295"/>
      <c r="EGG168" s="295"/>
      <c r="EGH168" s="295"/>
      <c r="EGI168" s="295"/>
      <c r="EGJ168" s="295"/>
      <c r="EGK168" s="295"/>
      <c r="EGL168" s="295"/>
      <c r="EGM168" s="295"/>
      <c r="EGN168" s="295"/>
      <c r="EGO168" s="78"/>
      <c r="EGP168" s="295"/>
      <c r="EGQ168" s="295"/>
      <c r="EGR168" s="78"/>
      <c r="EGS168" s="79"/>
      <c r="EGT168" s="78"/>
      <c r="EGU168" s="295"/>
      <c r="EGV168" s="295"/>
      <c r="EGW168" s="295"/>
      <c r="EGX168" s="295"/>
      <c r="EGY168" s="295"/>
      <c r="EGZ168" s="295"/>
      <c r="EHA168" s="295"/>
      <c r="EHB168" s="295"/>
      <c r="EHC168" s="295"/>
      <c r="EHD168" s="295"/>
      <c r="EHE168" s="295"/>
      <c r="EHF168" s="295"/>
      <c r="EHG168" s="78"/>
      <c r="EHH168" s="295"/>
      <c r="EHI168" s="295"/>
      <c r="EHJ168" s="78"/>
      <c r="EHK168" s="79"/>
      <c r="EHL168" s="78"/>
      <c r="EHM168" s="295"/>
      <c r="EHN168" s="295"/>
      <c r="EHO168" s="295"/>
      <c r="EHP168" s="295"/>
      <c r="EHQ168" s="295"/>
      <c r="EHR168" s="295"/>
      <c r="EHS168" s="295"/>
      <c r="EHT168" s="295"/>
      <c r="EHU168" s="295"/>
      <c r="EHV168" s="295"/>
      <c r="EHW168" s="295"/>
      <c r="EHX168" s="295"/>
      <c r="EHY168" s="78"/>
      <c r="EHZ168" s="295"/>
      <c r="EIA168" s="295"/>
      <c r="EIB168" s="78"/>
      <c r="EIC168" s="79"/>
      <c r="EID168" s="78"/>
      <c r="EIE168" s="295"/>
      <c r="EIF168" s="295"/>
      <c r="EIG168" s="295"/>
      <c r="EIH168" s="295"/>
      <c r="EII168" s="295"/>
      <c r="EIJ168" s="295"/>
      <c r="EIK168" s="295"/>
      <c r="EIL168" s="295"/>
      <c r="EIM168" s="295"/>
      <c r="EIN168" s="295"/>
      <c r="EIO168" s="295"/>
      <c r="EIP168" s="295"/>
      <c r="EIQ168" s="78"/>
      <c r="EIR168" s="295"/>
      <c r="EIS168" s="295"/>
      <c r="EIT168" s="78"/>
      <c r="EIU168" s="79"/>
      <c r="EIV168" s="78"/>
      <c r="EIW168" s="295"/>
      <c r="EIX168" s="295"/>
      <c r="EIY168" s="295"/>
      <c r="EIZ168" s="295"/>
      <c r="EJA168" s="295"/>
      <c r="EJB168" s="295"/>
      <c r="EJC168" s="295"/>
      <c r="EJD168" s="295"/>
      <c r="EJE168" s="295"/>
      <c r="EJF168" s="295"/>
      <c r="EJG168" s="295"/>
      <c r="EJH168" s="295"/>
      <c r="EJI168" s="78"/>
      <c r="EJJ168" s="295"/>
      <c r="EJK168" s="295"/>
      <c r="EJL168" s="78"/>
      <c r="EJM168" s="79"/>
      <c r="EJN168" s="78"/>
      <c r="EJO168" s="295"/>
      <c r="EJP168" s="295"/>
      <c r="EJQ168" s="295"/>
      <c r="EJR168" s="295"/>
      <c r="EJS168" s="295"/>
      <c r="EJT168" s="295"/>
      <c r="EJU168" s="295"/>
      <c r="EJV168" s="295"/>
      <c r="EJW168" s="295"/>
      <c r="EJX168" s="295"/>
      <c r="EJY168" s="295"/>
      <c r="EJZ168" s="295"/>
      <c r="EKA168" s="78"/>
      <c r="EKB168" s="295"/>
      <c r="EKC168" s="295"/>
      <c r="EKD168" s="78"/>
      <c r="EKE168" s="79"/>
      <c r="EKF168" s="78"/>
      <c r="EKG168" s="295"/>
      <c r="EKH168" s="295"/>
      <c r="EKI168" s="295"/>
      <c r="EKJ168" s="295"/>
      <c r="EKK168" s="295"/>
      <c r="EKL168" s="295"/>
      <c r="EKM168" s="295"/>
      <c r="EKN168" s="295"/>
      <c r="EKO168" s="295"/>
      <c r="EKP168" s="295"/>
      <c r="EKQ168" s="295"/>
      <c r="EKR168" s="295"/>
      <c r="EKS168" s="78"/>
      <c r="EKT168" s="295"/>
      <c r="EKU168" s="295"/>
      <c r="EKV168" s="78"/>
      <c r="EKW168" s="79"/>
      <c r="EKX168" s="78"/>
      <c r="EKY168" s="295"/>
      <c r="EKZ168" s="295"/>
      <c r="ELA168" s="295"/>
      <c r="ELB168" s="295"/>
      <c r="ELC168" s="295"/>
      <c r="ELD168" s="295"/>
      <c r="ELE168" s="295"/>
      <c r="ELF168" s="295"/>
      <c r="ELG168" s="295"/>
      <c r="ELH168" s="295"/>
      <c r="ELI168" s="295"/>
      <c r="ELJ168" s="295"/>
      <c r="ELK168" s="78"/>
      <c r="ELL168" s="295"/>
      <c r="ELM168" s="295"/>
      <c r="ELN168" s="78"/>
      <c r="ELO168" s="79"/>
      <c r="ELP168" s="78"/>
      <c r="ELQ168" s="295"/>
      <c r="ELR168" s="295"/>
      <c r="ELS168" s="295"/>
      <c r="ELT168" s="295"/>
      <c r="ELU168" s="295"/>
      <c r="ELV168" s="295"/>
      <c r="ELW168" s="295"/>
      <c r="ELX168" s="295"/>
      <c r="ELY168" s="295"/>
      <c r="ELZ168" s="295"/>
      <c r="EMA168" s="295"/>
      <c r="EMB168" s="295"/>
      <c r="EMC168" s="78"/>
      <c r="EMD168" s="295"/>
      <c r="EME168" s="295"/>
      <c r="EMF168" s="78"/>
      <c r="EMG168" s="79"/>
      <c r="EMH168" s="78"/>
      <c r="EMI168" s="295"/>
      <c r="EMJ168" s="295"/>
      <c r="EMK168" s="295"/>
      <c r="EML168" s="295"/>
      <c r="EMM168" s="295"/>
      <c r="EMN168" s="295"/>
      <c r="EMO168" s="295"/>
      <c r="EMP168" s="295"/>
      <c r="EMQ168" s="295"/>
      <c r="EMR168" s="295"/>
      <c r="EMS168" s="295"/>
      <c r="EMT168" s="295"/>
      <c r="EMU168" s="78"/>
      <c r="EMV168" s="295"/>
      <c r="EMW168" s="295"/>
      <c r="EMX168" s="78"/>
      <c r="EMY168" s="79"/>
      <c r="EMZ168" s="78"/>
      <c r="ENA168" s="295"/>
      <c r="ENB168" s="295"/>
      <c r="ENC168" s="295"/>
      <c r="END168" s="295"/>
      <c r="ENE168" s="295"/>
      <c r="ENF168" s="295"/>
      <c r="ENG168" s="295"/>
      <c r="ENH168" s="295"/>
      <c r="ENI168" s="295"/>
      <c r="ENJ168" s="295"/>
      <c r="ENK168" s="295"/>
      <c r="ENL168" s="295"/>
      <c r="ENM168" s="78"/>
      <c r="ENN168" s="295"/>
      <c r="ENO168" s="295"/>
      <c r="ENP168" s="78"/>
      <c r="ENQ168" s="79"/>
      <c r="ENR168" s="78"/>
      <c r="ENS168" s="295"/>
      <c r="ENT168" s="295"/>
      <c r="ENU168" s="295"/>
      <c r="ENV168" s="295"/>
      <c r="ENW168" s="295"/>
      <c r="ENX168" s="295"/>
      <c r="ENY168" s="295"/>
      <c r="ENZ168" s="295"/>
      <c r="EOA168" s="295"/>
      <c r="EOB168" s="295"/>
      <c r="EOC168" s="295"/>
      <c r="EOD168" s="295"/>
      <c r="EOE168" s="78"/>
      <c r="EOF168" s="295"/>
      <c r="EOG168" s="295"/>
      <c r="EOH168" s="78"/>
      <c r="EOI168" s="79"/>
      <c r="EOJ168" s="78"/>
      <c r="EOK168" s="295"/>
      <c r="EOL168" s="295"/>
      <c r="EOM168" s="295"/>
      <c r="EON168" s="295"/>
      <c r="EOO168" s="295"/>
      <c r="EOP168" s="295"/>
      <c r="EOQ168" s="295"/>
      <c r="EOR168" s="295"/>
      <c r="EOS168" s="295"/>
      <c r="EOT168" s="295"/>
      <c r="EOU168" s="295"/>
      <c r="EOV168" s="295"/>
      <c r="EOW168" s="78"/>
      <c r="EOX168" s="295"/>
      <c r="EOY168" s="295"/>
      <c r="EOZ168" s="78"/>
      <c r="EPA168" s="79"/>
      <c r="EPB168" s="78"/>
      <c r="EPC168" s="295"/>
      <c r="EPD168" s="295"/>
      <c r="EPE168" s="295"/>
      <c r="EPF168" s="295"/>
      <c r="EPG168" s="295"/>
      <c r="EPH168" s="295"/>
      <c r="EPI168" s="295"/>
      <c r="EPJ168" s="295"/>
      <c r="EPK168" s="295"/>
      <c r="EPL168" s="295"/>
      <c r="EPM168" s="295"/>
      <c r="EPN168" s="295"/>
      <c r="EPO168" s="78"/>
      <c r="EPP168" s="295"/>
      <c r="EPQ168" s="295"/>
      <c r="EPR168" s="78"/>
      <c r="EPS168" s="79"/>
      <c r="EPT168" s="78"/>
      <c r="EPU168" s="295"/>
      <c r="EPV168" s="295"/>
      <c r="EPW168" s="295"/>
      <c r="EPX168" s="295"/>
      <c r="EPY168" s="295"/>
      <c r="EPZ168" s="295"/>
      <c r="EQA168" s="295"/>
      <c r="EQB168" s="295"/>
      <c r="EQC168" s="295"/>
      <c r="EQD168" s="295"/>
      <c r="EQE168" s="295"/>
      <c r="EQF168" s="295"/>
      <c r="EQG168" s="78"/>
      <c r="EQH168" s="295"/>
      <c r="EQI168" s="295"/>
      <c r="EQJ168" s="78"/>
      <c r="EQK168" s="79"/>
      <c r="EQL168" s="78"/>
      <c r="EQM168" s="295"/>
      <c r="EQN168" s="295"/>
      <c r="EQO168" s="295"/>
      <c r="EQP168" s="295"/>
      <c r="EQQ168" s="295"/>
      <c r="EQR168" s="295"/>
      <c r="EQS168" s="295"/>
      <c r="EQT168" s="295"/>
      <c r="EQU168" s="295"/>
      <c r="EQV168" s="295"/>
      <c r="EQW168" s="295"/>
      <c r="EQX168" s="295"/>
      <c r="EQY168" s="78"/>
      <c r="EQZ168" s="295"/>
      <c r="ERA168" s="295"/>
      <c r="ERB168" s="78"/>
      <c r="ERC168" s="79"/>
      <c r="ERD168" s="78"/>
      <c r="ERE168" s="295"/>
      <c r="ERF168" s="295"/>
      <c r="ERG168" s="295"/>
      <c r="ERH168" s="295"/>
      <c r="ERI168" s="295"/>
      <c r="ERJ168" s="295"/>
      <c r="ERK168" s="295"/>
      <c r="ERL168" s="295"/>
      <c r="ERM168" s="295"/>
      <c r="ERN168" s="295"/>
      <c r="ERO168" s="295"/>
      <c r="ERP168" s="295"/>
      <c r="ERQ168" s="78"/>
      <c r="ERR168" s="295"/>
      <c r="ERS168" s="295"/>
      <c r="ERT168" s="78"/>
      <c r="ERU168" s="79"/>
      <c r="ERV168" s="78"/>
      <c r="ERW168" s="295"/>
      <c r="ERX168" s="295"/>
      <c r="ERY168" s="295"/>
      <c r="ERZ168" s="295"/>
      <c r="ESA168" s="295"/>
      <c r="ESB168" s="295"/>
      <c r="ESC168" s="295"/>
      <c r="ESD168" s="295"/>
      <c r="ESE168" s="295"/>
      <c r="ESF168" s="295"/>
      <c r="ESG168" s="295"/>
      <c r="ESH168" s="295"/>
      <c r="ESI168" s="78"/>
      <c r="ESJ168" s="295"/>
      <c r="ESK168" s="295"/>
      <c r="ESL168" s="78"/>
      <c r="ESM168" s="79"/>
      <c r="ESN168" s="78"/>
      <c r="ESO168" s="295"/>
      <c r="ESP168" s="295"/>
      <c r="ESQ168" s="295"/>
      <c r="ESR168" s="295"/>
      <c r="ESS168" s="295"/>
      <c r="EST168" s="295"/>
      <c r="ESU168" s="295"/>
      <c r="ESV168" s="295"/>
      <c r="ESW168" s="295"/>
      <c r="ESX168" s="295"/>
      <c r="ESY168" s="295"/>
      <c r="ESZ168" s="295"/>
      <c r="ETA168" s="78"/>
      <c r="ETB168" s="295"/>
      <c r="ETC168" s="295"/>
      <c r="ETD168" s="78"/>
      <c r="ETE168" s="79"/>
      <c r="ETF168" s="78"/>
      <c r="ETG168" s="295"/>
      <c r="ETH168" s="295"/>
      <c r="ETI168" s="295"/>
      <c r="ETJ168" s="295"/>
      <c r="ETK168" s="295"/>
      <c r="ETL168" s="295"/>
      <c r="ETM168" s="295"/>
      <c r="ETN168" s="295"/>
      <c r="ETO168" s="295"/>
      <c r="ETP168" s="295"/>
      <c r="ETQ168" s="295"/>
      <c r="ETR168" s="295"/>
      <c r="ETS168" s="78"/>
      <c r="ETT168" s="295"/>
      <c r="ETU168" s="295"/>
      <c r="ETV168" s="78"/>
      <c r="ETW168" s="79"/>
      <c r="ETX168" s="78"/>
      <c r="ETY168" s="295"/>
      <c r="ETZ168" s="295"/>
      <c r="EUA168" s="295"/>
      <c r="EUB168" s="295"/>
      <c r="EUC168" s="295"/>
      <c r="EUD168" s="295"/>
      <c r="EUE168" s="295"/>
      <c r="EUF168" s="295"/>
      <c r="EUG168" s="295"/>
      <c r="EUH168" s="295"/>
      <c r="EUI168" s="295"/>
      <c r="EUJ168" s="295"/>
      <c r="EUK168" s="78"/>
      <c r="EUL168" s="295"/>
      <c r="EUM168" s="295"/>
      <c r="EUN168" s="78"/>
      <c r="EUO168" s="79"/>
      <c r="EUP168" s="78"/>
      <c r="EUQ168" s="295"/>
      <c r="EUR168" s="295"/>
      <c r="EUS168" s="295"/>
      <c r="EUT168" s="295"/>
      <c r="EUU168" s="295"/>
      <c r="EUV168" s="295"/>
      <c r="EUW168" s="295"/>
      <c r="EUX168" s="295"/>
      <c r="EUY168" s="295"/>
      <c r="EUZ168" s="295"/>
      <c r="EVA168" s="295"/>
      <c r="EVB168" s="295"/>
      <c r="EVC168" s="78"/>
      <c r="EVD168" s="295"/>
      <c r="EVE168" s="295"/>
      <c r="EVF168" s="78"/>
      <c r="EVG168" s="79"/>
      <c r="EVH168" s="78"/>
      <c r="EVI168" s="295"/>
      <c r="EVJ168" s="295"/>
      <c r="EVK168" s="295"/>
      <c r="EVL168" s="295"/>
      <c r="EVM168" s="295"/>
      <c r="EVN168" s="295"/>
      <c r="EVO168" s="295"/>
      <c r="EVP168" s="295"/>
      <c r="EVQ168" s="295"/>
      <c r="EVR168" s="295"/>
      <c r="EVS168" s="295"/>
      <c r="EVT168" s="295"/>
      <c r="EVU168" s="78"/>
      <c r="EVV168" s="295"/>
      <c r="EVW168" s="295"/>
      <c r="EVX168" s="78"/>
      <c r="EVY168" s="79"/>
      <c r="EVZ168" s="78"/>
      <c r="EWA168" s="295"/>
      <c r="EWB168" s="295"/>
      <c r="EWC168" s="295"/>
      <c r="EWD168" s="295"/>
      <c r="EWE168" s="295"/>
      <c r="EWF168" s="295"/>
      <c r="EWG168" s="295"/>
      <c r="EWH168" s="295"/>
      <c r="EWI168" s="295"/>
      <c r="EWJ168" s="295"/>
      <c r="EWK168" s="295"/>
      <c r="EWL168" s="295"/>
      <c r="EWM168" s="78"/>
      <c r="EWN168" s="295"/>
      <c r="EWO168" s="295"/>
      <c r="EWP168" s="78"/>
      <c r="EWQ168" s="79"/>
      <c r="EWR168" s="78"/>
      <c r="EWS168" s="295"/>
      <c r="EWT168" s="295"/>
      <c r="EWU168" s="295"/>
      <c r="EWV168" s="295"/>
      <c r="EWW168" s="295"/>
      <c r="EWX168" s="295"/>
      <c r="EWY168" s="295"/>
      <c r="EWZ168" s="295"/>
      <c r="EXA168" s="295"/>
      <c r="EXB168" s="295"/>
      <c r="EXC168" s="295"/>
      <c r="EXD168" s="295"/>
      <c r="EXE168" s="78"/>
      <c r="EXF168" s="295"/>
      <c r="EXG168" s="295"/>
      <c r="EXH168" s="78"/>
      <c r="EXI168" s="79"/>
      <c r="EXJ168" s="78"/>
      <c r="EXK168" s="295"/>
      <c r="EXL168" s="295"/>
      <c r="EXM168" s="295"/>
      <c r="EXN168" s="295"/>
      <c r="EXO168" s="295"/>
      <c r="EXP168" s="295"/>
      <c r="EXQ168" s="295"/>
      <c r="EXR168" s="295"/>
      <c r="EXS168" s="295"/>
      <c r="EXT168" s="295"/>
      <c r="EXU168" s="295"/>
      <c r="EXV168" s="295"/>
      <c r="EXW168" s="78"/>
      <c r="EXX168" s="295"/>
      <c r="EXY168" s="295"/>
      <c r="EXZ168" s="78"/>
      <c r="EYA168" s="79"/>
      <c r="EYB168" s="78"/>
      <c r="EYC168" s="295"/>
      <c r="EYD168" s="295"/>
      <c r="EYE168" s="295"/>
      <c r="EYF168" s="295"/>
      <c r="EYG168" s="295"/>
      <c r="EYH168" s="295"/>
      <c r="EYI168" s="295"/>
      <c r="EYJ168" s="295"/>
      <c r="EYK168" s="295"/>
      <c r="EYL168" s="295"/>
      <c r="EYM168" s="295"/>
      <c r="EYN168" s="295"/>
      <c r="EYO168" s="78"/>
      <c r="EYP168" s="295"/>
      <c r="EYQ168" s="295"/>
      <c r="EYR168" s="78"/>
      <c r="EYS168" s="79"/>
      <c r="EYT168" s="78"/>
      <c r="EYU168" s="295"/>
      <c r="EYV168" s="295"/>
      <c r="EYW168" s="295"/>
      <c r="EYX168" s="295"/>
      <c r="EYY168" s="295"/>
      <c r="EYZ168" s="295"/>
      <c r="EZA168" s="295"/>
      <c r="EZB168" s="295"/>
      <c r="EZC168" s="295"/>
      <c r="EZD168" s="295"/>
      <c r="EZE168" s="295"/>
      <c r="EZF168" s="295"/>
      <c r="EZG168" s="78"/>
      <c r="EZH168" s="295"/>
      <c r="EZI168" s="295"/>
      <c r="EZJ168" s="78"/>
      <c r="EZK168" s="79"/>
      <c r="EZL168" s="78"/>
      <c r="EZM168" s="295"/>
      <c r="EZN168" s="295"/>
      <c r="EZO168" s="295"/>
      <c r="EZP168" s="295"/>
      <c r="EZQ168" s="295"/>
      <c r="EZR168" s="295"/>
      <c r="EZS168" s="295"/>
      <c r="EZT168" s="295"/>
      <c r="EZU168" s="295"/>
      <c r="EZV168" s="295"/>
      <c r="EZW168" s="295"/>
      <c r="EZX168" s="295"/>
      <c r="EZY168" s="78"/>
      <c r="EZZ168" s="295"/>
      <c r="FAA168" s="295"/>
      <c r="FAB168" s="78"/>
      <c r="FAC168" s="79"/>
      <c r="FAD168" s="78"/>
      <c r="FAE168" s="295"/>
      <c r="FAF168" s="295"/>
      <c r="FAG168" s="295"/>
      <c r="FAH168" s="295"/>
      <c r="FAI168" s="295"/>
      <c r="FAJ168" s="295"/>
      <c r="FAK168" s="295"/>
      <c r="FAL168" s="295"/>
      <c r="FAM168" s="295"/>
      <c r="FAN168" s="295"/>
      <c r="FAO168" s="295"/>
      <c r="FAP168" s="295"/>
      <c r="FAQ168" s="78"/>
      <c r="FAR168" s="295"/>
      <c r="FAS168" s="295"/>
      <c r="FAT168" s="78"/>
      <c r="FAU168" s="79"/>
      <c r="FAV168" s="78"/>
      <c r="FAW168" s="295"/>
      <c r="FAX168" s="295"/>
      <c r="FAY168" s="295"/>
      <c r="FAZ168" s="295"/>
      <c r="FBA168" s="295"/>
      <c r="FBB168" s="295"/>
      <c r="FBC168" s="295"/>
      <c r="FBD168" s="295"/>
      <c r="FBE168" s="295"/>
      <c r="FBF168" s="295"/>
      <c r="FBG168" s="295"/>
      <c r="FBH168" s="295"/>
      <c r="FBI168" s="78"/>
      <c r="FBJ168" s="295"/>
      <c r="FBK168" s="295"/>
      <c r="FBL168" s="78"/>
      <c r="FBM168" s="79"/>
      <c r="FBN168" s="78"/>
      <c r="FBO168" s="295"/>
      <c r="FBP168" s="295"/>
      <c r="FBQ168" s="295"/>
      <c r="FBR168" s="295"/>
      <c r="FBS168" s="295"/>
      <c r="FBT168" s="295"/>
      <c r="FBU168" s="295"/>
      <c r="FBV168" s="295"/>
      <c r="FBW168" s="295"/>
      <c r="FBX168" s="295"/>
      <c r="FBY168" s="295"/>
      <c r="FBZ168" s="295"/>
      <c r="FCA168" s="78"/>
      <c r="FCB168" s="295"/>
      <c r="FCC168" s="295"/>
      <c r="FCD168" s="78"/>
      <c r="FCE168" s="79"/>
      <c r="FCF168" s="78"/>
      <c r="FCG168" s="295"/>
      <c r="FCH168" s="295"/>
      <c r="FCI168" s="295"/>
      <c r="FCJ168" s="295"/>
      <c r="FCK168" s="295"/>
      <c r="FCL168" s="295"/>
      <c r="FCM168" s="295"/>
      <c r="FCN168" s="295"/>
      <c r="FCO168" s="295"/>
      <c r="FCP168" s="295"/>
      <c r="FCQ168" s="295"/>
      <c r="FCR168" s="295"/>
      <c r="FCS168" s="78"/>
      <c r="FCT168" s="295"/>
      <c r="FCU168" s="295"/>
      <c r="FCV168" s="78"/>
      <c r="FCW168" s="79"/>
      <c r="FCX168" s="78"/>
      <c r="FCY168" s="295"/>
      <c r="FCZ168" s="295"/>
      <c r="FDA168" s="295"/>
      <c r="FDB168" s="295"/>
      <c r="FDC168" s="295"/>
      <c r="FDD168" s="295"/>
      <c r="FDE168" s="295"/>
      <c r="FDF168" s="295"/>
      <c r="FDG168" s="295"/>
      <c r="FDH168" s="295"/>
      <c r="FDI168" s="295"/>
      <c r="FDJ168" s="295"/>
      <c r="FDK168" s="78"/>
      <c r="FDL168" s="295"/>
      <c r="FDM168" s="295"/>
      <c r="FDN168" s="78"/>
      <c r="FDO168" s="79"/>
      <c r="FDP168" s="78"/>
      <c r="FDQ168" s="295"/>
      <c r="FDR168" s="295"/>
      <c r="FDS168" s="295"/>
      <c r="FDT168" s="295"/>
      <c r="FDU168" s="295"/>
      <c r="FDV168" s="295"/>
      <c r="FDW168" s="295"/>
      <c r="FDX168" s="295"/>
      <c r="FDY168" s="295"/>
      <c r="FDZ168" s="295"/>
      <c r="FEA168" s="295"/>
      <c r="FEB168" s="295"/>
      <c r="FEC168" s="78"/>
      <c r="FED168" s="295"/>
      <c r="FEE168" s="295"/>
      <c r="FEF168" s="78"/>
      <c r="FEG168" s="79"/>
      <c r="FEH168" s="78"/>
      <c r="FEI168" s="295"/>
      <c r="FEJ168" s="295"/>
      <c r="FEK168" s="295"/>
      <c r="FEL168" s="295"/>
      <c r="FEM168" s="295"/>
      <c r="FEN168" s="295"/>
      <c r="FEO168" s="295"/>
      <c r="FEP168" s="295"/>
      <c r="FEQ168" s="295"/>
      <c r="FER168" s="295"/>
      <c r="FES168" s="295"/>
      <c r="FET168" s="295"/>
      <c r="FEU168" s="78"/>
      <c r="FEV168" s="295"/>
      <c r="FEW168" s="295"/>
      <c r="FEX168" s="78"/>
      <c r="FEY168" s="79"/>
      <c r="FEZ168" s="78"/>
      <c r="FFA168" s="295"/>
      <c r="FFB168" s="295"/>
      <c r="FFC168" s="295"/>
      <c r="FFD168" s="295"/>
      <c r="FFE168" s="295"/>
      <c r="FFF168" s="295"/>
      <c r="FFG168" s="295"/>
      <c r="FFH168" s="295"/>
      <c r="FFI168" s="295"/>
      <c r="FFJ168" s="295"/>
      <c r="FFK168" s="295"/>
      <c r="FFL168" s="295"/>
      <c r="FFM168" s="78"/>
      <c r="FFN168" s="295"/>
      <c r="FFO168" s="295"/>
      <c r="FFP168" s="78"/>
      <c r="FFQ168" s="79"/>
      <c r="FFR168" s="78"/>
      <c r="FFS168" s="295"/>
      <c r="FFT168" s="295"/>
      <c r="FFU168" s="295"/>
      <c r="FFV168" s="295"/>
      <c r="FFW168" s="295"/>
      <c r="FFX168" s="295"/>
      <c r="FFY168" s="295"/>
      <c r="FFZ168" s="295"/>
      <c r="FGA168" s="295"/>
      <c r="FGB168" s="295"/>
      <c r="FGC168" s="295"/>
      <c r="FGD168" s="295"/>
      <c r="FGE168" s="78"/>
      <c r="FGF168" s="295"/>
      <c r="FGG168" s="295"/>
      <c r="FGH168" s="78"/>
      <c r="FGI168" s="79"/>
      <c r="FGJ168" s="78"/>
      <c r="FGK168" s="295"/>
      <c r="FGL168" s="295"/>
      <c r="FGM168" s="295"/>
      <c r="FGN168" s="295"/>
      <c r="FGO168" s="295"/>
      <c r="FGP168" s="295"/>
      <c r="FGQ168" s="295"/>
      <c r="FGR168" s="295"/>
      <c r="FGS168" s="295"/>
      <c r="FGT168" s="295"/>
      <c r="FGU168" s="295"/>
      <c r="FGV168" s="295"/>
      <c r="FGW168" s="78"/>
      <c r="FGX168" s="295"/>
      <c r="FGY168" s="295"/>
      <c r="FGZ168" s="78"/>
      <c r="FHA168" s="79"/>
      <c r="FHB168" s="78"/>
      <c r="FHC168" s="295"/>
      <c r="FHD168" s="295"/>
      <c r="FHE168" s="295"/>
      <c r="FHF168" s="295"/>
      <c r="FHG168" s="295"/>
      <c r="FHH168" s="295"/>
      <c r="FHI168" s="295"/>
      <c r="FHJ168" s="295"/>
      <c r="FHK168" s="295"/>
      <c r="FHL168" s="295"/>
      <c r="FHM168" s="295"/>
      <c r="FHN168" s="295"/>
      <c r="FHO168" s="78"/>
      <c r="FHP168" s="295"/>
      <c r="FHQ168" s="295"/>
      <c r="FHR168" s="78"/>
      <c r="FHS168" s="79"/>
      <c r="FHT168" s="78"/>
      <c r="FHU168" s="295"/>
      <c r="FHV168" s="295"/>
      <c r="FHW168" s="295"/>
      <c r="FHX168" s="295"/>
      <c r="FHY168" s="295"/>
      <c r="FHZ168" s="295"/>
      <c r="FIA168" s="295"/>
      <c r="FIB168" s="295"/>
      <c r="FIC168" s="295"/>
      <c r="FID168" s="295"/>
      <c r="FIE168" s="295"/>
      <c r="FIF168" s="295"/>
      <c r="FIG168" s="78"/>
      <c r="FIH168" s="295"/>
      <c r="FII168" s="295"/>
      <c r="FIJ168" s="78"/>
      <c r="FIK168" s="79"/>
      <c r="FIL168" s="78"/>
      <c r="FIM168" s="295"/>
      <c r="FIN168" s="295"/>
      <c r="FIO168" s="295"/>
      <c r="FIP168" s="295"/>
      <c r="FIQ168" s="295"/>
      <c r="FIR168" s="295"/>
      <c r="FIS168" s="295"/>
      <c r="FIT168" s="295"/>
      <c r="FIU168" s="295"/>
      <c r="FIV168" s="295"/>
      <c r="FIW168" s="295"/>
      <c r="FIX168" s="295"/>
      <c r="FIY168" s="78"/>
      <c r="FIZ168" s="295"/>
      <c r="FJA168" s="295"/>
      <c r="FJB168" s="78"/>
      <c r="FJC168" s="79"/>
      <c r="FJD168" s="78"/>
      <c r="FJE168" s="295"/>
      <c r="FJF168" s="295"/>
      <c r="FJG168" s="295"/>
      <c r="FJH168" s="295"/>
      <c r="FJI168" s="295"/>
      <c r="FJJ168" s="295"/>
      <c r="FJK168" s="295"/>
      <c r="FJL168" s="295"/>
      <c r="FJM168" s="295"/>
      <c r="FJN168" s="295"/>
      <c r="FJO168" s="295"/>
      <c r="FJP168" s="295"/>
      <c r="FJQ168" s="78"/>
      <c r="FJR168" s="295"/>
      <c r="FJS168" s="295"/>
      <c r="FJT168" s="78"/>
      <c r="FJU168" s="79"/>
      <c r="FJV168" s="78"/>
      <c r="FJW168" s="295"/>
      <c r="FJX168" s="295"/>
      <c r="FJY168" s="295"/>
      <c r="FJZ168" s="295"/>
      <c r="FKA168" s="295"/>
      <c r="FKB168" s="295"/>
      <c r="FKC168" s="295"/>
      <c r="FKD168" s="295"/>
      <c r="FKE168" s="295"/>
      <c r="FKF168" s="295"/>
      <c r="FKG168" s="295"/>
      <c r="FKH168" s="295"/>
      <c r="FKI168" s="78"/>
      <c r="FKJ168" s="295"/>
      <c r="FKK168" s="295"/>
      <c r="FKL168" s="78"/>
      <c r="FKM168" s="79"/>
      <c r="FKN168" s="78"/>
      <c r="FKO168" s="295"/>
      <c r="FKP168" s="295"/>
      <c r="FKQ168" s="295"/>
      <c r="FKR168" s="295"/>
      <c r="FKS168" s="295"/>
      <c r="FKT168" s="295"/>
      <c r="FKU168" s="295"/>
      <c r="FKV168" s="295"/>
      <c r="FKW168" s="295"/>
      <c r="FKX168" s="295"/>
      <c r="FKY168" s="295"/>
      <c r="FKZ168" s="295"/>
      <c r="FLA168" s="78"/>
      <c r="FLB168" s="295"/>
      <c r="FLC168" s="295"/>
      <c r="FLD168" s="78"/>
      <c r="FLE168" s="79"/>
      <c r="FLF168" s="78"/>
      <c r="FLG168" s="295"/>
      <c r="FLH168" s="295"/>
      <c r="FLI168" s="295"/>
      <c r="FLJ168" s="295"/>
      <c r="FLK168" s="295"/>
      <c r="FLL168" s="295"/>
      <c r="FLM168" s="295"/>
      <c r="FLN168" s="295"/>
      <c r="FLO168" s="295"/>
      <c r="FLP168" s="295"/>
      <c r="FLQ168" s="295"/>
      <c r="FLR168" s="295"/>
      <c r="FLS168" s="78"/>
      <c r="FLT168" s="295"/>
      <c r="FLU168" s="295"/>
      <c r="FLV168" s="78"/>
      <c r="FLW168" s="79"/>
      <c r="FLX168" s="78"/>
      <c r="FLY168" s="295"/>
      <c r="FLZ168" s="295"/>
      <c r="FMA168" s="295"/>
      <c r="FMB168" s="295"/>
      <c r="FMC168" s="295"/>
      <c r="FMD168" s="295"/>
      <c r="FME168" s="295"/>
      <c r="FMF168" s="295"/>
      <c r="FMG168" s="295"/>
      <c r="FMH168" s="295"/>
      <c r="FMI168" s="295"/>
      <c r="FMJ168" s="295"/>
      <c r="FMK168" s="78"/>
      <c r="FML168" s="295"/>
      <c r="FMM168" s="295"/>
      <c r="FMN168" s="78"/>
      <c r="FMO168" s="79"/>
      <c r="FMP168" s="78"/>
      <c r="FMQ168" s="295"/>
      <c r="FMR168" s="295"/>
      <c r="FMS168" s="295"/>
      <c r="FMT168" s="295"/>
      <c r="FMU168" s="295"/>
      <c r="FMV168" s="295"/>
      <c r="FMW168" s="295"/>
      <c r="FMX168" s="295"/>
      <c r="FMY168" s="295"/>
      <c r="FMZ168" s="295"/>
      <c r="FNA168" s="295"/>
      <c r="FNB168" s="295"/>
      <c r="FNC168" s="78"/>
      <c r="FND168" s="295"/>
      <c r="FNE168" s="295"/>
      <c r="FNF168" s="78"/>
      <c r="FNG168" s="79"/>
      <c r="FNH168" s="78"/>
      <c r="FNI168" s="295"/>
      <c r="FNJ168" s="295"/>
      <c r="FNK168" s="295"/>
      <c r="FNL168" s="295"/>
      <c r="FNM168" s="295"/>
      <c r="FNN168" s="295"/>
      <c r="FNO168" s="295"/>
      <c r="FNP168" s="295"/>
      <c r="FNQ168" s="295"/>
      <c r="FNR168" s="295"/>
      <c r="FNS168" s="295"/>
      <c r="FNT168" s="295"/>
      <c r="FNU168" s="78"/>
      <c r="FNV168" s="295"/>
      <c r="FNW168" s="295"/>
      <c r="FNX168" s="78"/>
      <c r="FNY168" s="79"/>
      <c r="FNZ168" s="78"/>
      <c r="FOA168" s="295"/>
      <c r="FOB168" s="295"/>
      <c r="FOC168" s="295"/>
      <c r="FOD168" s="295"/>
      <c r="FOE168" s="295"/>
      <c r="FOF168" s="295"/>
      <c r="FOG168" s="295"/>
      <c r="FOH168" s="295"/>
      <c r="FOI168" s="295"/>
      <c r="FOJ168" s="295"/>
      <c r="FOK168" s="295"/>
      <c r="FOL168" s="295"/>
      <c r="FOM168" s="78"/>
      <c r="FON168" s="295"/>
      <c r="FOO168" s="295"/>
      <c r="FOP168" s="78"/>
      <c r="FOQ168" s="79"/>
      <c r="FOR168" s="78"/>
      <c r="FOS168" s="295"/>
      <c r="FOT168" s="295"/>
      <c r="FOU168" s="295"/>
      <c r="FOV168" s="295"/>
      <c r="FOW168" s="295"/>
      <c r="FOX168" s="295"/>
      <c r="FOY168" s="295"/>
      <c r="FOZ168" s="295"/>
      <c r="FPA168" s="295"/>
      <c r="FPB168" s="295"/>
      <c r="FPC168" s="295"/>
      <c r="FPD168" s="295"/>
      <c r="FPE168" s="78"/>
      <c r="FPF168" s="295"/>
      <c r="FPG168" s="295"/>
      <c r="FPH168" s="78"/>
      <c r="FPI168" s="79"/>
      <c r="FPJ168" s="78"/>
      <c r="FPK168" s="295"/>
      <c r="FPL168" s="295"/>
      <c r="FPM168" s="295"/>
      <c r="FPN168" s="295"/>
      <c r="FPO168" s="295"/>
      <c r="FPP168" s="295"/>
      <c r="FPQ168" s="295"/>
      <c r="FPR168" s="295"/>
      <c r="FPS168" s="295"/>
      <c r="FPT168" s="295"/>
      <c r="FPU168" s="295"/>
      <c r="FPV168" s="295"/>
      <c r="FPW168" s="78"/>
      <c r="FPX168" s="295"/>
      <c r="FPY168" s="295"/>
      <c r="FPZ168" s="78"/>
      <c r="FQA168" s="79"/>
      <c r="FQB168" s="78"/>
      <c r="FQC168" s="295"/>
      <c r="FQD168" s="295"/>
      <c r="FQE168" s="295"/>
      <c r="FQF168" s="295"/>
      <c r="FQG168" s="295"/>
      <c r="FQH168" s="295"/>
      <c r="FQI168" s="295"/>
      <c r="FQJ168" s="295"/>
      <c r="FQK168" s="295"/>
      <c r="FQL168" s="295"/>
      <c r="FQM168" s="295"/>
      <c r="FQN168" s="295"/>
      <c r="FQO168" s="78"/>
      <c r="FQP168" s="295"/>
      <c r="FQQ168" s="295"/>
      <c r="FQR168" s="78"/>
      <c r="FQS168" s="79"/>
      <c r="FQT168" s="78"/>
      <c r="FQU168" s="295"/>
      <c r="FQV168" s="295"/>
      <c r="FQW168" s="295"/>
      <c r="FQX168" s="295"/>
      <c r="FQY168" s="295"/>
      <c r="FQZ168" s="295"/>
      <c r="FRA168" s="295"/>
      <c r="FRB168" s="295"/>
      <c r="FRC168" s="295"/>
      <c r="FRD168" s="295"/>
      <c r="FRE168" s="295"/>
      <c r="FRF168" s="295"/>
      <c r="FRG168" s="78"/>
      <c r="FRH168" s="295"/>
      <c r="FRI168" s="295"/>
      <c r="FRJ168" s="78"/>
      <c r="FRK168" s="79"/>
      <c r="FRL168" s="78"/>
      <c r="FRM168" s="295"/>
      <c r="FRN168" s="295"/>
      <c r="FRO168" s="295"/>
      <c r="FRP168" s="295"/>
      <c r="FRQ168" s="295"/>
      <c r="FRR168" s="295"/>
      <c r="FRS168" s="295"/>
      <c r="FRT168" s="295"/>
      <c r="FRU168" s="295"/>
      <c r="FRV168" s="295"/>
      <c r="FRW168" s="295"/>
      <c r="FRX168" s="295"/>
      <c r="FRY168" s="78"/>
      <c r="FRZ168" s="295"/>
      <c r="FSA168" s="295"/>
      <c r="FSB168" s="78"/>
      <c r="FSC168" s="79"/>
      <c r="FSD168" s="78"/>
      <c r="FSE168" s="295"/>
      <c r="FSF168" s="295"/>
      <c r="FSG168" s="295"/>
      <c r="FSH168" s="295"/>
      <c r="FSI168" s="295"/>
      <c r="FSJ168" s="295"/>
      <c r="FSK168" s="295"/>
      <c r="FSL168" s="295"/>
      <c r="FSM168" s="295"/>
      <c r="FSN168" s="295"/>
      <c r="FSO168" s="295"/>
      <c r="FSP168" s="295"/>
      <c r="FSQ168" s="78"/>
      <c r="FSR168" s="295"/>
      <c r="FSS168" s="295"/>
      <c r="FST168" s="78"/>
      <c r="FSU168" s="79"/>
      <c r="FSV168" s="78"/>
      <c r="FSW168" s="295"/>
      <c r="FSX168" s="295"/>
      <c r="FSY168" s="295"/>
      <c r="FSZ168" s="295"/>
      <c r="FTA168" s="295"/>
      <c r="FTB168" s="295"/>
      <c r="FTC168" s="295"/>
      <c r="FTD168" s="295"/>
      <c r="FTE168" s="295"/>
      <c r="FTF168" s="295"/>
      <c r="FTG168" s="295"/>
      <c r="FTH168" s="295"/>
      <c r="FTI168" s="78"/>
      <c r="FTJ168" s="295"/>
      <c r="FTK168" s="295"/>
      <c r="FTL168" s="78"/>
      <c r="FTM168" s="79"/>
      <c r="FTN168" s="78"/>
      <c r="FTO168" s="295"/>
      <c r="FTP168" s="295"/>
      <c r="FTQ168" s="295"/>
      <c r="FTR168" s="295"/>
      <c r="FTS168" s="295"/>
      <c r="FTT168" s="295"/>
      <c r="FTU168" s="295"/>
      <c r="FTV168" s="295"/>
      <c r="FTW168" s="295"/>
      <c r="FTX168" s="295"/>
      <c r="FTY168" s="295"/>
      <c r="FTZ168" s="295"/>
      <c r="FUA168" s="78"/>
      <c r="FUB168" s="295"/>
      <c r="FUC168" s="295"/>
      <c r="FUD168" s="78"/>
      <c r="FUE168" s="79"/>
      <c r="FUF168" s="78"/>
      <c r="FUG168" s="295"/>
      <c r="FUH168" s="295"/>
      <c r="FUI168" s="295"/>
      <c r="FUJ168" s="295"/>
      <c r="FUK168" s="295"/>
      <c r="FUL168" s="295"/>
      <c r="FUM168" s="295"/>
      <c r="FUN168" s="295"/>
      <c r="FUO168" s="295"/>
      <c r="FUP168" s="295"/>
      <c r="FUQ168" s="295"/>
      <c r="FUR168" s="295"/>
      <c r="FUS168" s="78"/>
      <c r="FUT168" s="295"/>
      <c r="FUU168" s="295"/>
      <c r="FUV168" s="78"/>
      <c r="FUW168" s="79"/>
      <c r="FUX168" s="78"/>
      <c r="FUY168" s="295"/>
      <c r="FUZ168" s="295"/>
      <c r="FVA168" s="295"/>
      <c r="FVB168" s="295"/>
      <c r="FVC168" s="295"/>
      <c r="FVD168" s="295"/>
      <c r="FVE168" s="295"/>
      <c r="FVF168" s="295"/>
      <c r="FVG168" s="295"/>
      <c r="FVH168" s="295"/>
      <c r="FVI168" s="295"/>
      <c r="FVJ168" s="295"/>
      <c r="FVK168" s="78"/>
      <c r="FVL168" s="295"/>
      <c r="FVM168" s="295"/>
      <c r="FVN168" s="78"/>
      <c r="FVO168" s="79"/>
      <c r="FVP168" s="78"/>
      <c r="FVQ168" s="295"/>
      <c r="FVR168" s="295"/>
      <c r="FVS168" s="295"/>
      <c r="FVT168" s="295"/>
      <c r="FVU168" s="295"/>
      <c r="FVV168" s="295"/>
      <c r="FVW168" s="295"/>
      <c r="FVX168" s="295"/>
      <c r="FVY168" s="295"/>
      <c r="FVZ168" s="295"/>
      <c r="FWA168" s="295"/>
      <c r="FWB168" s="295"/>
      <c r="FWC168" s="78"/>
      <c r="FWD168" s="295"/>
      <c r="FWE168" s="295"/>
      <c r="FWF168" s="78"/>
      <c r="FWG168" s="79"/>
      <c r="FWH168" s="78"/>
      <c r="FWI168" s="295"/>
      <c r="FWJ168" s="295"/>
      <c r="FWK168" s="295"/>
      <c r="FWL168" s="295"/>
      <c r="FWM168" s="295"/>
      <c r="FWN168" s="295"/>
      <c r="FWO168" s="295"/>
      <c r="FWP168" s="295"/>
      <c r="FWQ168" s="295"/>
      <c r="FWR168" s="295"/>
      <c r="FWS168" s="295"/>
      <c r="FWT168" s="295"/>
      <c r="FWU168" s="78"/>
      <c r="FWV168" s="295"/>
      <c r="FWW168" s="295"/>
      <c r="FWX168" s="78"/>
      <c r="FWY168" s="79"/>
      <c r="FWZ168" s="78"/>
      <c r="FXA168" s="295"/>
      <c r="FXB168" s="295"/>
      <c r="FXC168" s="295"/>
      <c r="FXD168" s="295"/>
      <c r="FXE168" s="295"/>
      <c r="FXF168" s="295"/>
      <c r="FXG168" s="295"/>
      <c r="FXH168" s="295"/>
      <c r="FXI168" s="295"/>
      <c r="FXJ168" s="295"/>
      <c r="FXK168" s="295"/>
      <c r="FXL168" s="295"/>
      <c r="FXM168" s="78"/>
      <c r="FXN168" s="295"/>
      <c r="FXO168" s="295"/>
      <c r="FXP168" s="78"/>
      <c r="FXQ168" s="79"/>
      <c r="FXR168" s="78"/>
      <c r="FXS168" s="295"/>
      <c r="FXT168" s="295"/>
      <c r="FXU168" s="295"/>
      <c r="FXV168" s="295"/>
      <c r="FXW168" s="295"/>
      <c r="FXX168" s="295"/>
      <c r="FXY168" s="295"/>
      <c r="FXZ168" s="295"/>
      <c r="FYA168" s="295"/>
      <c r="FYB168" s="295"/>
      <c r="FYC168" s="295"/>
      <c r="FYD168" s="295"/>
      <c r="FYE168" s="78"/>
      <c r="FYF168" s="295"/>
      <c r="FYG168" s="295"/>
      <c r="FYH168" s="78"/>
      <c r="FYI168" s="79"/>
      <c r="FYJ168" s="78"/>
      <c r="FYK168" s="295"/>
      <c r="FYL168" s="295"/>
      <c r="FYM168" s="295"/>
      <c r="FYN168" s="295"/>
      <c r="FYO168" s="295"/>
      <c r="FYP168" s="295"/>
      <c r="FYQ168" s="295"/>
      <c r="FYR168" s="295"/>
      <c r="FYS168" s="295"/>
      <c r="FYT168" s="295"/>
      <c r="FYU168" s="295"/>
      <c r="FYV168" s="295"/>
      <c r="FYW168" s="78"/>
      <c r="FYX168" s="295"/>
      <c r="FYY168" s="295"/>
      <c r="FYZ168" s="78"/>
      <c r="FZA168" s="79"/>
      <c r="FZB168" s="78"/>
      <c r="FZC168" s="295"/>
      <c r="FZD168" s="295"/>
      <c r="FZE168" s="295"/>
      <c r="FZF168" s="295"/>
      <c r="FZG168" s="295"/>
      <c r="FZH168" s="295"/>
      <c r="FZI168" s="295"/>
      <c r="FZJ168" s="295"/>
      <c r="FZK168" s="295"/>
      <c r="FZL168" s="295"/>
      <c r="FZM168" s="295"/>
      <c r="FZN168" s="295"/>
      <c r="FZO168" s="78"/>
      <c r="FZP168" s="295"/>
      <c r="FZQ168" s="295"/>
      <c r="FZR168" s="78"/>
      <c r="FZS168" s="79"/>
      <c r="FZT168" s="78"/>
      <c r="FZU168" s="295"/>
      <c r="FZV168" s="295"/>
      <c r="FZW168" s="295"/>
      <c r="FZX168" s="295"/>
      <c r="FZY168" s="295"/>
      <c r="FZZ168" s="295"/>
      <c r="GAA168" s="295"/>
      <c r="GAB168" s="295"/>
      <c r="GAC168" s="295"/>
      <c r="GAD168" s="295"/>
      <c r="GAE168" s="295"/>
      <c r="GAF168" s="295"/>
      <c r="GAG168" s="78"/>
      <c r="GAH168" s="295"/>
      <c r="GAI168" s="295"/>
      <c r="GAJ168" s="78"/>
      <c r="GAK168" s="79"/>
      <c r="GAL168" s="78"/>
      <c r="GAM168" s="295"/>
      <c r="GAN168" s="295"/>
      <c r="GAO168" s="295"/>
      <c r="GAP168" s="295"/>
      <c r="GAQ168" s="295"/>
      <c r="GAR168" s="295"/>
      <c r="GAS168" s="295"/>
      <c r="GAT168" s="295"/>
      <c r="GAU168" s="295"/>
      <c r="GAV168" s="295"/>
      <c r="GAW168" s="295"/>
      <c r="GAX168" s="295"/>
      <c r="GAY168" s="78"/>
      <c r="GAZ168" s="295"/>
      <c r="GBA168" s="295"/>
      <c r="GBB168" s="78"/>
      <c r="GBC168" s="79"/>
      <c r="GBD168" s="78"/>
      <c r="GBE168" s="295"/>
      <c r="GBF168" s="295"/>
      <c r="GBG168" s="295"/>
      <c r="GBH168" s="295"/>
      <c r="GBI168" s="295"/>
      <c r="GBJ168" s="295"/>
      <c r="GBK168" s="295"/>
      <c r="GBL168" s="295"/>
      <c r="GBM168" s="295"/>
      <c r="GBN168" s="295"/>
      <c r="GBO168" s="295"/>
      <c r="GBP168" s="295"/>
      <c r="GBQ168" s="78"/>
      <c r="GBR168" s="295"/>
      <c r="GBS168" s="295"/>
      <c r="GBT168" s="78"/>
      <c r="GBU168" s="79"/>
      <c r="GBV168" s="78"/>
      <c r="GBW168" s="295"/>
      <c r="GBX168" s="295"/>
      <c r="GBY168" s="295"/>
      <c r="GBZ168" s="295"/>
      <c r="GCA168" s="295"/>
      <c r="GCB168" s="295"/>
      <c r="GCC168" s="295"/>
      <c r="GCD168" s="295"/>
      <c r="GCE168" s="295"/>
      <c r="GCF168" s="295"/>
      <c r="GCG168" s="295"/>
      <c r="GCH168" s="295"/>
      <c r="GCI168" s="78"/>
      <c r="GCJ168" s="295"/>
      <c r="GCK168" s="295"/>
      <c r="GCL168" s="78"/>
      <c r="GCM168" s="79"/>
      <c r="GCN168" s="78"/>
      <c r="GCO168" s="295"/>
      <c r="GCP168" s="295"/>
      <c r="GCQ168" s="295"/>
      <c r="GCR168" s="295"/>
      <c r="GCS168" s="295"/>
      <c r="GCT168" s="295"/>
      <c r="GCU168" s="295"/>
      <c r="GCV168" s="295"/>
      <c r="GCW168" s="295"/>
      <c r="GCX168" s="295"/>
      <c r="GCY168" s="295"/>
      <c r="GCZ168" s="295"/>
      <c r="GDA168" s="78"/>
      <c r="GDB168" s="295"/>
      <c r="GDC168" s="295"/>
      <c r="GDD168" s="78"/>
      <c r="GDE168" s="79"/>
      <c r="GDF168" s="78"/>
      <c r="GDG168" s="295"/>
      <c r="GDH168" s="295"/>
      <c r="GDI168" s="295"/>
      <c r="GDJ168" s="295"/>
      <c r="GDK168" s="295"/>
      <c r="GDL168" s="295"/>
      <c r="GDM168" s="295"/>
      <c r="GDN168" s="295"/>
      <c r="GDO168" s="295"/>
      <c r="GDP168" s="295"/>
      <c r="GDQ168" s="295"/>
      <c r="GDR168" s="295"/>
      <c r="GDS168" s="78"/>
      <c r="GDT168" s="295"/>
      <c r="GDU168" s="295"/>
      <c r="GDV168" s="78"/>
      <c r="GDW168" s="79"/>
      <c r="GDX168" s="78"/>
      <c r="GDY168" s="295"/>
      <c r="GDZ168" s="295"/>
      <c r="GEA168" s="295"/>
      <c r="GEB168" s="295"/>
      <c r="GEC168" s="295"/>
      <c r="GED168" s="295"/>
      <c r="GEE168" s="295"/>
      <c r="GEF168" s="295"/>
      <c r="GEG168" s="295"/>
      <c r="GEH168" s="295"/>
      <c r="GEI168" s="295"/>
      <c r="GEJ168" s="295"/>
      <c r="GEK168" s="78"/>
      <c r="GEL168" s="295"/>
      <c r="GEM168" s="295"/>
      <c r="GEN168" s="78"/>
      <c r="GEO168" s="79"/>
      <c r="GEP168" s="78"/>
      <c r="GEQ168" s="295"/>
      <c r="GER168" s="295"/>
      <c r="GES168" s="295"/>
      <c r="GET168" s="295"/>
      <c r="GEU168" s="295"/>
      <c r="GEV168" s="295"/>
      <c r="GEW168" s="295"/>
      <c r="GEX168" s="295"/>
      <c r="GEY168" s="295"/>
      <c r="GEZ168" s="295"/>
      <c r="GFA168" s="295"/>
      <c r="GFB168" s="295"/>
      <c r="GFC168" s="78"/>
      <c r="GFD168" s="295"/>
      <c r="GFE168" s="295"/>
      <c r="GFF168" s="78"/>
      <c r="GFG168" s="79"/>
      <c r="GFH168" s="78"/>
      <c r="GFI168" s="295"/>
      <c r="GFJ168" s="295"/>
      <c r="GFK168" s="295"/>
      <c r="GFL168" s="295"/>
      <c r="GFM168" s="295"/>
      <c r="GFN168" s="295"/>
      <c r="GFO168" s="295"/>
      <c r="GFP168" s="295"/>
      <c r="GFQ168" s="295"/>
      <c r="GFR168" s="295"/>
      <c r="GFS168" s="295"/>
      <c r="GFT168" s="295"/>
      <c r="GFU168" s="78"/>
      <c r="GFV168" s="295"/>
      <c r="GFW168" s="295"/>
      <c r="GFX168" s="78"/>
      <c r="GFY168" s="79"/>
      <c r="GFZ168" s="78"/>
      <c r="GGA168" s="295"/>
      <c r="GGB168" s="295"/>
      <c r="GGC168" s="295"/>
      <c r="GGD168" s="295"/>
      <c r="GGE168" s="295"/>
      <c r="GGF168" s="295"/>
      <c r="GGG168" s="295"/>
      <c r="GGH168" s="295"/>
      <c r="GGI168" s="295"/>
      <c r="GGJ168" s="295"/>
      <c r="GGK168" s="295"/>
      <c r="GGL168" s="295"/>
      <c r="GGM168" s="78"/>
      <c r="GGN168" s="295"/>
      <c r="GGO168" s="295"/>
      <c r="GGP168" s="78"/>
      <c r="GGQ168" s="79"/>
      <c r="GGR168" s="78"/>
      <c r="GGS168" s="295"/>
      <c r="GGT168" s="295"/>
      <c r="GGU168" s="295"/>
      <c r="GGV168" s="295"/>
      <c r="GGW168" s="295"/>
      <c r="GGX168" s="295"/>
      <c r="GGY168" s="295"/>
      <c r="GGZ168" s="295"/>
      <c r="GHA168" s="295"/>
      <c r="GHB168" s="295"/>
      <c r="GHC168" s="295"/>
      <c r="GHD168" s="295"/>
      <c r="GHE168" s="78"/>
      <c r="GHF168" s="295"/>
      <c r="GHG168" s="295"/>
      <c r="GHH168" s="78"/>
      <c r="GHI168" s="79"/>
      <c r="GHJ168" s="78"/>
      <c r="GHK168" s="295"/>
      <c r="GHL168" s="295"/>
      <c r="GHM168" s="295"/>
      <c r="GHN168" s="295"/>
      <c r="GHO168" s="295"/>
      <c r="GHP168" s="295"/>
      <c r="GHQ168" s="295"/>
      <c r="GHR168" s="295"/>
      <c r="GHS168" s="295"/>
      <c r="GHT168" s="295"/>
      <c r="GHU168" s="295"/>
      <c r="GHV168" s="295"/>
      <c r="GHW168" s="78"/>
      <c r="GHX168" s="295"/>
      <c r="GHY168" s="295"/>
      <c r="GHZ168" s="78"/>
      <c r="GIA168" s="79"/>
      <c r="GIB168" s="78"/>
      <c r="GIC168" s="295"/>
      <c r="GID168" s="295"/>
      <c r="GIE168" s="295"/>
      <c r="GIF168" s="295"/>
      <c r="GIG168" s="295"/>
      <c r="GIH168" s="295"/>
      <c r="GII168" s="295"/>
      <c r="GIJ168" s="295"/>
      <c r="GIK168" s="295"/>
      <c r="GIL168" s="295"/>
      <c r="GIM168" s="295"/>
      <c r="GIN168" s="295"/>
      <c r="GIO168" s="78"/>
      <c r="GIP168" s="295"/>
      <c r="GIQ168" s="295"/>
      <c r="GIR168" s="78"/>
      <c r="GIS168" s="79"/>
      <c r="GIT168" s="78"/>
      <c r="GIU168" s="295"/>
      <c r="GIV168" s="295"/>
      <c r="GIW168" s="295"/>
      <c r="GIX168" s="295"/>
      <c r="GIY168" s="295"/>
      <c r="GIZ168" s="295"/>
      <c r="GJA168" s="295"/>
      <c r="GJB168" s="295"/>
      <c r="GJC168" s="295"/>
      <c r="GJD168" s="295"/>
      <c r="GJE168" s="295"/>
      <c r="GJF168" s="295"/>
      <c r="GJG168" s="78"/>
      <c r="GJH168" s="295"/>
      <c r="GJI168" s="295"/>
      <c r="GJJ168" s="78"/>
      <c r="GJK168" s="79"/>
      <c r="GJL168" s="78"/>
      <c r="GJM168" s="295"/>
      <c r="GJN168" s="295"/>
      <c r="GJO168" s="295"/>
      <c r="GJP168" s="295"/>
      <c r="GJQ168" s="295"/>
      <c r="GJR168" s="295"/>
      <c r="GJS168" s="295"/>
      <c r="GJT168" s="295"/>
      <c r="GJU168" s="295"/>
      <c r="GJV168" s="295"/>
      <c r="GJW168" s="295"/>
      <c r="GJX168" s="295"/>
      <c r="GJY168" s="78"/>
      <c r="GJZ168" s="295"/>
      <c r="GKA168" s="295"/>
      <c r="GKB168" s="78"/>
      <c r="GKC168" s="79"/>
      <c r="GKD168" s="78"/>
      <c r="GKE168" s="295"/>
      <c r="GKF168" s="295"/>
      <c r="GKG168" s="295"/>
      <c r="GKH168" s="295"/>
      <c r="GKI168" s="295"/>
      <c r="GKJ168" s="295"/>
      <c r="GKK168" s="295"/>
      <c r="GKL168" s="295"/>
      <c r="GKM168" s="295"/>
      <c r="GKN168" s="295"/>
      <c r="GKO168" s="295"/>
      <c r="GKP168" s="295"/>
      <c r="GKQ168" s="78"/>
      <c r="GKR168" s="295"/>
      <c r="GKS168" s="295"/>
      <c r="GKT168" s="78"/>
      <c r="GKU168" s="79"/>
      <c r="GKV168" s="78"/>
      <c r="GKW168" s="295"/>
      <c r="GKX168" s="295"/>
      <c r="GKY168" s="295"/>
      <c r="GKZ168" s="295"/>
      <c r="GLA168" s="295"/>
      <c r="GLB168" s="295"/>
      <c r="GLC168" s="295"/>
      <c r="GLD168" s="295"/>
      <c r="GLE168" s="295"/>
      <c r="GLF168" s="295"/>
      <c r="GLG168" s="295"/>
      <c r="GLH168" s="295"/>
      <c r="GLI168" s="78"/>
      <c r="GLJ168" s="295"/>
      <c r="GLK168" s="295"/>
      <c r="GLL168" s="78"/>
      <c r="GLM168" s="79"/>
      <c r="GLN168" s="78"/>
      <c r="GLO168" s="295"/>
      <c r="GLP168" s="295"/>
      <c r="GLQ168" s="295"/>
      <c r="GLR168" s="295"/>
      <c r="GLS168" s="295"/>
      <c r="GLT168" s="295"/>
      <c r="GLU168" s="295"/>
      <c r="GLV168" s="295"/>
      <c r="GLW168" s="295"/>
      <c r="GLX168" s="295"/>
      <c r="GLY168" s="295"/>
      <c r="GLZ168" s="295"/>
      <c r="GMA168" s="78"/>
      <c r="GMB168" s="295"/>
      <c r="GMC168" s="295"/>
      <c r="GMD168" s="78"/>
      <c r="GME168" s="79"/>
      <c r="GMF168" s="78"/>
      <c r="GMG168" s="295"/>
      <c r="GMH168" s="295"/>
      <c r="GMI168" s="295"/>
      <c r="GMJ168" s="295"/>
      <c r="GMK168" s="295"/>
      <c r="GML168" s="295"/>
      <c r="GMM168" s="295"/>
      <c r="GMN168" s="295"/>
      <c r="GMO168" s="295"/>
      <c r="GMP168" s="295"/>
      <c r="GMQ168" s="295"/>
      <c r="GMR168" s="295"/>
      <c r="GMS168" s="78"/>
      <c r="GMT168" s="295"/>
      <c r="GMU168" s="295"/>
      <c r="GMV168" s="78"/>
      <c r="GMW168" s="79"/>
      <c r="GMX168" s="78"/>
      <c r="GMY168" s="295"/>
      <c r="GMZ168" s="295"/>
      <c r="GNA168" s="295"/>
      <c r="GNB168" s="295"/>
      <c r="GNC168" s="295"/>
      <c r="GND168" s="295"/>
      <c r="GNE168" s="295"/>
      <c r="GNF168" s="295"/>
      <c r="GNG168" s="295"/>
      <c r="GNH168" s="295"/>
      <c r="GNI168" s="295"/>
      <c r="GNJ168" s="295"/>
      <c r="GNK168" s="78"/>
      <c r="GNL168" s="295"/>
      <c r="GNM168" s="295"/>
      <c r="GNN168" s="78"/>
      <c r="GNO168" s="79"/>
      <c r="GNP168" s="78"/>
      <c r="GNQ168" s="295"/>
      <c r="GNR168" s="295"/>
      <c r="GNS168" s="295"/>
      <c r="GNT168" s="295"/>
      <c r="GNU168" s="295"/>
      <c r="GNV168" s="295"/>
      <c r="GNW168" s="295"/>
      <c r="GNX168" s="295"/>
      <c r="GNY168" s="295"/>
      <c r="GNZ168" s="295"/>
      <c r="GOA168" s="295"/>
      <c r="GOB168" s="295"/>
      <c r="GOC168" s="78"/>
      <c r="GOD168" s="295"/>
      <c r="GOE168" s="295"/>
      <c r="GOF168" s="78"/>
      <c r="GOG168" s="79"/>
      <c r="GOH168" s="78"/>
      <c r="GOI168" s="295"/>
      <c r="GOJ168" s="295"/>
      <c r="GOK168" s="295"/>
      <c r="GOL168" s="295"/>
      <c r="GOM168" s="295"/>
      <c r="GON168" s="295"/>
      <c r="GOO168" s="295"/>
      <c r="GOP168" s="295"/>
      <c r="GOQ168" s="295"/>
      <c r="GOR168" s="295"/>
      <c r="GOS168" s="295"/>
      <c r="GOT168" s="295"/>
      <c r="GOU168" s="78"/>
      <c r="GOV168" s="295"/>
      <c r="GOW168" s="295"/>
      <c r="GOX168" s="78"/>
      <c r="GOY168" s="79"/>
      <c r="GOZ168" s="78"/>
      <c r="GPA168" s="295"/>
      <c r="GPB168" s="295"/>
      <c r="GPC168" s="295"/>
      <c r="GPD168" s="295"/>
      <c r="GPE168" s="295"/>
      <c r="GPF168" s="295"/>
      <c r="GPG168" s="295"/>
      <c r="GPH168" s="295"/>
      <c r="GPI168" s="295"/>
      <c r="GPJ168" s="295"/>
      <c r="GPK168" s="295"/>
      <c r="GPL168" s="295"/>
      <c r="GPM168" s="78"/>
      <c r="GPN168" s="295"/>
      <c r="GPO168" s="295"/>
      <c r="GPP168" s="78"/>
      <c r="GPQ168" s="79"/>
      <c r="GPR168" s="78"/>
      <c r="GPS168" s="295"/>
      <c r="GPT168" s="295"/>
      <c r="GPU168" s="295"/>
      <c r="GPV168" s="295"/>
      <c r="GPW168" s="295"/>
      <c r="GPX168" s="295"/>
      <c r="GPY168" s="295"/>
      <c r="GPZ168" s="295"/>
      <c r="GQA168" s="295"/>
      <c r="GQB168" s="295"/>
      <c r="GQC168" s="295"/>
      <c r="GQD168" s="295"/>
      <c r="GQE168" s="78"/>
      <c r="GQF168" s="295"/>
      <c r="GQG168" s="295"/>
      <c r="GQH168" s="78"/>
      <c r="GQI168" s="79"/>
      <c r="GQJ168" s="78"/>
      <c r="GQK168" s="295"/>
      <c r="GQL168" s="295"/>
      <c r="GQM168" s="295"/>
      <c r="GQN168" s="295"/>
      <c r="GQO168" s="295"/>
      <c r="GQP168" s="295"/>
      <c r="GQQ168" s="295"/>
      <c r="GQR168" s="295"/>
      <c r="GQS168" s="295"/>
      <c r="GQT168" s="295"/>
      <c r="GQU168" s="295"/>
      <c r="GQV168" s="295"/>
      <c r="GQW168" s="78"/>
      <c r="GQX168" s="295"/>
      <c r="GQY168" s="295"/>
      <c r="GQZ168" s="78"/>
      <c r="GRA168" s="79"/>
      <c r="GRB168" s="78"/>
      <c r="GRC168" s="295"/>
      <c r="GRD168" s="295"/>
      <c r="GRE168" s="295"/>
      <c r="GRF168" s="295"/>
      <c r="GRG168" s="295"/>
      <c r="GRH168" s="295"/>
      <c r="GRI168" s="295"/>
      <c r="GRJ168" s="295"/>
      <c r="GRK168" s="295"/>
      <c r="GRL168" s="295"/>
      <c r="GRM168" s="295"/>
      <c r="GRN168" s="295"/>
      <c r="GRO168" s="78"/>
      <c r="GRP168" s="295"/>
      <c r="GRQ168" s="295"/>
      <c r="GRR168" s="78"/>
      <c r="GRS168" s="79"/>
      <c r="GRT168" s="78"/>
      <c r="GRU168" s="295"/>
      <c r="GRV168" s="295"/>
      <c r="GRW168" s="295"/>
      <c r="GRX168" s="295"/>
      <c r="GRY168" s="295"/>
      <c r="GRZ168" s="295"/>
      <c r="GSA168" s="295"/>
      <c r="GSB168" s="295"/>
      <c r="GSC168" s="295"/>
      <c r="GSD168" s="295"/>
      <c r="GSE168" s="295"/>
      <c r="GSF168" s="295"/>
      <c r="GSG168" s="78"/>
      <c r="GSH168" s="295"/>
      <c r="GSI168" s="295"/>
      <c r="GSJ168" s="78"/>
      <c r="GSK168" s="79"/>
      <c r="GSL168" s="78"/>
      <c r="GSM168" s="295"/>
      <c r="GSN168" s="295"/>
      <c r="GSO168" s="295"/>
      <c r="GSP168" s="295"/>
      <c r="GSQ168" s="295"/>
      <c r="GSR168" s="295"/>
      <c r="GSS168" s="295"/>
      <c r="GST168" s="295"/>
      <c r="GSU168" s="295"/>
      <c r="GSV168" s="295"/>
      <c r="GSW168" s="295"/>
      <c r="GSX168" s="295"/>
      <c r="GSY168" s="78"/>
      <c r="GSZ168" s="295"/>
      <c r="GTA168" s="295"/>
      <c r="GTB168" s="78"/>
      <c r="GTC168" s="79"/>
      <c r="GTD168" s="78"/>
      <c r="GTE168" s="295"/>
      <c r="GTF168" s="295"/>
      <c r="GTG168" s="295"/>
      <c r="GTH168" s="295"/>
      <c r="GTI168" s="295"/>
      <c r="GTJ168" s="295"/>
      <c r="GTK168" s="295"/>
      <c r="GTL168" s="295"/>
      <c r="GTM168" s="295"/>
      <c r="GTN168" s="295"/>
      <c r="GTO168" s="295"/>
      <c r="GTP168" s="295"/>
      <c r="GTQ168" s="78"/>
      <c r="GTR168" s="295"/>
      <c r="GTS168" s="295"/>
      <c r="GTT168" s="78"/>
      <c r="GTU168" s="79"/>
      <c r="GTV168" s="78"/>
      <c r="GTW168" s="295"/>
      <c r="GTX168" s="295"/>
      <c r="GTY168" s="295"/>
      <c r="GTZ168" s="295"/>
      <c r="GUA168" s="295"/>
      <c r="GUB168" s="295"/>
      <c r="GUC168" s="295"/>
      <c r="GUD168" s="295"/>
      <c r="GUE168" s="295"/>
      <c r="GUF168" s="295"/>
      <c r="GUG168" s="295"/>
      <c r="GUH168" s="295"/>
      <c r="GUI168" s="78"/>
      <c r="GUJ168" s="295"/>
      <c r="GUK168" s="295"/>
      <c r="GUL168" s="78"/>
      <c r="GUM168" s="79"/>
      <c r="GUN168" s="78"/>
      <c r="GUO168" s="295"/>
      <c r="GUP168" s="295"/>
      <c r="GUQ168" s="295"/>
      <c r="GUR168" s="295"/>
      <c r="GUS168" s="295"/>
      <c r="GUT168" s="295"/>
      <c r="GUU168" s="295"/>
      <c r="GUV168" s="295"/>
      <c r="GUW168" s="295"/>
      <c r="GUX168" s="295"/>
      <c r="GUY168" s="295"/>
      <c r="GUZ168" s="295"/>
      <c r="GVA168" s="78"/>
      <c r="GVB168" s="295"/>
      <c r="GVC168" s="295"/>
      <c r="GVD168" s="78"/>
      <c r="GVE168" s="79"/>
      <c r="GVF168" s="78"/>
      <c r="GVG168" s="295"/>
      <c r="GVH168" s="295"/>
      <c r="GVI168" s="295"/>
      <c r="GVJ168" s="295"/>
      <c r="GVK168" s="295"/>
      <c r="GVL168" s="295"/>
      <c r="GVM168" s="295"/>
      <c r="GVN168" s="295"/>
      <c r="GVO168" s="295"/>
      <c r="GVP168" s="295"/>
      <c r="GVQ168" s="295"/>
      <c r="GVR168" s="295"/>
      <c r="GVS168" s="78"/>
      <c r="GVT168" s="295"/>
      <c r="GVU168" s="295"/>
      <c r="GVV168" s="78"/>
      <c r="GVW168" s="79"/>
      <c r="GVX168" s="78"/>
      <c r="GVY168" s="295"/>
      <c r="GVZ168" s="295"/>
      <c r="GWA168" s="295"/>
      <c r="GWB168" s="295"/>
      <c r="GWC168" s="295"/>
      <c r="GWD168" s="295"/>
      <c r="GWE168" s="295"/>
      <c r="GWF168" s="295"/>
      <c r="GWG168" s="295"/>
      <c r="GWH168" s="295"/>
      <c r="GWI168" s="295"/>
      <c r="GWJ168" s="295"/>
      <c r="GWK168" s="78"/>
      <c r="GWL168" s="295"/>
      <c r="GWM168" s="295"/>
      <c r="GWN168" s="78"/>
      <c r="GWO168" s="79"/>
      <c r="GWP168" s="78"/>
      <c r="GWQ168" s="295"/>
      <c r="GWR168" s="295"/>
      <c r="GWS168" s="295"/>
      <c r="GWT168" s="295"/>
      <c r="GWU168" s="295"/>
      <c r="GWV168" s="295"/>
      <c r="GWW168" s="295"/>
      <c r="GWX168" s="295"/>
      <c r="GWY168" s="295"/>
      <c r="GWZ168" s="295"/>
      <c r="GXA168" s="295"/>
      <c r="GXB168" s="295"/>
      <c r="GXC168" s="78"/>
      <c r="GXD168" s="295"/>
      <c r="GXE168" s="295"/>
      <c r="GXF168" s="78"/>
      <c r="GXG168" s="79"/>
      <c r="GXH168" s="78"/>
      <c r="GXI168" s="295"/>
      <c r="GXJ168" s="295"/>
      <c r="GXK168" s="295"/>
      <c r="GXL168" s="295"/>
      <c r="GXM168" s="295"/>
      <c r="GXN168" s="295"/>
      <c r="GXO168" s="295"/>
      <c r="GXP168" s="295"/>
      <c r="GXQ168" s="295"/>
      <c r="GXR168" s="295"/>
      <c r="GXS168" s="295"/>
      <c r="GXT168" s="295"/>
      <c r="GXU168" s="78"/>
      <c r="GXV168" s="295"/>
      <c r="GXW168" s="295"/>
      <c r="GXX168" s="78"/>
      <c r="GXY168" s="79"/>
      <c r="GXZ168" s="78"/>
      <c r="GYA168" s="295"/>
      <c r="GYB168" s="295"/>
      <c r="GYC168" s="295"/>
      <c r="GYD168" s="295"/>
      <c r="GYE168" s="295"/>
      <c r="GYF168" s="295"/>
      <c r="GYG168" s="295"/>
      <c r="GYH168" s="295"/>
      <c r="GYI168" s="295"/>
      <c r="GYJ168" s="295"/>
      <c r="GYK168" s="295"/>
      <c r="GYL168" s="295"/>
      <c r="GYM168" s="78"/>
      <c r="GYN168" s="295"/>
      <c r="GYO168" s="295"/>
      <c r="GYP168" s="78"/>
      <c r="GYQ168" s="79"/>
      <c r="GYR168" s="78"/>
      <c r="GYS168" s="295"/>
      <c r="GYT168" s="295"/>
      <c r="GYU168" s="295"/>
      <c r="GYV168" s="295"/>
      <c r="GYW168" s="295"/>
      <c r="GYX168" s="295"/>
      <c r="GYY168" s="295"/>
      <c r="GYZ168" s="295"/>
      <c r="GZA168" s="295"/>
      <c r="GZB168" s="295"/>
      <c r="GZC168" s="295"/>
      <c r="GZD168" s="295"/>
      <c r="GZE168" s="78"/>
      <c r="GZF168" s="295"/>
      <c r="GZG168" s="295"/>
      <c r="GZH168" s="78"/>
      <c r="GZI168" s="79"/>
      <c r="GZJ168" s="78"/>
      <c r="GZK168" s="295"/>
      <c r="GZL168" s="295"/>
      <c r="GZM168" s="295"/>
      <c r="GZN168" s="295"/>
      <c r="GZO168" s="295"/>
      <c r="GZP168" s="295"/>
      <c r="GZQ168" s="295"/>
      <c r="GZR168" s="295"/>
      <c r="GZS168" s="295"/>
      <c r="GZT168" s="295"/>
      <c r="GZU168" s="295"/>
      <c r="GZV168" s="295"/>
      <c r="GZW168" s="78"/>
      <c r="GZX168" s="295"/>
      <c r="GZY168" s="295"/>
      <c r="GZZ168" s="78"/>
      <c r="HAA168" s="79"/>
      <c r="HAB168" s="78"/>
      <c r="HAC168" s="295"/>
      <c r="HAD168" s="295"/>
      <c r="HAE168" s="295"/>
      <c r="HAF168" s="295"/>
      <c r="HAG168" s="295"/>
      <c r="HAH168" s="295"/>
      <c r="HAI168" s="295"/>
      <c r="HAJ168" s="295"/>
      <c r="HAK168" s="295"/>
      <c r="HAL168" s="295"/>
      <c r="HAM168" s="295"/>
      <c r="HAN168" s="295"/>
      <c r="HAO168" s="78"/>
      <c r="HAP168" s="295"/>
      <c r="HAQ168" s="295"/>
      <c r="HAR168" s="78"/>
      <c r="HAS168" s="79"/>
      <c r="HAT168" s="78"/>
      <c r="HAU168" s="295"/>
      <c r="HAV168" s="295"/>
      <c r="HAW168" s="295"/>
      <c r="HAX168" s="295"/>
      <c r="HAY168" s="295"/>
      <c r="HAZ168" s="295"/>
      <c r="HBA168" s="295"/>
      <c r="HBB168" s="295"/>
      <c r="HBC168" s="295"/>
      <c r="HBD168" s="295"/>
      <c r="HBE168" s="295"/>
      <c r="HBF168" s="295"/>
      <c r="HBG168" s="78"/>
      <c r="HBH168" s="295"/>
      <c r="HBI168" s="295"/>
      <c r="HBJ168" s="78"/>
      <c r="HBK168" s="79"/>
      <c r="HBL168" s="78"/>
      <c r="HBM168" s="295"/>
      <c r="HBN168" s="295"/>
      <c r="HBO168" s="295"/>
      <c r="HBP168" s="295"/>
      <c r="HBQ168" s="295"/>
      <c r="HBR168" s="295"/>
      <c r="HBS168" s="295"/>
      <c r="HBT168" s="295"/>
      <c r="HBU168" s="295"/>
      <c r="HBV168" s="295"/>
      <c r="HBW168" s="295"/>
      <c r="HBX168" s="295"/>
      <c r="HBY168" s="78"/>
      <c r="HBZ168" s="295"/>
      <c r="HCA168" s="295"/>
      <c r="HCB168" s="78"/>
      <c r="HCC168" s="79"/>
      <c r="HCD168" s="78"/>
      <c r="HCE168" s="295"/>
      <c r="HCF168" s="295"/>
      <c r="HCG168" s="295"/>
      <c r="HCH168" s="295"/>
      <c r="HCI168" s="295"/>
      <c r="HCJ168" s="295"/>
      <c r="HCK168" s="295"/>
      <c r="HCL168" s="295"/>
      <c r="HCM168" s="295"/>
      <c r="HCN168" s="295"/>
      <c r="HCO168" s="295"/>
      <c r="HCP168" s="295"/>
      <c r="HCQ168" s="78"/>
      <c r="HCR168" s="295"/>
      <c r="HCS168" s="295"/>
      <c r="HCT168" s="78"/>
      <c r="HCU168" s="79"/>
      <c r="HCV168" s="78"/>
      <c r="HCW168" s="295"/>
      <c r="HCX168" s="295"/>
      <c r="HCY168" s="295"/>
      <c r="HCZ168" s="295"/>
      <c r="HDA168" s="295"/>
      <c r="HDB168" s="295"/>
      <c r="HDC168" s="295"/>
      <c r="HDD168" s="295"/>
      <c r="HDE168" s="295"/>
      <c r="HDF168" s="295"/>
      <c r="HDG168" s="295"/>
      <c r="HDH168" s="295"/>
      <c r="HDI168" s="78"/>
      <c r="HDJ168" s="295"/>
      <c r="HDK168" s="295"/>
      <c r="HDL168" s="78"/>
      <c r="HDM168" s="79"/>
      <c r="HDN168" s="78"/>
      <c r="HDO168" s="295"/>
      <c r="HDP168" s="295"/>
      <c r="HDQ168" s="295"/>
      <c r="HDR168" s="295"/>
      <c r="HDS168" s="295"/>
      <c r="HDT168" s="295"/>
      <c r="HDU168" s="295"/>
      <c r="HDV168" s="295"/>
      <c r="HDW168" s="295"/>
      <c r="HDX168" s="295"/>
      <c r="HDY168" s="295"/>
      <c r="HDZ168" s="295"/>
      <c r="HEA168" s="78"/>
      <c r="HEB168" s="295"/>
      <c r="HEC168" s="295"/>
      <c r="HED168" s="78"/>
      <c r="HEE168" s="79"/>
      <c r="HEF168" s="78"/>
      <c r="HEG168" s="295"/>
      <c r="HEH168" s="295"/>
      <c r="HEI168" s="295"/>
      <c r="HEJ168" s="295"/>
      <c r="HEK168" s="295"/>
      <c r="HEL168" s="295"/>
      <c r="HEM168" s="295"/>
      <c r="HEN168" s="295"/>
      <c r="HEO168" s="295"/>
      <c r="HEP168" s="295"/>
      <c r="HEQ168" s="295"/>
      <c r="HER168" s="295"/>
      <c r="HES168" s="78"/>
      <c r="HET168" s="295"/>
      <c r="HEU168" s="295"/>
      <c r="HEV168" s="78"/>
      <c r="HEW168" s="79"/>
      <c r="HEX168" s="78"/>
      <c r="HEY168" s="295"/>
      <c r="HEZ168" s="295"/>
      <c r="HFA168" s="295"/>
      <c r="HFB168" s="295"/>
      <c r="HFC168" s="295"/>
      <c r="HFD168" s="295"/>
      <c r="HFE168" s="295"/>
      <c r="HFF168" s="295"/>
      <c r="HFG168" s="295"/>
      <c r="HFH168" s="295"/>
      <c r="HFI168" s="295"/>
      <c r="HFJ168" s="295"/>
      <c r="HFK168" s="78"/>
      <c r="HFL168" s="295"/>
      <c r="HFM168" s="295"/>
      <c r="HFN168" s="78"/>
      <c r="HFO168" s="79"/>
      <c r="HFP168" s="78"/>
      <c r="HFQ168" s="295"/>
      <c r="HFR168" s="295"/>
      <c r="HFS168" s="295"/>
      <c r="HFT168" s="295"/>
      <c r="HFU168" s="295"/>
      <c r="HFV168" s="295"/>
      <c r="HFW168" s="295"/>
      <c r="HFX168" s="295"/>
      <c r="HFY168" s="295"/>
      <c r="HFZ168" s="295"/>
      <c r="HGA168" s="295"/>
      <c r="HGB168" s="295"/>
      <c r="HGC168" s="78"/>
      <c r="HGD168" s="295"/>
      <c r="HGE168" s="295"/>
      <c r="HGF168" s="78"/>
      <c r="HGG168" s="79"/>
      <c r="HGH168" s="78"/>
      <c r="HGI168" s="295"/>
      <c r="HGJ168" s="295"/>
      <c r="HGK168" s="295"/>
      <c r="HGL168" s="295"/>
      <c r="HGM168" s="295"/>
      <c r="HGN168" s="295"/>
      <c r="HGO168" s="295"/>
      <c r="HGP168" s="295"/>
      <c r="HGQ168" s="295"/>
      <c r="HGR168" s="295"/>
      <c r="HGS168" s="295"/>
      <c r="HGT168" s="295"/>
      <c r="HGU168" s="78"/>
      <c r="HGV168" s="295"/>
      <c r="HGW168" s="295"/>
      <c r="HGX168" s="78"/>
      <c r="HGY168" s="79"/>
      <c r="HGZ168" s="78"/>
      <c r="HHA168" s="295"/>
      <c r="HHB168" s="295"/>
      <c r="HHC168" s="295"/>
      <c r="HHD168" s="295"/>
      <c r="HHE168" s="295"/>
      <c r="HHF168" s="295"/>
      <c r="HHG168" s="295"/>
      <c r="HHH168" s="295"/>
      <c r="HHI168" s="295"/>
      <c r="HHJ168" s="295"/>
      <c r="HHK168" s="295"/>
      <c r="HHL168" s="295"/>
      <c r="HHM168" s="78"/>
      <c r="HHN168" s="295"/>
      <c r="HHO168" s="295"/>
      <c r="HHP168" s="78"/>
      <c r="HHQ168" s="79"/>
      <c r="HHR168" s="78"/>
      <c r="HHS168" s="295"/>
      <c r="HHT168" s="295"/>
      <c r="HHU168" s="295"/>
      <c r="HHV168" s="295"/>
      <c r="HHW168" s="295"/>
      <c r="HHX168" s="295"/>
      <c r="HHY168" s="295"/>
      <c r="HHZ168" s="295"/>
      <c r="HIA168" s="295"/>
      <c r="HIB168" s="295"/>
      <c r="HIC168" s="295"/>
      <c r="HID168" s="295"/>
      <c r="HIE168" s="78"/>
      <c r="HIF168" s="295"/>
      <c r="HIG168" s="295"/>
      <c r="HIH168" s="78"/>
      <c r="HII168" s="79"/>
      <c r="HIJ168" s="78"/>
      <c r="HIK168" s="295"/>
      <c r="HIL168" s="295"/>
      <c r="HIM168" s="295"/>
      <c r="HIN168" s="295"/>
      <c r="HIO168" s="295"/>
      <c r="HIP168" s="295"/>
      <c r="HIQ168" s="295"/>
      <c r="HIR168" s="295"/>
      <c r="HIS168" s="295"/>
      <c r="HIT168" s="295"/>
      <c r="HIU168" s="295"/>
      <c r="HIV168" s="295"/>
      <c r="HIW168" s="78"/>
      <c r="HIX168" s="295"/>
      <c r="HIY168" s="295"/>
      <c r="HIZ168" s="78"/>
      <c r="HJA168" s="79"/>
      <c r="HJB168" s="78"/>
      <c r="HJC168" s="295"/>
      <c r="HJD168" s="295"/>
      <c r="HJE168" s="295"/>
      <c r="HJF168" s="295"/>
      <c r="HJG168" s="295"/>
      <c r="HJH168" s="295"/>
      <c r="HJI168" s="295"/>
      <c r="HJJ168" s="295"/>
      <c r="HJK168" s="295"/>
      <c r="HJL168" s="295"/>
      <c r="HJM168" s="295"/>
      <c r="HJN168" s="295"/>
      <c r="HJO168" s="78"/>
      <c r="HJP168" s="295"/>
      <c r="HJQ168" s="295"/>
      <c r="HJR168" s="78"/>
      <c r="HJS168" s="79"/>
      <c r="HJT168" s="78"/>
      <c r="HJU168" s="295"/>
      <c r="HJV168" s="295"/>
      <c r="HJW168" s="295"/>
      <c r="HJX168" s="295"/>
      <c r="HJY168" s="295"/>
      <c r="HJZ168" s="295"/>
      <c r="HKA168" s="295"/>
      <c r="HKB168" s="295"/>
      <c r="HKC168" s="295"/>
      <c r="HKD168" s="295"/>
      <c r="HKE168" s="295"/>
      <c r="HKF168" s="295"/>
      <c r="HKG168" s="78"/>
      <c r="HKH168" s="295"/>
      <c r="HKI168" s="295"/>
      <c r="HKJ168" s="78"/>
      <c r="HKK168" s="79"/>
      <c r="HKL168" s="78"/>
      <c r="HKM168" s="295"/>
      <c r="HKN168" s="295"/>
      <c r="HKO168" s="295"/>
      <c r="HKP168" s="295"/>
      <c r="HKQ168" s="295"/>
      <c r="HKR168" s="295"/>
      <c r="HKS168" s="295"/>
      <c r="HKT168" s="295"/>
      <c r="HKU168" s="295"/>
      <c r="HKV168" s="295"/>
      <c r="HKW168" s="295"/>
      <c r="HKX168" s="295"/>
      <c r="HKY168" s="78"/>
      <c r="HKZ168" s="295"/>
      <c r="HLA168" s="295"/>
      <c r="HLB168" s="78"/>
      <c r="HLC168" s="79"/>
      <c r="HLD168" s="78"/>
      <c r="HLE168" s="295"/>
      <c r="HLF168" s="295"/>
      <c r="HLG168" s="295"/>
      <c r="HLH168" s="295"/>
      <c r="HLI168" s="295"/>
      <c r="HLJ168" s="295"/>
      <c r="HLK168" s="295"/>
      <c r="HLL168" s="295"/>
      <c r="HLM168" s="295"/>
      <c r="HLN168" s="295"/>
      <c r="HLO168" s="295"/>
      <c r="HLP168" s="295"/>
      <c r="HLQ168" s="78"/>
      <c r="HLR168" s="295"/>
      <c r="HLS168" s="295"/>
      <c r="HLT168" s="78"/>
      <c r="HLU168" s="79"/>
      <c r="HLV168" s="78"/>
      <c r="HLW168" s="295"/>
      <c r="HLX168" s="295"/>
      <c r="HLY168" s="295"/>
      <c r="HLZ168" s="295"/>
      <c r="HMA168" s="295"/>
      <c r="HMB168" s="295"/>
      <c r="HMC168" s="295"/>
      <c r="HMD168" s="295"/>
      <c r="HME168" s="295"/>
      <c r="HMF168" s="295"/>
      <c r="HMG168" s="295"/>
      <c r="HMH168" s="295"/>
      <c r="HMI168" s="78"/>
      <c r="HMJ168" s="295"/>
      <c r="HMK168" s="295"/>
      <c r="HML168" s="78"/>
      <c r="HMM168" s="79"/>
      <c r="HMN168" s="78"/>
      <c r="HMO168" s="295"/>
      <c r="HMP168" s="295"/>
      <c r="HMQ168" s="295"/>
      <c r="HMR168" s="295"/>
      <c r="HMS168" s="295"/>
      <c r="HMT168" s="295"/>
      <c r="HMU168" s="295"/>
      <c r="HMV168" s="295"/>
      <c r="HMW168" s="295"/>
      <c r="HMX168" s="295"/>
      <c r="HMY168" s="295"/>
      <c r="HMZ168" s="295"/>
      <c r="HNA168" s="78"/>
      <c r="HNB168" s="295"/>
      <c r="HNC168" s="295"/>
      <c r="HND168" s="78"/>
      <c r="HNE168" s="79"/>
      <c r="HNF168" s="78"/>
      <c r="HNG168" s="295"/>
      <c r="HNH168" s="295"/>
      <c r="HNI168" s="295"/>
      <c r="HNJ168" s="295"/>
      <c r="HNK168" s="295"/>
      <c r="HNL168" s="295"/>
      <c r="HNM168" s="295"/>
      <c r="HNN168" s="295"/>
      <c r="HNO168" s="295"/>
      <c r="HNP168" s="295"/>
      <c r="HNQ168" s="295"/>
      <c r="HNR168" s="295"/>
      <c r="HNS168" s="78"/>
      <c r="HNT168" s="295"/>
      <c r="HNU168" s="295"/>
      <c r="HNV168" s="78"/>
      <c r="HNW168" s="79"/>
      <c r="HNX168" s="78"/>
      <c r="HNY168" s="295"/>
      <c r="HNZ168" s="295"/>
      <c r="HOA168" s="295"/>
      <c r="HOB168" s="295"/>
      <c r="HOC168" s="295"/>
      <c r="HOD168" s="295"/>
      <c r="HOE168" s="295"/>
      <c r="HOF168" s="295"/>
      <c r="HOG168" s="295"/>
      <c r="HOH168" s="295"/>
      <c r="HOI168" s="295"/>
      <c r="HOJ168" s="295"/>
      <c r="HOK168" s="78"/>
      <c r="HOL168" s="295"/>
      <c r="HOM168" s="295"/>
      <c r="HON168" s="78"/>
      <c r="HOO168" s="79"/>
      <c r="HOP168" s="78"/>
      <c r="HOQ168" s="295"/>
      <c r="HOR168" s="295"/>
      <c r="HOS168" s="295"/>
      <c r="HOT168" s="295"/>
      <c r="HOU168" s="295"/>
      <c r="HOV168" s="295"/>
      <c r="HOW168" s="295"/>
      <c r="HOX168" s="295"/>
      <c r="HOY168" s="295"/>
      <c r="HOZ168" s="295"/>
      <c r="HPA168" s="295"/>
      <c r="HPB168" s="295"/>
      <c r="HPC168" s="78"/>
      <c r="HPD168" s="295"/>
      <c r="HPE168" s="295"/>
      <c r="HPF168" s="78"/>
      <c r="HPG168" s="79"/>
      <c r="HPH168" s="78"/>
      <c r="HPI168" s="295"/>
      <c r="HPJ168" s="295"/>
      <c r="HPK168" s="295"/>
      <c r="HPL168" s="295"/>
      <c r="HPM168" s="295"/>
      <c r="HPN168" s="295"/>
      <c r="HPO168" s="295"/>
      <c r="HPP168" s="295"/>
      <c r="HPQ168" s="295"/>
      <c r="HPR168" s="295"/>
      <c r="HPS168" s="295"/>
      <c r="HPT168" s="295"/>
      <c r="HPU168" s="78"/>
      <c r="HPV168" s="295"/>
      <c r="HPW168" s="295"/>
      <c r="HPX168" s="78"/>
      <c r="HPY168" s="79"/>
      <c r="HPZ168" s="78"/>
      <c r="HQA168" s="295"/>
      <c r="HQB168" s="295"/>
      <c r="HQC168" s="295"/>
      <c r="HQD168" s="295"/>
      <c r="HQE168" s="295"/>
      <c r="HQF168" s="295"/>
      <c r="HQG168" s="295"/>
      <c r="HQH168" s="295"/>
      <c r="HQI168" s="295"/>
      <c r="HQJ168" s="295"/>
      <c r="HQK168" s="295"/>
      <c r="HQL168" s="295"/>
      <c r="HQM168" s="78"/>
      <c r="HQN168" s="295"/>
      <c r="HQO168" s="295"/>
      <c r="HQP168" s="78"/>
      <c r="HQQ168" s="79"/>
      <c r="HQR168" s="78"/>
      <c r="HQS168" s="295"/>
      <c r="HQT168" s="295"/>
      <c r="HQU168" s="295"/>
      <c r="HQV168" s="295"/>
      <c r="HQW168" s="295"/>
      <c r="HQX168" s="295"/>
      <c r="HQY168" s="295"/>
      <c r="HQZ168" s="295"/>
      <c r="HRA168" s="295"/>
      <c r="HRB168" s="295"/>
      <c r="HRC168" s="295"/>
      <c r="HRD168" s="295"/>
      <c r="HRE168" s="78"/>
      <c r="HRF168" s="295"/>
      <c r="HRG168" s="295"/>
      <c r="HRH168" s="78"/>
      <c r="HRI168" s="79"/>
      <c r="HRJ168" s="78"/>
      <c r="HRK168" s="295"/>
      <c r="HRL168" s="295"/>
      <c r="HRM168" s="295"/>
      <c r="HRN168" s="295"/>
      <c r="HRO168" s="295"/>
      <c r="HRP168" s="295"/>
      <c r="HRQ168" s="295"/>
      <c r="HRR168" s="295"/>
      <c r="HRS168" s="295"/>
      <c r="HRT168" s="295"/>
      <c r="HRU168" s="295"/>
      <c r="HRV168" s="295"/>
      <c r="HRW168" s="78"/>
      <c r="HRX168" s="295"/>
      <c r="HRY168" s="295"/>
      <c r="HRZ168" s="78"/>
      <c r="HSA168" s="79"/>
      <c r="HSB168" s="78"/>
      <c r="HSC168" s="295"/>
      <c r="HSD168" s="295"/>
      <c r="HSE168" s="295"/>
      <c r="HSF168" s="295"/>
      <c r="HSG168" s="295"/>
      <c r="HSH168" s="295"/>
      <c r="HSI168" s="295"/>
      <c r="HSJ168" s="295"/>
      <c r="HSK168" s="295"/>
      <c r="HSL168" s="295"/>
      <c r="HSM168" s="295"/>
      <c r="HSN168" s="295"/>
      <c r="HSO168" s="78"/>
      <c r="HSP168" s="295"/>
      <c r="HSQ168" s="295"/>
      <c r="HSR168" s="78"/>
      <c r="HSS168" s="79"/>
      <c r="HST168" s="78"/>
      <c r="HSU168" s="295"/>
      <c r="HSV168" s="295"/>
      <c r="HSW168" s="295"/>
      <c r="HSX168" s="295"/>
      <c r="HSY168" s="295"/>
      <c r="HSZ168" s="295"/>
      <c r="HTA168" s="295"/>
      <c r="HTB168" s="295"/>
      <c r="HTC168" s="295"/>
      <c r="HTD168" s="295"/>
      <c r="HTE168" s="295"/>
      <c r="HTF168" s="295"/>
      <c r="HTG168" s="78"/>
      <c r="HTH168" s="295"/>
      <c r="HTI168" s="295"/>
      <c r="HTJ168" s="78"/>
      <c r="HTK168" s="79"/>
      <c r="HTL168" s="78"/>
      <c r="HTM168" s="295"/>
      <c r="HTN168" s="295"/>
      <c r="HTO168" s="295"/>
      <c r="HTP168" s="295"/>
      <c r="HTQ168" s="295"/>
      <c r="HTR168" s="295"/>
      <c r="HTS168" s="295"/>
      <c r="HTT168" s="295"/>
      <c r="HTU168" s="295"/>
      <c r="HTV168" s="295"/>
      <c r="HTW168" s="295"/>
      <c r="HTX168" s="295"/>
      <c r="HTY168" s="78"/>
      <c r="HTZ168" s="295"/>
      <c r="HUA168" s="295"/>
      <c r="HUB168" s="78"/>
      <c r="HUC168" s="79"/>
      <c r="HUD168" s="78"/>
      <c r="HUE168" s="295"/>
      <c r="HUF168" s="295"/>
      <c r="HUG168" s="295"/>
      <c r="HUH168" s="295"/>
      <c r="HUI168" s="295"/>
      <c r="HUJ168" s="295"/>
      <c r="HUK168" s="295"/>
      <c r="HUL168" s="295"/>
      <c r="HUM168" s="295"/>
      <c r="HUN168" s="295"/>
      <c r="HUO168" s="295"/>
      <c r="HUP168" s="295"/>
      <c r="HUQ168" s="78"/>
      <c r="HUR168" s="295"/>
      <c r="HUS168" s="295"/>
      <c r="HUT168" s="78"/>
      <c r="HUU168" s="79"/>
      <c r="HUV168" s="78"/>
      <c r="HUW168" s="295"/>
      <c r="HUX168" s="295"/>
      <c r="HUY168" s="295"/>
      <c r="HUZ168" s="295"/>
      <c r="HVA168" s="295"/>
      <c r="HVB168" s="295"/>
      <c r="HVC168" s="295"/>
      <c r="HVD168" s="295"/>
      <c r="HVE168" s="295"/>
      <c r="HVF168" s="295"/>
      <c r="HVG168" s="295"/>
      <c r="HVH168" s="295"/>
      <c r="HVI168" s="78"/>
      <c r="HVJ168" s="295"/>
      <c r="HVK168" s="295"/>
      <c r="HVL168" s="78"/>
      <c r="HVM168" s="79"/>
      <c r="HVN168" s="78"/>
      <c r="HVO168" s="295"/>
      <c r="HVP168" s="295"/>
      <c r="HVQ168" s="295"/>
      <c r="HVR168" s="295"/>
      <c r="HVS168" s="295"/>
      <c r="HVT168" s="295"/>
      <c r="HVU168" s="295"/>
      <c r="HVV168" s="295"/>
      <c r="HVW168" s="295"/>
      <c r="HVX168" s="295"/>
      <c r="HVY168" s="295"/>
      <c r="HVZ168" s="295"/>
      <c r="HWA168" s="78"/>
      <c r="HWB168" s="295"/>
      <c r="HWC168" s="295"/>
      <c r="HWD168" s="78"/>
      <c r="HWE168" s="79"/>
      <c r="HWF168" s="78"/>
      <c r="HWG168" s="295"/>
      <c r="HWH168" s="295"/>
      <c r="HWI168" s="295"/>
      <c r="HWJ168" s="295"/>
      <c r="HWK168" s="295"/>
      <c r="HWL168" s="295"/>
      <c r="HWM168" s="295"/>
      <c r="HWN168" s="295"/>
      <c r="HWO168" s="295"/>
      <c r="HWP168" s="295"/>
      <c r="HWQ168" s="295"/>
      <c r="HWR168" s="295"/>
      <c r="HWS168" s="78"/>
      <c r="HWT168" s="295"/>
      <c r="HWU168" s="295"/>
      <c r="HWV168" s="78"/>
      <c r="HWW168" s="79"/>
      <c r="HWX168" s="78"/>
      <c r="HWY168" s="295"/>
      <c r="HWZ168" s="295"/>
      <c r="HXA168" s="295"/>
      <c r="HXB168" s="295"/>
      <c r="HXC168" s="295"/>
      <c r="HXD168" s="295"/>
      <c r="HXE168" s="295"/>
      <c r="HXF168" s="295"/>
      <c r="HXG168" s="295"/>
      <c r="HXH168" s="295"/>
      <c r="HXI168" s="295"/>
      <c r="HXJ168" s="295"/>
      <c r="HXK168" s="78"/>
      <c r="HXL168" s="295"/>
      <c r="HXM168" s="295"/>
      <c r="HXN168" s="78"/>
      <c r="HXO168" s="79"/>
      <c r="HXP168" s="78"/>
      <c r="HXQ168" s="295"/>
      <c r="HXR168" s="295"/>
      <c r="HXS168" s="295"/>
      <c r="HXT168" s="295"/>
      <c r="HXU168" s="295"/>
      <c r="HXV168" s="295"/>
      <c r="HXW168" s="295"/>
      <c r="HXX168" s="295"/>
      <c r="HXY168" s="295"/>
      <c r="HXZ168" s="295"/>
      <c r="HYA168" s="295"/>
      <c r="HYB168" s="295"/>
      <c r="HYC168" s="78"/>
      <c r="HYD168" s="295"/>
      <c r="HYE168" s="295"/>
      <c r="HYF168" s="78"/>
      <c r="HYG168" s="79"/>
      <c r="HYH168" s="78"/>
      <c r="HYI168" s="295"/>
      <c r="HYJ168" s="295"/>
      <c r="HYK168" s="295"/>
      <c r="HYL168" s="295"/>
      <c r="HYM168" s="295"/>
      <c r="HYN168" s="295"/>
      <c r="HYO168" s="295"/>
      <c r="HYP168" s="295"/>
      <c r="HYQ168" s="295"/>
      <c r="HYR168" s="295"/>
      <c r="HYS168" s="295"/>
      <c r="HYT168" s="295"/>
      <c r="HYU168" s="78"/>
      <c r="HYV168" s="295"/>
      <c r="HYW168" s="295"/>
      <c r="HYX168" s="78"/>
      <c r="HYY168" s="79"/>
      <c r="HYZ168" s="78"/>
      <c r="HZA168" s="295"/>
      <c r="HZB168" s="295"/>
      <c r="HZC168" s="295"/>
      <c r="HZD168" s="295"/>
      <c r="HZE168" s="295"/>
      <c r="HZF168" s="295"/>
      <c r="HZG168" s="295"/>
      <c r="HZH168" s="295"/>
      <c r="HZI168" s="295"/>
      <c r="HZJ168" s="295"/>
      <c r="HZK168" s="295"/>
      <c r="HZL168" s="295"/>
      <c r="HZM168" s="78"/>
      <c r="HZN168" s="295"/>
      <c r="HZO168" s="295"/>
      <c r="HZP168" s="78"/>
      <c r="HZQ168" s="79"/>
      <c r="HZR168" s="78"/>
      <c r="HZS168" s="295"/>
      <c r="HZT168" s="295"/>
      <c r="HZU168" s="295"/>
      <c r="HZV168" s="295"/>
      <c r="HZW168" s="295"/>
      <c r="HZX168" s="295"/>
      <c r="HZY168" s="295"/>
      <c r="HZZ168" s="295"/>
      <c r="IAA168" s="295"/>
      <c r="IAB168" s="295"/>
      <c r="IAC168" s="295"/>
      <c r="IAD168" s="295"/>
      <c r="IAE168" s="78"/>
      <c r="IAF168" s="295"/>
      <c r="IAG168" s="295"/>
      <c r="IAH168" s="78"/>
      <c r="IAI168" s="79"/>
      <c r="IAJ168" s="78"/>
      <c r="IAK168" s="295"/>
      <c r="IAL168" s="295"/>
      <c r="IAM168" s="295"/>
      <c r="IAN168" s="295"/>
      <c r="IAO168" s="295"/>
      <c r="IAP168" s="295"/>
      <c r="IAQ168" s="295"/>
      <c r="IAR168" s="295"/>
      <c r="IAS168" s="295"/>
      <c r="IAT168" s="295"/>
      <c r="IAU168" s="295"/>
      <c r="IAV168" s="295"/>
      <c r="IAW168" s="78"/>
      <c r="IAX168" s="295"/>
      <c r="IAY168" s="295"/>
      <c r="IAZ168" s="78"/>
      <c r="IBA168" s="79"/>
      <c r="IBB168" s="78"/>
      <c r="IBC168" s="295"/>
      <c r="IBD168" s="295"/>
      <c r="IBE168" s="295"/>
      <c r="IBF168" s="295"/>
      <c r="IBG168" s="295"/>
      <c r="IBH168" s="295"/>
      <c r="IBI168" s="295"/>
      <c r="IBJ168" s="295"/>
      <c r="IBK168" s="295"/>
      <c r="IBL168" s="295"/>
      <c r="IBM168" s="295"/>
      <c r="IBN168" s="295"/>
      <c r="IBO168" s="78"/>
      <c r="IBP168" s="295"/>
      <c r="IBQ168" s="295"/>
      <c r="IBR168" s="78"/>
      <c r="IBS168" s="79"/>
      <c r="IBT168" s="78"/>
      <c r="IBU168" s="295"/>
      <c r="IBV168" s="295"/>
      <c r="IBW168" s="295"/>
      <c r="IBX168" s="295"/>
      <c r="IBY168" s="295"/>
      <c r="IBZ168" s="295"/>
      <c r="ICA168" s="295"/>
      <c r="ICB168" s="295"/>
      <c r="ICC168" s="295"/>
      <c r="ICD168" s="295"/>
      <c r="ICE168" s="295"/>
      <c r="ICF168" s="295"/>
      <c r="ICG168" s="78"/>
      <c r="ICH168" s="295"/>
      <c r="ICI168" s="295"/>
      <c r="ICJ168" s="78"/>
      <c r="ICK168" s="79"/>
      <c r="ICL168" s="78"/>
      <c r="ICM168" s="295"/>
      <c r="ICN168" s="295"/>
      <c r="ICO168" s="295"/>
      <c r="ICP168" s="295"/>
      <c r="ICQ168" s="295"/>
      <c r="ICR168" s="295"/>
      <c r="ICS168" s="295"/>
      <c r="ICT168" s="295"/>
      <c r="ICU168" s="295"/>
      <c r="ICV168" s="295"/>
      <c r="ICW168" s="295"/>
      <c r="ICX168" s="295"/>
      <c r="ICY168" s="78"/>
      <c r="ICZ168" s="295"/>
      <c r="IDA168" s="295"/>
      <c r="IDB168" s="78"/>
      <c r="IDC168" s="79"/>
      <c r="IDD168" s="78"/>
      <c r="IDE168" s="295"/>
      <c r="IDF168" s="295"/>
      <c r="IDG168" s="295"/>
      <c r="IDH168" s="295"/>
      <c r="IDI168" s="295"/>
      <c r="IDJ168" s="295"/>
      <c r="IDK168" s="295"/>
      <c r="IDL168" s="295"/>
      <c r="IDM168" s="295"/>
      <c r="IDN168" s="295"/>
      <c r="IDO168" s="295"/>
      <c r="IDP168" s="295"/>
      <c r="IDQ168" s="78"/>
      <c r="IDR168" s="295"/>
      <c r="IDS168" s="295"/>
      <c r="IDT168" s="78"/>
      <c r="IDU168" s="79"/>
      <c r="IDV168" s="78"/>
      <c r="IDW168" s="295"/>
      <c r="IDX168" s="295"/>
      <c r="IDY168" s="295"/>
      <c r="IDZ168" s="295"/>
      <c r="IEA168" s="295"/>
      <c r="IEB168" s="295"/>
      <c r="IEC168" s="295"/>
      <c r="IED168" s="295"/>
      <c r="IEE168" s="295"/>
      <c r="IEF168" s="295"/>
      <c r="IEG168" s="295"/>
      <c r="IEH168" s="295"/>
      <c r="IEI168" s="78"/>
      <c r="IEJ168" s="295"/>
      <c r="IEK168" s="295"/>
      <c r="IEL168" s="78"/>
      <c r="IEM168" s="79"/>
      <c r="IEN168" s="78"/>
      <c r="IEO168" s="295"/>
      <c r="IEP168" s="295"/>
      <c r="IEQ168" s="295"/>
      <c r="IER168" s="295"/>
      <c r="IES168" s="295"/>
      <c r="IET168" s="295"/>
      <c r="IEU168" s="295"/>
      <c r="IEV168" s="295"/>
      <c r="IEW168" s="295"/>
      <c r="IEX168" s="295"/>
      <c r="IEY168" s="295"/>
      <c r="IEZ168" s="295"/>
      <c r="IFA168" s="78"/>
      <c r="IFB168" s="295"/>
      <c r="IFC168" s="295"/>
      <c r="IFD168" s="78"/>
      <c r="IFE168" s="79"/>
      <c r="IFF168" s="78"/>
      <c r="IFG168" s="295"/>
      <c r="IFH168" s="295"/>
      <c r="IFI168" s="295"/>
      <c r="IFJ168" s="295"/>
      <c r="IFK168" s="295"/>
      <c r="IFL168" s="295"/>
      <c r="IFM168" s="295"/>
      <c r="IFN168" s="295"/>
      <c r="IFO168" s="295"/>
      <c r="IFP168" s="295"/>
      <c r="IFQ168" s="295"/>
      <c r="IFR168" s="295"/>
      <c r="IFS168" s="78"/>
      <c r="IFT168" s="295"/>
      <c r="IFU168" s="295"/>
      <c r="IFV168" s="78"/>
      <c r="IFW168" s="79"/>
      <c r="IFX168" s="78"/>
      <c r="IFY168" s="295"/>
      <c r="IFZ168" s="295"/>
      <c r="IGA168" s="295"/>
      <c r="IGB168" s="295"/>
      <c r="IGC168" s="295"/>
      <c r="IGD168" s="295"/>
      <c r="IGE168" s="295"/>
      <c r="IGF168" s="295"/>
      <c r="IGG168" s="295"/>
      <c r="IGH168" s="295"/>
      <c r="IGI168" s="295"/>
      <c r="IGJ168" s="295"/>
      <c r="IGK168" s="78"/>
      <c r="IGL168" s="295"/>
      <c r="IGM168" s="295"/>
      <c r="IGN168" s="78"/>
      <c r="IGO168" s="79"/>
      <c r="IGP168" s="78"/>
      <c r="IGQ168" s="295"/>
      <c r="IGR168" s="295"/>
      <c r="IGS168" s="295"/>
      <c r="IGT168" s="295"/>
      <c r="IGU168" s="295"/>
      <c r="IGV168" s="295"/>
      <c r="IGW168" s="295"/>
      <c r="IGX168" s="295"/>
      <c r="IGY168" s="295"/>
      <c r="IGZ168" s="295"/>
      <c r="IHA168" s="295"/>
      <c r="IHB168" s="295"/>
      <c r="IHC168" s="78"/>
      <c r="IHD168" s="295"/>
      <c r="IHE168" s="295"/>
      <c r="IHF168" s="78"/>
      <c r="IHG168" s="79"/>
      <c r="IHH168" s="78"/>
      <c r="IHI168" s="295"/>
      <c r="IHJ168" s="295"/>
      <c r="IHK168" s="295"/>
      <c r="IHL168" s="295"/>
      <c r="IHM168" s="295"/>
      <c r="IHN168" s="295"/>
      <c r="IHO168" s="295"/>
      <c r="IHP168" s="295"/>
      <c r="IHQ168" s="295"/>
      <c r="IHR168" s="295"/>
      <c r="IHS168" s="295"/>
      <c r="IHT168" s="295"/>
      <c r="IHU168" s="78"/>
      <c r="IHV168" s="295"/>
      <c r="IHW168" s="295"/>
      <c r="IHX168" s="78"/>
      <c r="IHY168" s="79"/>
      <c r="IHZ168" s="78"/>
      <c r="IIA168" s="295"/>
      <c r="IIB168" s="295"/>
      <c r="IIC168" s="295"/>
      <c r="IID168" s="295"/>
      <c r="IIE168" s="295"/>
      <c r="IIF168" s="295"/>
      <c r="IIG168" s="295"/>
      <c r="IIH168" s="295"/>
      <c r="III168" s="295"/>
      <c r="IIJ168" s="295"/>
      <c r="IIK168" s="295"/>
      <c r="IIL168" s="295"/>
      <c r="IIM168" s="78"/>
      <c r="IIN168" s="295"/>
      <c r="IIO168" s="295"/>
      <c r="IIP168" s="78"/>
      <c r="IIQ168" s="79"/>
      <c r="IIR168" s="78"/>
      <c r="IIS168" s="295"/>
      <c r="IIT168" s="295"/>
      <c r="IIU168" s="295"/>
      <c r="IIV168" s="295"/>
      <c r="IIW168" s="295"/>
      <c r="IIX168" s="295"/>
      <c r="IIY168" s="295"/>
      <c r="IIZ168" s="295"/>
      <c r="IJA168" s="295"/>
      <c r="IJB168" s="295"/>
      <c r="IJC168" s="295"/>
      <c r="IJD168" s="295"/>
      <c r="IJE168" s="78"/>
      <c r="IJF168" s="295"/>
      <c r="IJG168" s="295"/>
      <c r="IJH168" s="78"/>
      <c r="IJI168" s="79"/>
      <c r="IJJ168" s="78"/>
      <c r="IJK168" s="295"/>
      <c r="IJL168" s="295"/>
      <c r="IJM168" s="295"/>
      <c r="IJN168" s="295"/>
      <c r="IJO168" s="295"/>
      <c r="IJP168" s="295"/>
      <c r="IJQ168" s="295"/>
      <c r="IJR168" s="295"/>
      <c r="IJS168" s="295"/>
      <c r="IJT168" s="295"/>
      <c r="IJU168" s="295"/>
      <c r="IJV168" s="295"/>
      <c r="IJW168" s="78"/>
      <c r="IJX168" s="295"/>
      <c r="IJY168" s="295"/>
      <c r="IJZ168" s="78"/>
      <c r="IKA168" s="79"/>
      <c r="IKB168" s="78"/>
      <c r="IKC168" s="295"/>
      <c r="IKD168" s="295"/>
      <c r="IKE168" s="295"/>
      <c r="IKF168" s="295"/>
      <c r="IKG168" s="295"/>
      <c r="IKH168" s="295"/>
      <c r="IKI168" s="295"/>
      <c r="IKJ168" s="295"/>
      <c r="IKK168" s="295"/>
      <c r="IKL168" s="295"/>
      <c r="IKM168" s="295"/>
      <c r="IKN168" s="295"/>
      <c r="IKO168" s="78"/>
      <c r="IKP168" s="295"/>
      <c r="IKQ168" s="295"/>
      <c r="IKR168" s="78"/>
      <c r="IKS168" s="79"/>
      <c r="IKT168" s="78"/>
      <c r="IKU168" s="295"/>
      <c r="IKV168" s="295"/>
      <c r="IKW168" s="295"/>
      <c r="IKX168" s="295"/>
      <c r="IKY168" s="295"/>
      <c r="IKZ168" s="295"/>
      <c r="ILA168" s="295"/>
      <c r="ILB168" s="295"/>
      <c r="ILC168" s="295"/>
      <c r="ILD168" s="295"/>
      <c r="ILE168" s="295"/>
      <c r="ILF168" s="295"/>
      <c r="ILG168" s="78"/>
      <c r="ILH168" s="295"/>
      <c r="ILI168" s="295"/>
      <c r="ILJ168" s="78"/>
      <c r="ILK168" s="79"/>
      <c r="ILL168" s="78"/>
      <c r="ILM168" s="295"/>
      <c r="ILN168" s="295"/>
      <c r="ILO168" s="295"/>
      <c r="ILP168" s="295"/>
      <c r="ILQ168" s="295"/>
      <c r="ILR168" s="295"/>
      <c r="ILS168" s="295"/>
      <c r="ILT168" s="295"/>
      <c r="ILU168" s="295"/>
      <c r="ILV168" s="295"/>
      <c r="ILW168" s="295"/>
      <c r="ILX168" s="295"/>
      <c r="ILY168" s="78"/>
      <c r="ILZ168" s="295"/>
      <c r="IMA168" s="295"/>
      <c r="IMB168" s="78"/>
      <c r="IMC168" s="79"/>
      <c r="IMD168" s="78"/>
      <c r="IME168" s="295"/>
      <c r="IMF168" s="295"/>
      <c r="IMG168" s="295"/>
      <c r="IMH168" s="295"/>
      <c r="IMI168" s="295"/>
      <c r="IMJ168" s="295"/>
      <c r="IMK168" s="295"/>
      <c r="IML168" s="295"/>
      <c r="IMM168" s="295"/>
      <c r="IMN168" s="295"/>
      <c r="IMO168" s="295"/>
      <c r="IMP168" s="295"/>
      <c r="IMQ168" s="78"/>
      <c r="IMR168" s="295"/>
      <c r="IMS168" s="295"/>
      <c r="IMT168" s="78"/>
      <c r="IMU168" s="79"/>
      <c r="IMV168" s="78"/>
      <c r="IMW168" s="295"/>
      <c r="IMX168" s="295"/>
      <c r="IMY168" s="295"/>
      <c r="IMZ168" s="295"/>
      <c r="INA168" s="295"/>
      <c r="INB168" s="295"/>
      <c r="INC168" s="295"/>
      <c r="IND168" s="295"/>
      <c r="INE168" s="295"/>
      <c r="INF168" s="295"/>
      <c r="ING168" s="295"/>
      <c r="INH168" s="295"/>
      <c r="INI168" s="78"/>
      <c r="INJ168" s="295"/>
      <c r="INK168" s="295"/>
      <c r="INL168" s="78"/>
      <c r="INM168" s="79"/>
      <c r="INN168" s="78"/>
      <c r="INO168" s="295"/>
      <c r="INP168" s="295"/>
      <c r="INQ168" s="295"/>
      <c r="INR168" s="295"/>
      <c r="INS168" s="295"/>
      <c r="INT168" s="295"/>
      <c r="INU168" s="295"/>
      <c r="INV168" s="295"/>
      <c r="INW168" s="295"/>
      <c r="INX168" s="295"/>
      <c r="INY168" s="295"/>
      <c r="INZ168" s="295"/>
      <c r="IOA168" s="78"/>
      <c r="IOB168" s="295"/>
      <c r="IOC168" s="295"/>
      <c r="IOD168" s="78"/>
      <c r="IOE168" s="79"/>
      <c r="IOF168" s="78"/>
      <c r="IOG168" s="295"/>
      <c r="IOH168" s="295"/>
      <c r="IOI168" s="295"/>
      <c r="IOJ168" s="295"/>
      <c r="IOK168" s="295"/>
      <c r="IOL168" s="295"/>
      <c r="IOM168" s="295"/>
      <c r="ION168" s="295"/>
      <c r="IOO168" s="295"/>
      <c r="IOP168" s="295"/>
      <c r="IOQ168" s="295"/>
      <c r="IOR168" s="295"/>
      <c r="IOS168" s="78"/>
      <c r="IOT168" s="295"/>
      <c r="IOU168" s="295"/>
      <c r="IOV168" s="78"/>
      <c r="IOW168" s="79"/>
      <c r="IOX168" s="78"/>
      <c r="IOY168" s="295"/>
      <c r="IOZ168" s="295"/>
      <c r="IPA168" s="295"/>
      <c r="IPB168" s="295"/>
      <c r="IPC168" s="295"/>
      <c r="IPD168" s="295"/>
      <c r="IPE168" s="295"/>
      <c r="IPF168" s="295"/>
      <c r="IPG168" s="295"/>
      <c r="IPH168" s="295"/>
      <c r="IPI168" s="295"/>
      <c r="IPJ168" s="295"/>
      <c r="IPK168" s="78"/>
      <c r="IPL168" s="295"/>
      <c r="IPM168" s="295"/>
      <c r="IPN168" s="78"/>
      <c r="IPO168" s="79"/>
      <c r="IPP168" s="78"/>
      <c r="IPQ168" s="295"/>
      <c r="IPR168" s="295"/>
      <c r="IPS168" s="295"/>
      <c r="IPT168" s="295"/>
      <c r="IPU168" s="295"/>
      <c r="IPV168" s="295"/>
      <c r="IPW168" s="295"/>
      <c r="IPX168" s="295"/>
      <c r="IPY168" s="295"/>
      <c r="IPZ168" s="295"/>
      <c r="IQA168" s="295"/>
      <c r="IQB168" s="295"/>
      <c r="IQC168" s="78"/>
      <c r="IQD168" s="295"/>
      <c r="IQE168" s="295"/>
      <c r="IQF168" s="78"/>
      <c r="IQG168" s="79"/>
      <c r="IQH168" s="78"/>
      <c r="IQI168" s="295"/>
      <c r="IQJ168" s="295"/>
      <c r="IQK168" s="295"/>
      <c r="IQL168" s="295"/>
      <c r="IQM168" s="295"/>
      <c r="IQN168" s="295"/>
      <c r="IQO168" s="295"/>
      <c r="IQP168" s="295"/>
      <c r="IQQ168" s="295"/>
      <c r="IQR168" s="295"/>
      <c r="IQS168" s="295"/>
      <c r="IQT168" s="295"/>
      <c r="IQU168" s="78"/>
      <c r="IQV168" s="295"/>
      <c r="IQW168" s="295"/>
      <c r="IQX168" s="78"/>
      <c r="IQY168" s="79"/>
      <c r="IQZ168" s="78"/>
      <c r="IRA168" s="295"/>
      <c r="IRB168" s="295"/>
      <c r="IRC168" s="295"/>
      <c r="IRD168" s="295"/>
      <c r="IRE168" s="295"/>
      <c r="IRF168" s="295"/>
      <c r="IRG168" s="295"/>
      <c r="IRH168" s="295"/>
      <c r="IRI168" s="295"/>
      <c r="IRJ168" s="295"/>
      <c r="IRK168" s="295"/>
      <c r="IRL168" s="295"/>
      <c r="IRM168" s="78"/>
      <c r="IRN168" s="295"/>
      <c r="IRO168" s="295"/>
      <c r="IRP168" s="78"/>
      <c r="IRQ168" s="79"/>
      <c r="IRR168" s="78"/>
      <c r="IRS168" s="295"/>
      <c r="IRT168" s="295"/>
      <c r="IRU168" s="295"/>
      <c r="IRV168" s="295"/>
      <c r="IRW168" s="295"/>
      <c r="IRX168" s="295"/>
      <c r="IRY168" s="295"/>
      <c r="IRZ168" s="295"/>
      <c r="ISA168" s="295"/>
      <c r="ISB168" s="295"/>
      <c r="ISC168" s="295"/>
      <c r="ISD168" s="295"/>
      <c r="ISE168" s="78"/>
      <c r="ISF168" s="295"/>
      <c r="ISG168" s="295"/>
      <c r="ISH168" s="78"/>
      <c r="ISI168" s="79"/>
      <c r="ISJ168" s="78"/>
      <c r="ISK168" s="295"/>
      <c r="ISL168" s="295"/>
      <c r="ISM168" s="295"/>
      <c r="ISN168" s="295"/>
      <c r="ISO168" s="295"/>
      <c r="ISP168" s="295"/>
      <c r="ISQ168" s="295"/>
      <c r="ISR168" s="295"/>
      <c r="ISS168" s="295"/>
      <c r="IST168" s="295"/>
      <c r="ISU168" s="295"/>
      <c r="ISV168" s="295"/>
      <c r="ISW168" s="78"/>
      <c r="ISX168" s="295"/>
      <c r="ISY168" s="295"/>
      <c r="ISZ168" s="78"/>
      <c r="ITA168" s="79"/>
      <c r="ITB168" s="78"/>
      <c r="ITC168" s="295"/>
      <c r="ITD168" s="295"/>
      <c r="ITE168" s="295"/>
      <c r="ITF168" s="295"/>
      <c r="ITG168" s="295"/>
      <c r="ITH168" s="295"/>
      <c r="ITI168" s="295"/>
      <c r="ITJ168" s="295"/>
      <c r="ITK168" s="295"/>
      <c r="ITL168" s="295"/>
      <c r="ITM168" s="295"/>
      <c r="ITN168" s="295"/>
      <c r="ITO168" s="78"/>
      <c r="ITP168" s="295"/>
      <c r="ITQ168" s="295"/>
      <c r="ITR168" s="78"/>
      <c r="ITS168" s="79"/>
      <c r="ITT168" s="78"/>
      <c r="ITU168" s="295"/>
      <c r="ITV168" s="295"/>
      <c r="ITW168" s="295"/>
      <c r="ITX168" s="295"/>
      <c r="ITY168" s="295"/>
      <c r="ITZ168" s="295"/>
      <c r="IUA168" s="295"/>
      <c r="IUB168" s="295"/>
      <c r="IUC168" s="295"/>
      <c r="IUD168" s="295"/>
      <c r="IUE168" s="295"/>
      <c r="IUF168" s="295"/>
      <c r="IUG168" s="78"/>
      <c r="IUH168" s="295"/>
      <c r="IUI168" s="295"/>
      <c r="IUJ168" s="78"/>
      <c r="IUK168" s="79"/>
      <c r="IUL168" s="78"/>
      <c r="IUM168" s="295"/>
      <c r="IUN168" s="295"/>
      <c r="IUO168" s="295"/>
      <c r="IUP168" s="295"/>
      <c r="IUQ168" s="295"/>
      <c r="IUR168" s="295"/>
      <c r="IUS168" s="295"/>
      <c r="IUT168" s="295"/>
      <c r="IUU168" s="295"/>
      <c r="IUV168" s="295"/>
      <c r="IUW168" s="295"/>
      <c r="IUX168" s="295"/>
      <c r="IUY168" s="78"/>
      <c r="IUZ168" s="295"/>
      <c r="IVA168" s="295"/>
      <c r="IVB168" s="78"/>
      <c r="IVC168" s="79"/>
      <c r="IVD168" s="78"/>
      <c r="IVE168" s="295"/>
      <c r="IVF168" s="295"/>
      <c r="IVG168" s="295"/>
      <c r="IVH168" s="295"/>
      <c r="IVI168" s="295"/>
      <c r="IVJ168" s="295"/>
      <c r="IVK168" s="295"/>
      <c r="IVL168" s="295"/>
      <c r="IVM168" s="295"/>
      <c r="IVN168" s="295"/>
      <c r="IVO168" s="295"/>
      <c r="IVP168" s="295"/>
      <c r="IVQ168" s="78"/>
      <c r="IVR168" s="295"/>
      <c r="IVS168" s="295"/>
      <c r="IVT168" s="78"/>
      <c r="IVU168" s="79"/>
      <c r="IVV168" s="78"/>
      <c r="IVW168" s="295"/>
      <c r="IVX168" s="295"/>
      <c r="IVY168" s="295"/>
      <c r="IVZ168" s="295"/>
      <c r="IWA168" s="295"/>
      <c r="IWB168" s="295"/>
      <c r="IWC168" s="295"/>
      <c r="IWD168" s="295"/>
      <c r="IWE168" s="295"/>
      <c r="IWF168" s="295"/>
      <c r="IWG168" s="295"/>
      <c r="IWH168" s="295"/>
      <c r="IWI168" s="78"/>
      <c r="IWJ168" s="295"/>
      <c r="IWK168" s="295"/>
      <c r="IWL168" s="78"/>
      <c r="IWM168" s="79"/>
      <c r="IWN168" s="78"/>
      <c r="IWO168" s="295"/>
      <c r="IWP168" s="295"/>
      <c r="IWQ168" s="295"/>
      <c r="IWR168" s="295"/>
      <c r="IWS168" s="295"/>
      <c r="IWT168" s="295"/>
      <c r="IWU168" s="295"/>
      <c r="IWV168" s="295"/>
      <c r="IWW168" s="295"/>
      <c r="IWX168" s="295"/>
      <c r="IWY168" s="295"/>
      <c r="IWZ168" s="295"/>
      <c r="IXA168" s="78"/>
      <c r="IXB168" s="295"/>
      <c r="IXC168" s="295"/>
      <c r="IXD168" s="78"/>
      <c r="IXE168" s="79"/>
      <c r="IXF168" s="78"/>
      <c r="IXG168" s="295"/>
      <c r="IXH168" s="295"/>
      <c r="IXI168" s="295"/>
      <c r="IXJ168" s="295"/>
      <c r="IXK168" s="295"/>
      <c r="IXL168" s="295"/>
      <c r="IXM168" s="295"/>
      <c r="IXN168" s="295"/>
      <c r="IXO168" s="295"/>
      <c r="IXP168" s="295"/>
      <c r="IXQ168" s="295"/>
      <c r="IXR168" s="295"/>
      <c r="IXS168" s="78"/>
      <c r="IXT168" s="295"/>
      <c r="IXU168" s="295"/>
      <c r="IXV168" s="78"/>
      <c r="IXW168" s="79"/>
      <c r="IXX168" s="78"/>
      <c r="IXY168" s="295"/>
      <c r="IXZ168" s="295"/>
      <c r="IYA168" s="295"/>
      <c r="IYB168" s="295"/>
      <c r="IYC168" s="295"/>
      <c r="IYD168" s="295"/>
      <c r="IYE168" s="295"/>
      <c r="IYF168" s="295"/>
      <c r="IYG168" s="295"/>
      <c r="IYH168" s="295"/>
      <c r="IYI168" s="295"/>
      <c r="IYJ168" s="295"/>
      <c r="IYK168" s="78"/>
      <c r="IYL168" s="295"/>
      <c r="IYM168" s="295"/>
      <c r="IYN168" s="78"/>
      <c r="IYO168" s="79"/>
      <c r="IYP168" s="78"/>
      <c r="IYQ168" s="295"/>
      <c r="IYR168" s="295"/>
      <c r="IYS168" s="295"/>
      <c r="IYT168" s="295"/>
      <c r="IYU168" s="295"/>
      <c r="IYV168" s="295"/>
      <c r="IYW168" s="295"/>
      <c r="IYX168" s="295"/>
      <c r="IYY168" s="295"/>
      <c r="IYZ168" s="295"/>
      <c r="IZA168" s="295"/>
      <c r="IZB168" s="295"/>
      <c r="IZC168" s="78"/>
      <c r="IZD168" s="295"/>
      <c r="IZE168" s="295"/>
      <c r="IZF168" s="78"/>
      <c r="IZG168" s="79"/>
      <c r="IZH168" s="78"/>
      <c r="IZI168" s="295"/>
      <c r="IZJ168" s="295"/>
      <c r="IZK168" s="295"/>
      <c r="IZL168" s="295"/>
      <c r="IZM168" s="295"/>
      <c r="IZN168" s="295"/>
      <c r="IZO168" s="295"/>
      <c r="IZP168" s="295"/>
      <c r="IZQ168" s="295"/>
      <c r="IZR168" s="295"/>
      <c r="IZS168" s="295"/>
      <c r="IZT168" s="295"/>
      <c r="IZU168" s="78"/>
      <c r="IZV168" s="295"/>
      <c r="IZW168" s="295"/>
      <c r="IZX168" s="78"/>
      <c r="IZY168" s="79"/>
      <c r="IZZ168" s="78"/>
      <c r="JAA168" s="295"/>
      <c r="JAB168" s="295"/>
      <c r="JAC168" s="295"/>
      <c r="JAD168" s="295"/>
      <c r="JAE168" s="295"/>
      <c r="JAF168" s="295"/>
      <c r="JAG168" s="295"/>
      <c r="JAH168" s="295"/>
      <c r="JAI168" s="295"/>
      <c r="JAJ168" s="295"/>
      <c r="JAK168" s="295"/>
      <c r="JAL168" s="295"/>
      <c r="JAM168" s="78"/>
      <c r="JAN168" s="295"/>
      <c r="JAO168" s="295"/>
      <c r="JAP168" s="78"/>
      <c r="JAQ168" s="79"/>
      <c r="JAR168" s="78"/>
      <c r="JAS168" s="295"/>
      <c r="JAT168" s="295"/>
      <c r="JAU168" s="295"/>
      <c r="JAV168" s="295"/>
      <c r="JAW168" s="295"/>
      <c r="JAX168" s="295"/>
      <c r="JAY168" s="295"/>
      <c r="JAZ168" s="295"/>
      <c r="JBA168" s="295"/>
      <c r="JBB168" s="295"/>
      <c r="JBC168" s="295"/>
      <c r="JBD168" s="295"/>
      <c r="JBE168" s="78"/>
      <c r="JBF168" s="295"/>
      <c r="JBG168" s="295"/>
      <c r="JBH168" s="78"/>
      <c r="JBI168" s="79"/>
      <c r="JBJ168" s="78"/>
      <c r="JBK168" s="295"/>
      <c r="JBL168" s="295"/>
      <c r="JBM168" s="295"/>
      <c r="JBN168" s="295"/>
      <c r="JBO168" s="295"/>
      <c r="JBP168" s="295"/>
      <c r="JBQ168" s="295"/>
      <c r="JBR168" s="295"/>
      <c r="JBS168" s="295"/>
      <c r="JBT168" s="295"/>
      <c r="JBU168" s="295"/>
      <c r="JBV168" s="295"/>
      <c r="JBW168" s="78"/>
      <c r="JBX168" s="295"/>
      <c r="JBY168" s="295"/>
      <c r="JBZ168" s="78"/>
      <c r="JCA168" s="79"/>
      <c r="JCB168" s="78"/>
      <c r="JCC168" s="295"/>
      <c r="JCD168" s="295"/>
      <c r="JCE168" s="295"/>
      <c r="JCF168" s="295"/>
      <c r="JCG168" s="295"/>
      <c r="JCH168" s="295"/>
      <c r="JCI168" s="295"/>
      <c r="JCJ168" s="295"/>
      <c r="JCK168" s="295"/>
      <c r="JCL168" s="295"/>
      <c r="JCM168" s="295"/>
      <c r="JCN168" s="295"/>
      <c r="JCO168" s="78"/>
      <c r="JCP168" s="295"/>
      <c r="JCQ168" s="295"/>
      <c r="JCR168" s="78"/>
      <c r="JCS168" s="79"/>
      <c r="JCT168" s="78"/>
      <c r="JCU168" s="295"/>
      <c r="JCV168" s="295"/>
      <c r="JCW168" s="295"/>
      <c r="JCX168" s="295"/>
      <c r="JCY168" s="295"/>
      <c r="JCZ168" s="295"/>
      <c r="JDA168" s="295"/>
      <c r="JDB168" s="295"/>
      <c r="JDC168" s="295"/>
      <c r="JDD168" s="295"/>
      <c r="JDE168" s="295"/>
      <c r="JDF168" s="295"/>
      <c r="JDG168" s="78"/>
      <c r="JDH168" s="295"/>
      <c r="JDI168" s="295"/>
      <c r="JDJ168" s="78"/>
      <c r="JDK168" s="79"/>
      <c r="JDL168" s="78"/>
      <c r="JDM168" s="295"/>
      <c r="JDN168" s="295"/>
      <c r="JDO168" s="295"/>
      <c r="JDP168" s="295"/>
      <c r="JDQ168" s="295"/>
      <c r="JDR168" s="295"/>
      <c r="JDS168" s="295"/>
      <c r="JDT168" s="295"/>
      <c r="JDU168" s="295"/>
      <c r="JDV168" s="295"/>
      <c r="JDW168" s="295"/>
      <c r="JDX168" s="295"/>
      <c r="JDY168" s="78"/>
      <c r="JDZ168" s="295"/>
      <c r="JEA168" s="295"/>
      <c r="JEB168" s="78"/>
      <c r="JEC168" s="79"/>
      <c r="JED168" s="78"/>
      <c r="JEE168" s="295"/>
      <c r="JEF168" s="295"/>
      <c r="JEG168" s="295"/>
      <c r="JEH168" s="295"/>
      <c r="JEI168" s="295"/>
      <c r="JEJ168" s="295"/>
      <c r="JEK168" s="295"/>
      <c r="JEL168" s="295"/>
      <c r="JEM168" s="295"/>
      <c r="JEN168" s="295"/>
      <c r="JEO168" s="295"/>
      <c r="JEP168" s="295"/>
      <c r="JEQ168" s="78"/>
      <c r="JER168" s="295"/>
      <c r="JES168" s="295"/>
      <c r="JET168" s="78"/>
      <c r="JEU168" s="79"/>
      <c r="JEV168" s="78"/>
      <c r="JEW168" s="295"/>
      <c r="JEX168" s="295"/>
      <c r="JEY168" s="295"/>
      <c r="JEZ168" s="295"/>
      <c r="JFA168" s="295"/>
      <c r="JFB168" s="295"/>
      <c r="JFC168" s="295"/>
      <c r="JFD168" s="295"/>
      <c r="JFE168" s="295"/>
      <c r="JFF168" s="295"/>
      <c r="JFG168" s="295"/>
      <c r="JFH168" s="295"/>
      <c r="JFI168" s="78"/>
      <c r="JFJ168" s="295"/>
      <c r="JFK168" s="295"/>
      <c r="JFL168" s="78"/>
      <c r="JFM168" s="79"/>
      <c r="JFN168" s="78"/>
      <c r="JFO168" s="295"/>
      <c r="JFP168" s="295"/>
      <c r="JFQ168" s="295"/>
      <c r="JFR168" s="295"/>
      <c r="JFS168" s="295"/>
      <c r="JFT168" s="295"/>
      <c r="JFU168" s="295"/>
      <c r="JFV168" s="295"/>
      <c r="JFW168" s="295"/>
      <c r="JFX168" s="295"/>
      <c r="JFY168" s="295"/>
      <c r="JFZ168" s="295"/>
      <c r="JGA168" s="78"/>
      <c r="JGB168" s="295"/>
      <c r="JGC168" s="295"/>
      <c r="JGD168" s="78"/>
      <c r="JGE168" s="79"/>
      <c r="JGF168" s="78"/>
      <c r="JGG168" s="295"/>
      <c r="JGH168" s="295"/>
      <c r="JGI168" s="295"/>
      <c r="JGJ168" s="295"/>
      <c r="JGK168" s="295"/>
      <c r="JGL168" s="295"/>
      <c r="JGM168" s="295"/>
      <c r="JGN168" s="295"/>
      <c r="JGO168" s="295"/>
      <c r="JGP168" s="295"/>
      <c r="JGQ168" s="295"/>
      <c r="JGR168" s="295"/>
      <c r="JGS168" s="78"/>
      <c r="JGT168" s="295"/>
      <c r="JGU168" s="295"/>
      <c r="JGV168" s="78"/>
      <c r="JGW168" s="79"/>
      <c r="JGX168" s="78"/>
      <c r="JGY168" s="295"/>
      <c r="JGZ168" s="295"/>
      <c r="JHA168" s="295"/>
      <c r="JHB168" s="295"/>
      <c r="JHC168" s="295"/>
      <c r="JHD168" s="295"/>
      <c r="JHE168" s="295"/>
      <c r="JHF168" s="295"/>
      <c r="JHG168" s="295"/>
      <c r="JHH168" s="295"/>
      <c r="JHI168" s="295"/>
      <c r="JHJ168" s="295"/>
      <c r="JHK168" s="78"/>
      <c r="JHL168" s="295"/>
      <c r="JHM168" s="295"/>
      <c r="JHN168" s="78"/>
      <c r="JHO168" s="79"/>
      <c r="JHP168" s="78"/>
      <c r="JHQ168" s="295"/>
      <c r="JHR168" s="295"/>
      <c r="JHS168" s="295"/>
      <c r="JHT168" s="295"/>
      <c r="JHU168" s="295"/>
      <c r="JHV168" s="295"/>
      <c r="JHW168" s="295"/>
      <c r="JHX168" s="295"/>
      <c r="JHY168" s="295"/>
      <c r="JHZ168" s="295"/>
      <c r="JIA168" s="295"/>
      <c r="JIB168" s="295"/>
      <c r="JIC168" s="78"/>
      <c r="JID168" s="295"/>
      <c r="JIE168" s="295"/>
      <c r="JIF168" s="78"/>
      <c r="JIG168" s="79"/>
      <c r="JIH168" s="78"/>
      <c r="JII168" s="295"/>
      <c r="JIJ168" s="295"/>
      <c r="JIK168" s="295"/>
      <c r="JIL168" s="295"/>
      <c r="JIM168" s="295"/>
      <c r="JIN168" s="295"/>
      <c r="JIO168" s="295"/>
      <c r="JIP168" s="295"/>
      <c r="JIQ168" s="295"/>
      <c r="JIR168" s="295"/>
      <c r="JIS168" s="295"/>
      <c r="JIT168" s="295"/>
      <c r="JIU168" s="78"/>
      <c r="JIV168" s="295"/>
      <c r="JIW168" s="295"/>
      <c r="JIX168" s="78"/>
      <c r="JIY168" s="79"/>
      <c r="JIZ168" s="78"/>
      <c r="JJA168" s="295"/>
      <c r="JJB168" s="295"/>
      <c r="JJC168" s="295"/>
      <c r="JJD168" s="295"/>
      <c r="JJE168" s="295"/>
      <c r="JJF168" s="295"/>
      <c r="JJG168" s="295"/>
      <c r="JJH168" s="295"/>
      <c r="JJI168" s="295"/>
      <c r="JJJ168" s="295"/>
      <c r="JJK168" s="295"/>
      <c r="JJL168" s="295"/>
      <c r="JJM168" s="78"/>
      <c r="JJN168" s="295"/>
      <c r="JJO168" s="295"/>
      <c r="JJP168" s="78"/>
      <c r="JJQ168" s="79"/>
      <c r="JJR168" s="78"/>
      <c r="JJS168" s="295"/>
      <c r="JJT168" s="295"/>
      <c r="JJU168" s="295"/>
      <c r="JJV168" s="295"/>
      <c r="JJW168" s="295"/>
      <c r="JJX168" s="295"/>
      <c r="JJY168" s="295"/>
      <c r="JJZ168" s="295"/>
      <c r="JKA168" s="295"/>
      <c r="JKB168" s="295"/>
      <c r="JKC168" s="295"/>
      <c r="JKD168" s="295"/>
      <c r="JKE168" s="78"/>
      <c r="JKF168" s="295"/>
      <c r="JKG168" s="295"/>
      <c r="JKH168" s="78"/>
      <c r="JKI168" s="79"/>
      <c r="JKJ168" s="78"/>
      <c r="JKK168" s="295"/>
      <c r="JKL168" s="295"/>
      <c r="JKM168" s="295"/>
      <c r="JKN168" s="295"/>
      <c r="JKO168" s="295"/>
      <c r="JKP168" s="295"/>
      <c r="JKQ168" s="295"/>
      <c r="JKR168" s="295"/>
      <c r="JKS168" s="295"/>
      <c r="JKT168" s="295"/>
      <c r="JKU168" s="295"/>
      <c r="JKV168" s="295"/>
      <c r="JKW168" s="78"/>
      <c r="JKX168" s="295"/>
      <c r="JKY168" s="295"/>
      <c r="JKZ168" s="78"/>
      <c r="JLA168" s="79"/>
      <c r="JLB168" s="78"/>
      <c r="JLC168" s="295"/>
      <c r="JLD168" s="295"/>
      <c r="JLE168" s="295"/>
      <c r="JLF168" s="295"/>
      <c r="JLG168" s="295"/>
      <c r="JLH168" s="295"/>
      <c r="JLI168" s="295"/>
      <c r="JLJ168" s="295"/>
      <c r="JLK168" s="295"/>
      <c r="JLL168" s="295"/>
      <c r="JLM168" s="295"/>
      <c r="JLN168" s="295"/>
      <c r="JLO168" s="78"/>
      <c r="JLP168" s="295"/>
      <c r="JLQ168" s="295"/>
      <c r="JLR168" s="78"/>
      <c r="JLS168" s="79"/>
      <c r="JLT168" s="78"/>
      <c r="JLU168" s="295"/>
      <c r="JLV168" s="295"/>
      <c r="JLW168" s="295"/>
      <c r="JLX168" s="295"/>
      <c r="JLY168" s="295"/>
      <c r="JLZ168" s="295"/>
      <c r="JMA168" s="295"/>
      <c r="JMB168" s="295"/>
      <c r="JMC168" s="295"/>
      <c r="JMD168" s="295"/>
      <c r="JME168" s="295"/>
      <c r="JMF168" s="295"/>
      <c r="JMG168" s="78"/>
      <c r="JMH168" s="295"/>
      <c r="JMI168" s="295"/>
      <c r="JMJ168" s="78"/>
      <c r="JMK168" s="79"/>
      <c r="JML168" s="78"/>
      <c r="JMM168" s="295"/>
      <c r="JMN168" s="295"/>
      <c r="JMO168" s="295"/>
      <c r="JMP168" s="295"/>
      <c r="JMQ168" s="295"/>
      <c r="JMR168" s="295"/>
      <c r="JMS168" s="295"/>
      <c r="JMT168" s="295"/>
      <c r="JMU168" s="295"/>
      <c r="JMV168" s="295"/>
      <c r="JMW168" s="295"/>
      <c r="JMX168" s="295"/>
      <c r="JMY168" s="78"/>
      <c r="JMZ168" s="295"/>
      <c r="JNA168" s="295"/>
      <c r="JNB168" s="78"/>
      <c r="JNC168" s="79"/>
      <c r="JND168" s="78"/>
      <c r="JNE168" s="295"/>
      <c r="JNF168" s="295"/>
      <c r="JNG168" s="295"/>
      <c r="JNH168" s="295"/>
      <c r="JNI168" s="295"/>
      <c r="JNJ168" s="295"/>
      <c r="JNK168" s="295"/>
      <c r="JNL168" s="295"/>
      <c r="JNM168" s="295"/>
      <c r="JNN168" s="295"/>
      <c r="JNO168" s="295"/>
      <c r="JNP168" s="295"/>
      <c r="JNQ168" s="78"/>
      <c r="JNR168" s="295"/>
      <c r="JNS168" s="295"/>
      <c r="JNT168" s="78"/>
      <c r="JNU168" s="79"/>
      <c r="JNV168" s="78"/>
      <c r="JNW168" s="295"/>
      <c r="JNX168" s="295"/>
      <c r="JNY168" s="295"/>
      <c r="JNZ168" s="295"/>
      <c r="JOA168" s="295"/>
      <c r="JOB168" s="295"/>
      <c r="JOC168" s="295"/>
      <c r="JOD168" s="295"/>
      <c r="JOE168" s="295"/>
      <c r="JOF168" s="295"/>
      <c r="JOG168" s="295"/>
      <c r="JOH168" s="295"/>
      <c r="JOI168" s="78"/>
      <c r="JOJ168" s="295"/>
      <c r="JOK168" s="295"/>
      <c r="JOL168" s="78"/>
      <c r="JOM168" s="79"/>
      <c r="JON168" s="78"/>
      <c r="JOO168" s="295"/>
      <c r="JOP168" s="295"/>
      <c r="JOQ168" s="295"/>
      <c r="JOR168" s="295"/>
      <c r="JOS168" s="295"/>
      <c r="JOT168" s="295"/>
      <c r="JOU168" s="295"/>
      <c r="JOV168" s="295"/>
      <c r="JOW168" s="295"/>
      <c r="JOX168" s="295"/>
      <c r="JOY168" s="295"/>
      <c r="JOZ168" s="295"/>
      <c r="JPA168" s="78"/>
      <c r="JPB168" s="295"/>
      <c r="JPC168" s="295"/>
      <c r="JPD168" s="78"/>
      <c r="JPE168" s="79"/>
      <c r="JPF168" s="78"/>
      <c r="JPG168" s="295"/>
      <c r="JPH168" s="295"/>
      <c r="JPI168" s="295"/>
      <c r="JPJ168" s="295"/>
      <c r="JPK168" s="295"/>
      <c r="JPL168" s="295"/>
      <c r="JPM168" s="295"/>
      <c r="JPN168" s="295"/>
      <c r="JPO168" s="295"/>
      <c r="JPP168" s="295"/>
      <c r="JPQ168" s="295"/>
      <c r="JPR168" s="295"/>
      <c r="JPS168" s="78"/>
      <c r="JPT168" s="295"/>
      <c r="JPU168" s="295"/>
      <c r="JPV168" s="78"/>
      <c r="JPW168" s="79"/>
      <c r="JPX168" s="78"/>
      <c r="JPY168" s="295"/>
      <c r="JPZ168" s="295"/>
      <c r="JQA168" s="295"/>
      <c r="JQB168" s="295"/>
      <c r="JQC168" s="295"/>
      <c r="JQD168" s="295"/>
      <c r="JQE168" s="295"/>
      <c r="JQF168" s="295"/>
      <c r="JQG168" s="295"/>
      <c r="JQH168" s="295"/>
      <c r="JQI168" s="295"/>
      <c r="JQJ168" s="295"/>
      <c r="JQK168" s="78"/>
      <c r="JQL168" s="295"/>
      <c r="JQM168" s="295"/>
      <c r="JQN168" s="78"/>
      <c r="JQO168" s="79"/>
      <c r="JQP168" s="78"/>
      <c r="JQQ168" s="295"/>
      <c r="JQR168" s="295"/>
      <c r="JQS168" s="295"/>
      <c r="JQT168" s="295"/>
      <c r="JQU168" s="295"/>
      <c r="JQV168" s="295"/>
      <c r="JQW168" s="295"/>
      <c r="JQX168" s="295"/>
      <c r="JQY168" s="295"/>
      <c r="JQZ168" s="295"/>
      <c r="JRA168" s="295"/>
      <c r="JRB168" s="295"/>
      <c r="JRC168" s="78"/>
      <c r="JRD168" s="295"/>
      <c r="JRE168" s="295"/>
      <c r="JRF168" s="78"/>
      <c r="JRG168" s="79"/>
      <c r="JRH168" s="78"/>
      <c r="JRI168" s="295"/>
      <c r="JRJ168" s="295"/>
      <c r="JRK168" s="295"/>
      <c r="JRL168" s="295"/>
      <c r="JRM168" s="295"/>
      <c r="JRN168" s="295"/>
      <c r="JRO168" s="295"/>
      <c r="JRP168" s="295"/>
      <c r="JRQ168" s="295"/>
      <c r="JRR168" s="295"/>
      <c r="JRS168" s="295"/>
      <c r="JRT168" s="295"/>
      <c r="JRU168" s="78"/>
      <c r="JRV168" s="295"/>
      <c r="JRW168" s="295"/>
      <c r="JRX168" s="78"/>
      <c r="JRY168" s="79"/>
      <c r="JRZ168" s="78"/>
      <c r="JSA168" s="295"/>
      <c r="JSB168" s="295"/>
      <c r="JSC168" s="295"/>
      <c r="JSD168" s="295"/>
      <c r="JSE168" s="295"/>
      <c r="JSF168" s="295"/>
      <c r="JSG168" s="295"/>
      <c r="JSH168" s="295"/>
      <c r="JSI168" s="295"/>
      <c r="JSJ168" s="295"/>
      <c r="JSK168" s="295"/>
      <c r="JSL168" s="295"/>
      <c r="JSM168" s="78"/>
      <c r="JSN168" s="295"/>
      <c r="JSO168" s="295"/>
      <c r="JSP168" s="78"/>
      <c r="JSQ168" s="79"/>
      <c r="JSR168" s="78"/>
      <c r="JSS168" s="295"/>
      <c r="JST168" s="295"/>
      <c r="JSU168" s="295"/>
      <c r="JSV168" s="295"/>
      <c r="JSW168" s="295"/>
      <c r="JSX168" s="295"/>
      <c r="JSY168" s="295"/>
      <c r="JSZ168" s="295"/>
      <c r="JTA168" s="295"/>
      <c r="JTB168" s="295"/>
      <c r="JTC168" s="295"/>
      <c r="JTD168" s="295"/>
      <c r="JTE168" s="78"/>
      <c r="JTF168" s="295"/>
      <c r="JTG168" s="295"/>
      <c r="JTH168" s="78"/>
      <c r="JTI168" s="79"/>
      <c r="JTJ168" s="78"/>
      <c r="JTK168" s="295"/>
      <c r="JTL168" s="295"/>
      <c r="JTM168" s="295"/>
      <c r="JTN168" s="295"/>
      <c r="JTO168" s="295"/>
      <c r="JTP168" s="295"/>
      <c r="JTQ168" s="295"/>
      <c r="JTR168" s="295"/>
      <c r="JTS168" s="295"/>
      <c r="JTT168" s="295"/>
      <c r="JTU168" s="295"/>
      <c r="JTV168" s="295"/>
      <c r="JTW168" s="78"/>
      <c r="JTX168" s="295"/>
      <c r="JTY168" s="295"/>
      <c r="JTZ168" s="78"/>
      <c r="JUA168" s="79"/>
      <c r="JUB168" s="78"/>
      <c r="JUC168" s="295"/>
      <c r="JUD168" s="295"/>
      <c r="JUE168" s="295"/>
      <c r="JUF168" s="295"/>
      <c r="JUG168" s="295"/>
      <c r="JUH168" s="295"/>
      <c r="JUI168" s="295"/>
      <c r="JUJ168" s="295"/>
      <c r="JUK168" s="295"/>
      <c r="JUL168" s="295"/>
      <c r="JUM168" s="295"/>
      <c r="JUN168" s="295"/>
      <c r="JUO168" s="78"/>
      <c r="JUP168" s="295"/>
      <c r="JUQ168" s="295"/>
      <c r="JUR168" s="78"/>
      <c r="JUS168" s="79"/>
      <c r="JUT168" s="78"/>
      <c r="JUU168" s="295"/>
      <c r="JUV168" s="295"/>
      <c r="JUW168" s="295"/>
      <c r="JUX168" s="295"/>
      <c r="JUY168" s="295"/>
      <c r="JUZ168" s="295"/>
      <c r="JVA168" s="295"/>
      <c r="JVB168" s="295"/>
      <c r="JVC168" s="295"/>
      <c r="JVD168" s="295"/>
      <c r="JVE168" s="295"/>
      <c r="JVF168" s="295"/>
      <c r="JVG168" s="78"/>
      <c r="JVH168" s="295"/>
      <c r="JVI168" s="295"/>
      <c r="JVJ168" s="78"/>
      <c r="JVK168" s="79"/>
      <c r="JVL168" s="78"/>
      <c r="JVM168" s="295"/>
      <c r="JVN168" s="295"/>
      <c r="JVO168" s="295"/>
      <c r="JVP168" s="295"/>
      <c r="JVQ168" s="295"/>
      <c r="JVR168" s="295"/>
      <c r="JVS168" s="295"/>
      <c r="JVT168" s="295"/>
      <c r="JVU168" s="295"/>
      <c r="JVV168" s="295"/>
      <c r="JVW168" s="295"/>
      <c r="JVX168" s="295"/>
      <c r="JVY168" s="78"/>
      <c r="JVZ168" s="295"/>
      <c r="JWA168" s="295"/>
      <c r="JWB168" s="78"/>
      <c r="JWC168" s="79"/>
      <c r="JWD168" s="78"/>
      <c r="JWE168" s="295"/>
      <c r="JWF168" s="295"/>
      <c r="JWG168" s="295"/>
      <c r="JWH168" s="295"/>
      <c r="JWI168" s="295"/>
      <c r="JWJ168" s="295"/>
      <c r="JWK168" s="295"/>
      <c r="JWL168" s="295"/>
      <c r="JWM168" s="295"/>
      <c r="JWN168" s="295"/>
      <c r="JWO168" s="295"/>
      <c r="JWP168" s="295"/>
      <c r="JWQ168" s="78"/>
      <c r="JWR168" s="295"/>
      <c r="JWS168" s="295"/>
      <c r="JWT168" s="78"/>
      <c r="JWU168" s="79"/>
      <c r="JWV168" s="78"/>
      <c r="JWW168" s="295"/>
      <c r="JWX168" s="295"/>
      <c r="JWY168" s="295"/>
      <c r="JWZ168" s="295"/>
      <c r="JXA168" s="295"/>
      <c r="JXB168" s="295"/>
      <c r="JXC168" s="295"/>
      <c r="JXD168" s="295"/>
      <c r="JXE168" s="295"/>
      <c r="JXF168" s="295"/>
      <c r="JXG168" s="295"/>
      <c r="JXH168" s="295"/>
      <c r="JXI168" s="78"/>
      <c r="JXJ168" s="295"/>
      <c r="JXK168" s="295"/>
      <c r="JXL168" s="78"/>
      <c r="JXM168" s="79"/>
      <c r="JXN168" s="78"/>
      <c r="JXO168" s="295"/>
      <c r="JXP168" s="295"/>
      <c r="JXQ168" s="295"/>
      <c r="JXR168" s="295"/>
      <c r="JXS168" s="295"/>
      <c r="JXT168" s="295"/>
      <c r="JXU168" s="295"/>
      <c r="JXV168" s="295"/>
      <c r="JXW168" s="295"/>
      <c r="JXX168" s="295"/>
      <c r="JXY168" s="295"/>
      <c r="JXZ168" s="295"/>
      <c r="JYA168" s="78"/>
      <c r="JYB168" s="295"/>
      <c r="JYC168" s="295"/>
      <c r="JYD168" s="78"/>
      <c r="JYE168" s="79"/>
      <c r="JYF168" s="78"/>
      <c r="JYG168" s="295"/>
      <c r="JYH168" s="295"/>
      <c r="JYI168" s="295"/>
      <c r="JYJ168" s="295"/>
      <c r="JYK168" s="295"/>
      <c r="JYL168" s="295"/>
      <c r="JYM168" s="295"/>
      <c r="JYN168" s="295"/>
      <c r="JYO168" s="295"/>
      <c r="JYP168" s="295"/>
      <c r="JYQ168" s="295"/>
      <c r="JYR168" s="295"/>
      <c r="JYS168" s="78"/>
      <c r="JYT168" s="295"/>
      <c r="JYU168" s="295"/>
      <c r="JYV168" s="78"/>
      <c r="JYW168" s="79"/>
      <c r="JYX168" s="78"/>
      <c r="JYY168" s="295"/>
      <c r="JYZ168" s="295"/>
      <c r="JZA168" s="295"/>
      <c r="JZB168" s="295"/>
      <c r="JZC168" s="295"/>
      <c r="JZD168" s="295"/>
      <c r="JZE168" s="295"/>
      <c r="JZF168" s="295"/>
      <c r="JZG168" s="295"/>
      <c r="JZH168" s="295"/>
      <c r="JZI168" s="295"/>
      <c r="JZJ168" s="295"/>
      <c r="JZK168" s="78"/>
      <c r="JZL168" s="295"/>
      <c r="JZM168" s="295"/>
      <c r="JZN168" s="78"/>
      <c r="JZO168" s="79"/>
      <c r="JZP168" s="78"/>
      <c r="JZQ168" s="295"/>
      <c r="JZR168" s="295"/>
      <c r="JZS168" s="295"/>
      <c r="JZT168" s="295"/>
      <c r="JZU168" s="295"/>
      <c r="JZV168" s="295"/>
      <c r="JZW168" s="295"/>
      <c r="JZX168" s="295"/>
      <c r="JZY168" s="295"/>
      <c r="JZZ168" s="295"/>
      <c r="KAA168" s="295"/>
      <c r="KAB168" s="295"/>
      <c r="KAC168" s="78"/>
      <c r="KAD168" s="295"/>
      <c r="KAE168" s="295"/>
      <c r="KAF168" s="78"/>
      <c r="KAG168" s="79"/>
      <c r="KAH168" s="78"/>
      <c r="KAI168" s="295"/>
      <c r="KAJ168" s="295"/>
      <c r="KAK168" s="295"/>
      <c r="KAL168" s="295"/>
      <c r="KAM168" s="295"/>
      <c r="KAN168" s="295"/>
      <c r="KAO168" s="295"/>
      <c r="KAP168" s="295"/>
      <c r="KAQ168" s="295"/>
      <c r="KAR168" s="295"/>
      <c r="KAS168" s="295"/>
      <c r="KAT168" s="295"/>
      <c r="KAU168" s="78"/>
      <c r="KAV168" s="295"/>
      <c r="KAW168" s="295"/>
      <c r="KAX168" s="78"/>
      <c r="KAY168" s="79"/>
      <c r="KAZ168" s="78"/>
      <c r="KBA168" s="295"/>
      <c r="KBB168" s="295"/>
      <c r="KBC168" s="295"/>
      <c r="KBD168" s="295"/>
      <c r="KBE168" s="295"/>
      <c r="KBF168" s="295"/>
      <c r="KBG168" s="295"/>
      <c r="KBH168" s="295"/>
      <c r="KBI168" s="295"/>
      <c r="KBJ168" s="295"/>
      <c r="KBK168" s="295"/>
      <c r="KBL168" s="295"/>
      <c r="KBM168" s="78"/>
      <c r="KBN168" s="295"/>
      <c r="KBO168" s="295"/>
      <c r="KBP168" s="78"/>
      <c r="KBQ168" s="79"/>
      <c r="KBR168" s="78"/>
      <c r="KBS168" s="295"/>
      <c r="KBT168" s="295"/>
      <c r="KBU168" s="295"/>
      <c r="KBV168" s="295"/>
      <c r="KBW168" s="295"/>
      <c r="KBX168" s="295"/>
      <c r="KBY168" s="295"/>
      <c r="KBZ168" s="295"/>
      <c r="KCA168" s="295"/>
      <c r="KCB168" s="295"/>
      <c r="KCC168" s="295"/>
      <c r="KCD168" s="295"/>
      <c r="KCE168" s="78"/>
      <c r="KCF168" s="295"/>
      <c r="KCG168" s="295"/>
      <c r="KCH168" s="78"/>
      <c r="KCI168" s="79"/>
      <c r="KCJ168" s="78"/>
      <c r="KCK168" s="295"/>
      <c r="KCL168" s="295"/>
      <c r="KCM168" s="295"/>
      <c r="KCN168" s="295"/>
      <c r="KCO168" s="295"/>
      <c r="KCP168" s="295"/>
      <c r="KCQ168" s="295"/>
      <c r="KCR168" s="295"/>
      <c r="KCS168" s="295"/>
      <c r="KCT168" s="295"/>
      <c r="KCU168" s="295"/>
      <c r="KCV168" s="295"/>
      <c r="KCW168" s="78"/>
      <c r="KCX168" s="295"/>
      <c r="KCY168" s="295"/>
      <c r="KCZ168" s="78"/>
      <c r="KDA168" s="79"/>
      <c r="KDB168" s="78"/>
      <c r="KDC168" s="295"/>
      <c r="KDD168" s="295"/>
      <c r="KDE168" s="295"/>
      <c r="KDF168" s="295"/>
      <c r="KDG168" s="295"/>
      <c r="KDH168" s="295"/>
      <c r="KDI168" s="295"/>
      <c r="KDJ168" s="295"/>
      <c r="KDK168" s="295"/>
      <c r="KDL168" s="295"/>
      <c r="KDM168" s="295"/>
      <c r="KDN168" s="295"/>
      <c r="KDO168" s="78"/>
      <c r="KDP168" s="295"/>
      <c r="KDQ168" s="295"/>
      <c r="KDR168" s="78"/>
      <c r="KDS168" s="79"/>
      <c r="KDT168" s="78"/>
      <c r="KDU168" s="295"/>
      <c r="KDV168" s="295"/>
      <c r="KDW168" s="295"/>
      <c r="KDX168" s="295"/>
      <c r="KDY168" s="295"/>
      <c r="KDZ168" s="295"/>
      <c r="KEA168" s="295"/>
      <c r="KEB168" s="295"/>
      <c r="KEC168" s="295"/>
      <c r="KED168" s="295"/>
      <c r="KEE168" s="295"/>
      <c r="KEF168" s="295"/>
      <c r="KEG168" s="78"/>
      <c r="KEH168" s="295"/>
      <c r="KEI168" s="295"/>
      <c r="KEJ168" s="78"/>
      <c r="KEK168" s="79"/>
      <c r="KEL168" s="78"/>
      <c r="KEM168" s="295"/>
      <c r="KEN168" s="295"/>
      <c r="KEO168" s="295"/>
      <c r="KEP168" s="295"/>
      <c r="KEQ168" s="295"/>
      <c r="KER168" s="295"/>
      <c r="KES168" s="295"/>
      <c r="KET168" s="295"/>
      <c r="KEU168" s="295"/>
      <c r="KEV168" s="295"/>
      <c r="KEW168" s="295"/>
      <c r="KEX168" s="295"/>
      <c r="KEY168" s="78"/>
      <c r="KEZ168" s="295"/>
      <c r="KFA168" s="295"/>
      <c r="KFB168" s="78"/>
      <c r="KFC168" s="79"/>
      <c r="KFD168" s="78"/>
      <c r="KFE168" s="295"/>
      <c r="KFF168" s="295"/>
      <c r="KFG168" s="295"/>
      <c r="KFH168" s="295"/>
      <c r="KFI168" s="295"/>
      <c r="KFJ168" s="295"/>
      <c r="KFK168" s="295"/>
      <c r="KFL168" s="295"/>
      <c r="KFM168" s="295"/>
      <c r="KFN168" s="295"/>
      <c r="KFO168" s="295"/>
      <c r="KFP168" s="295"/>
      <c r="KFQ168" s="78"/>
      <c r="KFR168" s="295"/>
      <c r="KFS168" s="295"/>
      <c r="KFT168" s="78"/>
      <c r="KFU168" s="79"/>
      <c r="KFV168" s="78"/>
      <c r="KFW168" s="295"/>
      <c r="KFX168" s="295"/>
      <c r="KFY168" s="295"/>
      <c r="KFZ168" s="295"/>
      <c r="KGA168" s="295"/>
      <c r="KGB168" s="295"/>
      <c r="KGC168" s="295"/>
      <c r="KGD168" s="295"/>
      <c r="KGE168" s="295"/>
      <c r="KGF168" s="295"/>
      <c r="KGG168" s="295"/>
      <c r="KGH168" s="295"/>
      <c r="KGI168" s="78"/>
      <c r="KGJ168" s="295"/>
      <c r="KGK168" s="295"/>
      <c r="KGL168" s="78"/>
      <c r="KGM168" s="79"/>
      <c r="KGN168" s="78"/>
      <c r="KGO168" s="295"/>
      <c r="KGP168" s="295"/>
      <c r="KGQ168" s="295"/>
      <c r="KGR168" s="295"/>
      <c r="KGS168" s="295"/>
      <c r="KGT168" s="295"/>
      <c r="KGU168" s="295"/>
      <c r="KGV168" s="295"/>
      <c r="KGW168" s="295"/>
      <c r="KGX168" s="295"/>
      <c r="KGY168" s="295"/>
      <c r="KGZ168" s="295"/>
      <c r="KHA168" s="78"/>
      <c r="KHB168" s="295"/>
      <c r="KHC168" s="295"/>
      <c r="KHD168" s="78"/>
      <c r="KHE168" s="79"/>
      <c r="KHF168" s="78"/>
      <c r="KHG168" s="295"/>
      <c r="KHH168" s="295"/>
      <c r="KHI168" s="295"/>
      <c r="KHJ168" s="295"/>
      <c r="KHK168" s="295"/>
      <c r="KHL168" s="295"/>
      <c r="KHM168" s="295"/>
      <c r="KHN168" s="295"/>
      <c r="KHO168" s="295"/>
      <c r="KHP168" s="295"/>
      <c r="KHQ168" s="295"/>
      <c r="KHR168" s="295"/>
      <c r="KHS168" s="78"/>
      <c r="KHT168" s="295"/>
      <c r="KHU168" s="295"/>
      <c r="KHV168" s="78"/>
      <c r="KHW168" s="79"/>
      <c r="KHX168" s="78"/>
      <c r="KHY168" s="295"/>
      <c r="KHZ168" s="295"/>
      <c r="KIA168" s="295"/>
      <c r="KIB168" s="295"/>
      <c r="KIC168" s="295"/>
      <c r="KID168" s="295"/>
      <c r="KIE168" s="295"/>
      <c r="KIF168" s="295"/>
      <c r="KIG168" s="295"/>
      <c r="KIH168" s="295"/>
      <c r="KII168" s="295"/>
      <c r="KIJ168" s="295"/>
      <c r="KIK168" s="78"/>
      <c r="KIL168" s="295"/>
      <c r="KIM168" s="295"/>
      <c r="KIN168" s="78"/>
      <c r="KIO168" s="79"/>
      <c r="KIP168" s="78"/>
      <c r="KIQ168" s="295"/>
      <c r="KIR168" s="295"/>
      <c r="KIS168" s="295"/>
      <c r="KIT168" s="295"/>
      <c r="KIU168" s="295"/>
      <c r="KIV168" s="295"/>
      <c r="KIW168" s="295"/>
      <c r="KIX168" s="295"/>
      <c r="KIY168" s="295"/>
      <c r="KIZ168" s="295"/>
      <c r="KJA168" s="295"/>
      <c r="KJB168" s="295"/>
      <c r="KJC168" s="78"/>
      <c r="KJD168" s="295"/>
      <c r="KJE168" s="295"/>
      <c r="KJF168" s="78"/>
      <c r="KJG168" s="79"/>
      <c r="KJH168" s="78"/>
      <c r="KJI168" s="295"/>
      <c r="KJJ168" s="295"/>
      <c r="KJK168" s="295"/>
      <c r="KJL168" s="295"/>
      <c r="KJM168" s="295"/>
      <c r="KJN168" s="295"/>
      <c r="KJO168" s="295"/>
      <c r="KJP168" s="295"/>
      <c r="KJQ168" s="295"/>
      <c r="KJR168" s="295"/>
      <c r="KJS168" s="295"/>
      <c r="KJT168" s="295"/>
      <c r="KJU168" s="78"/>
      <c r="KJV168" s="295"/>
      <c r="KJW168" s="295"/>
      <c r="KJX168" s="78"/>
      <c r="KJY168" s="79"/>
      <c r="KJZ168" s="78"/>
      <c r="KKA168" s="295"/>
      <c r="KKB168" s="295"/>
      <c r="KKC168" s="295"/>
      <c r="KKD168" s="295"/>
      <c r="KKE168" s="295"/>
      <c r="KKF168" s="295"/>
      <c r="KKG168" s="295"/>
      <c r="KKH168" s="295"/>
      <c r="KKI168" s="295"/>
      <c r="KKJ168" s="295"/>
      <c r="KKK168" s="295"/>
      <c r="KKL168" s="295"/>
      <c r="KKM168" s="78"/>
      <c r="KKN168" s="295"/>
      <c r="KKO168" s="295"/>
      <c r="KKP168" s="78"/>
      <c r="KKQ168" s="79"/>
      <c r="KKR168" s="78"/>
      <c r="KKS168" s="295"/>
      <c r="KKT168" s="295"/>
      <c r="KKU168" s="295"/>
      <c r="KKV168" s="295"/>
      <c r="KKW168" s="295"/>
      <c r="KKX168" s="295"/>
      <c r="KKY168" s="295"/>
      <c r="KKZ168" s="295"/>
      <c r="KLA168" s="295"/>
      <c r="KLB168" s="295"/>
      <c r="KLC168" s="295"/>
      <c r="KLD168" s="295"/>
      <c r="KLE168" s="78"/>
      <c r="KLF168" s="295"/>
      <c r="KLG168" s="295"/>
      <c r="KLH168" s="78"/>
      <c r="KLI168" s="79"/>
      <c r="KLJ168" s="78"/>
      <c r="KLK168" s="295"/>
      <c r="KLL168" s="295"/>
      <c r="KLM168" s="295"/>
      <c r="KLN168" s="295"/>
      <c r="KLO168" s="295"/>
      <c r="KLP168" s="295"/>
      <c r="KLQ168" s="295"/>
      <c r="KLR168" s="295"/>
      <c r="KLS168" s="295"/>
      <c r="KLT168" s="295"/>
      <c r="KLU168" s="295"/>
      <c r="KLV168" s="295"/>
      <c r="KLW168" s="78"/>
      <c r="KLX168" s="295"/>
      <c r="KLY168" s="295"/>
      <c r="KLZ168" s="78"/>
      <c r="KMA168" s="79"/>
      <c r="KMB168" s="78"/>
      <c r="KMC168" s="295"/>
      <c r="KMD168" s="295"/>
      <c r="KME168" s="295"/>
      <c r="KMF168" s="295"/>
      <c r="KMG168" s="295"/>
      <c r="KMH168" s="295"/>
      <c r="KMI168" s="295"/>
      <c r="KMJ168" s="295"/>
      <c r="KMK168" s="295"/>
      <c r="KML168" s="295"/>
      <c r="KMM168" s="295"/>
      <c r="KMN168" s="295"/>
      <c r="KMO168" s="78"/>
      <c r="KMP168" s="295"/>
      <c r="KMQ168" s="295"/>
      <c r="KMR168" s="78"/>
      <c r="KMS168" s="79"/>
      <c r="KMT168" s="78"/>
      <c r="KMU168" s="295"/>
      <c r="KMV168" s="295"/>
      <c r="KMW168" s="295"/>
      <c r="KMX168" s="295"/>
      <c r="KMY168" s="295"/>
      <c r="KMZ168" s="295"/>
      <c r="KNA168" s="295"/>
      <c r="KNB168" s="295"/>
      <c r="KNC168" s="295"/>
      <c r="KND168" s="295"/>
      <c r="KNE168" s="295"/>
      <c r="KNF168" s="295"/>
      <c r="KNG168" s="78"/>
      <c r="KNH168" s="295"/>
      <c r="KNI168" s="295"/>
      <c r="KNJ168" s="78"/>
      <c r="KNK168" s="79"/>
      <c r="KNL168" s="78"/>
      <c r="KNM168" s="295"/>
      <c r="KNN168" s="295"/>
      <c r="KNO168" s="295"/>
      <c r="KNP168" s="295"/>
      <c r="KNQ168" s="295"/>
      <c r="KNR168" s="295"/>
      <c r="KNS168" s="295"/>
      <c r="KNT168" s="295"/>
      <c r="KNU168" s="295"/>
      <c r="KNV168" s="295"/>
      <c r="KNW168" s="295"/>
      <c r="KNX168" s="295"/>
      <c r="KNY168" s="78"/>
      <c r="KNZ168" s="295"/>
      <c r="KOA168" s="295"/>
      <c r="KOB168" s="78"/>
      <c r="KOC168" s="79"/>
      <c r="KOD168" s="78"/>
      <c r="KOE168" s="295"/>
      <c r="KOF168" s="295"/>
      <c r="KOG168" s="295"/>
      <c r="KOH168" s="295"/>
      <c r="KOI168" s="295"/>
      <c r="KOJ168" s="295"/>
      <c r="KOK168" s="295"/>
      <c r="KOL168" s="295"/>
      <c r="KOM168" s="295"/>
      <c r="KON168" s="295"/>
      <c r="KOO168" s="295"/>
      <c r="KOP168" s="295"/>
      <c r="KOQ168" s="78"/>
      <c r="KOR168" s="295"/>
      <c r="KOS168" s="295"/>
      <c r="KOT168" s="78"/>
      <c r="KOU168" s="79"/>
      <c r="KOV168" s="78"/>
      <c r="KOW168" s="295"/>
      <c r="KOX168" s="295"/>
      <c r="KOY168" s="295"/>
      <c r="KOZ168" s="295"/>
      <c r="KPA168" s="295"/>
      <c r="KPB168" s="295"/>
      <c r="KPC168" s="295"/>
      <c r="KPD168" s="295"/>
      <c r="KPE168" s="295"/>
      <c r="KPF168" s="295"/>
      <c r="KPG168" s="295"/>
      <c r="KPH168" s="295"/>
      <c r="KPI168" s="78"/>
      <c r="KPJ168" s="295"/>
      <c r="KPK168" s="295"/>
      <c r="KPL168" s="78"/>
      <c r="KPM168" s="79"/>
      <c r="KPN168" s="78"/>
      <c r="KPO168" s="295"/>
      <c r="KPP168" s="295"/>
      <c r="KPQ168" s="295"/>
      <c r="KPR168" s="295"/>
      <c r="KPS168" s="295"/>
      <c r="KPT168" s="295"/>
      <c r="KPU168" s="295"/>
      <c r="KPV168" s="295"/>
      <c r="KPW168" s="295"/>
      <c r="KPX168" s="295"/>
      <c r="KPY168" s="295"/>
      <c r="KPZ168" s="295"/>
      <c r="KQA168" s="78"/>
      <c r="KQB168" s="295"/>
      <c r="KQC168" s="295"/>
      <c r="KQD168" s="78"/>
      <c r="KQE168" s="79"/>
      <c r="KQF168" s="78"/>
      <c r="KQG168" s="295"/>
      <c r="KQH168" s="295"/>
      <c r="KQI168" s="295"/>
      <c r="KQJ168" s="295"/>
      <c r="KQK168" s="295"/>
      <c r="KQL168" s="295"/>
      <c r="KQM168" s="295"/>
      <c r="KQN168" s="295"/>
      <c r="KQO168" s="295"/>
      <c r="KQP168" s="295"/>
      <c r="KQQ168" s="295"/>
      <c r="KQR168" s="295"/>
      <c r="KQS168" s="78"/>
      <c r="KQT168" s="295"/>
      <c r="KQU168" s="295"/>
      <c r="KQV168" s="78"/>
      <c r="KQW168" s="79"/>
      <c r="KQX168" s="78"/>
      <c r="KQY168" s="295"/>
      <c r="KQZ168" s="295"/>
      <c r="KRA168" s="295"/>
      <c r="KRB168" s="295"/>
      <c r="KRC168" s="295"/>
      <c r="KRD168" s="295"/>
      <c r="KRE168" s="295"/>
      <c r="KRF168" s="295"/>
      <c r="KRG168" s="295"/>
      <c r="KRH168" s="295"/>
      <c r="KRI168" s="295"/>
      <c r="KRJ168" s="295"/>
      <c r="KRK168" s="78"/>
      <c r="KRL168" s="295"/>
      <c r="KRM168" s="295"/>
      <c r="KRN168" s="78"/>
      <c r="KRO168" s="79"/>
      <c r="KRP168" s="78"/>
      <c r="KRQ168" s="295"/>
      <c r="KRR168" s="295"/>
      <c r="KRS168" s="295"/>
      <c r="KRT168" s="295"/>
      <c r="KRU168" s="295"/>
      <c r="KRV168" s="295"/>
      <c r="KRW168" s="295"/>
      <c r="KRX168" s="295"/>
      <c r="KRY168" s="295"/>
      <c r="KRZ168" s="295"/>
      <c r="KSA168" s="295"/>
      <c r="KSB168" s="295"/>
      <c r="KSC168" s="78"/>
      <c r="KSD168" s="295"/>
      <c r="KSE168" s="295"/>
      <c r="KSF168" s="78"/>
      <c r="KSG168" s="79"/>
      <c r="KSH168" s="78"/>
      <c r="KSI168" s="295"/>
      <c r="KSJ168" s="295"/>
      <c r="KSK168" s="295"/>
      <c r="KSL168" s="295"/>
      <c r="KSM168" s="295"/>
      <c r="KSN168" s="295"/>
      <c r="KSO168" s="295"/>
      <c r="KSP168" s="295"/>
      <c r="KSQ168" s="295"/>
      <c r="KSR168" s="295"/>
      <c r="KSS168" s="295"/>
      <c r="KST168" s="295"/>
      <c r="KSU168" s="78"/>
      <c r="KSV168" s="295"/>
      <c r="KSW168" s="295"/>
      <c r="KSX168" s="78"/>
      <c r="KSY168" s="79"/>
      <c r="KSZ168" s="78"/>
      <c r="KTA168" s="295"/>
      <c r="KTB168" s="295"/>
      <c r="KTC168" s="295"/>
      <c r="KTD168" s="295"/>
      <c r="KTE168" s="295"/>
      <c r="KTF168" s="295"/>
      <c r="KTG168" s="295"/>
      <c r="KTH168" s="295"/>
      <c r="KTI168" s="295"/>
      <c r="KTJ168" s="295"/>
      <c r="KTK168" s="295"/>
      <c r="KTL168" s="295"/>
      <c r="KTM168" s="78"/>
      <c r="KTN168" s="295"/>
      <c r="KTO168" s="295"/>
      <c r="KTP168" s="78"/>
      <c r="KTQ168" s="79"/>
      <c r="KTR168" s="78"/>
      <c r="KTS168" s="295"/>
      <c r="KTT168" s="295"/>
      <c r="KTU168" s="295"/>
      <c r="KTV168" s="295"/>
      <c r="KTW168" s="295"/>
      <c r="KTX168" s="295"/>
      <c r="KTY168" s="295"/>
      <c r="KTZ168" s="295"/>
      <c r="KUA168" s="295"/>
      <c r="KUB168" s="295"/>
      <c r="KUC168" s="295"/>
      <c r="KUD168" s="295"/>
      <c r="KUE168" s="78"/>
      <c r="KUF168" s="295"/>
      <c r="KUG168" s="295"/>
      <c r="KUH168" s="78"/>
      <c r="KUI168" s="79"/>
      <c r="KUJ168" s="78"/>
      <c r="KUK168" s="295"/>
      <c r="KUL168" s="295"/>
      <c r="KUM168" s="295"/>
      <c r="KUN168" s="295"/>
      <c r="KUO168" s="295"/>
      <c r="KUP168" s="295"/>
      <c r="KUQ168" s="295"/>
      <c r="KUR168" s="295"/>
      <c r="KUS168" s="295"/>
      <c r="KUT168" s="295"/>
      <c r="KUU168" s="295"/>
      <c r="KUV168" s="295"/>
      <c r="KUW168" s="78"/>
      <c r="KUX168" s="295"/>
      <c r="KUY168" s="295"/>
      <c r="KUZ168" s="78"/>
      <c r="KVA168" s="79"/>
      <c r="KVB168" s="78"/>
      <c r="KVC168" s="295"/>
      <c r="KVD168" s="295"/>
      <c r="KVE168" s="295"/>
      <c r="KVF168" s="295"/>
      <c r="KVG168" s="295"/>
      <c r="KVH168" s="295"/>
      <c r="KVI168" s="295"/>
      <c r="KVJ168" s="295"/>
      <c r="KVK168" s="295"/>
      <c r="KVL168" s="295"/>
      <c r="KVM168" s="295"/>
      <c r="KVN168" s="295"/>
      <c r="KVO168" s="78"/>
      <c r="KVP168" s="295"/>
      <c r="KVQ168" s="295"/>
      <c r="KVR168" s="78"/>
      <c r="KVS168" s="79"/>
      <c r="KVT168" s="78"/>
      <c r="KVU168" s="295"/>
      <c r="KVV168" s="295"/>
      <c r="KVW168" s="295"/>
      <c r="KVX168" s="295"/>
      <c r="KVY168" s="295"/>
      <c r="KVZ168" s="295"/>
      <c r="KWA168" s="295"/>
      <c r="KWB168" s="295"/>
      <c r="KWC168" s="295"/>
      <c r="KWD168" s="295"/>
      <c r="KWE168" s="295"/>
      <c r="KWF168" s="295"/>
      <c r="KWG168" s="78"/>
      <c r="KWH168" s="295"/>
      <c r="KWI168" s="295"/>
      <c r="KWJ168" s="78"/>
      <c r="KWK168" s="79"/>
      <c r="KWL168" s="78"/>
      <c r="KWM168" s="295"/>
      <c r="KWN168" s="295"/>
      <c r="KWO168" s="295"/>
      <c r="KWP168" s="295"/>
      <c r="KWQ168" s="295"/>
      <c r="KWR168" s="295"/>
      <c r="KWS168" s="295"/>
      <c r="KWT168" s="295"/>
      <c r="KWU168" s="295"/>
      <c r="KWV168" s="295"/>
      <c r="KWW168" s="295"/>
      <c r="KWX168" s="295"/>
      <c r="KWY168" s="78"/>
      <c r="KWZ168" s="295"/>
      <c r="KXA168" s="295"/>
      <c r="KXB168" s="78"/>
      <c r="KXC168" s="79"/>
      <c r="KXD168" s="78"/>
      <c r="KXE168" s="295"/>
      <c r="KXF168" s="295"/>
      <c r="KXG168" s="295"/>
      <c r="KXH168" s="295"/>
      <c r="KXI168" s="295"/>
      <c r="KXJ168" s="295"/>
      <c r="KXK168" s="295"/>
      <c r="KXL168" s="295"/>
      <c r="KXM168" s="295"/>
      <c r="KXN168" s="295"/>
      <c r="KXO168" s="295"/>
      <c r="KXP168" s="295"/>
      <c r="KXQ168" s="78"/>
      <c r="KXR168" s="295"/>
      <c r="KXS168" s="295"/>
      <c r="KXT168" s="78"/>
      <c r="KXU168" s="79"/>
      <c r="KXV168" s="78"/>
      <c r="KXW168" s="295"/>
      <c r="KXX168" s="295"/>
      <c r="KXY168" s="295"/>
      <c r="KXZ168" s="295"/>
      <c r="KYA168" s="295"/>
      <c r="KYB168" s="295"/>
      <c r="KYC168" s="295"/>
      <c r="KYD168" s="295"/>
      <c r="KYE168" s="295"/>
      <c r="KYF168" s="295"/>
      <c r="KYG168" s="295"/>
      <c r="KYH168" s="295"/>
      <c r="KYI168" s="78"/>
      <c r="KYJ168" s="295"/>
      <c r="KYK168" s="295"/>
      <c r="KYL168" s="78"/>
      <c r="KYM168" s="79"/>
      <c r="KYN168" s="78"/>
      <c r="KYO168" s="295"/>
      <c r="KYP168" s="295"/>
      <c r="KYQ168" s="295"/>
      <c r="KYR168" s="295"/>
      <c r="KYS168" s="295"/>
      <c r="KYT168" s="295"/>
      <c r="KYU168" s="295"/>
      <c r="KYV168" s="295"/>
      <c r="KYW168" s="295"/>
      <c r="KYX168" s="295"/>
      <c r="KYY168" s="295"/>
      <c r="KYZ168" s="295"/>
      <c r="KZA168" s="78"/>
      <c r="KZB168" s="295"/>
      <c r="KZC168" s="295"/>
      <c r="KZD168" s="78"/>
      <c r="KZE168" s="79"/>
      <c r="KZF168" s="78"/>
      <c r="KZG168" s="295"/>
      <c r="KZH168" s="295"/>
      <c r="KZI168" s="295"/>
      <c r="KZJ168" s="295"/>
      <c r="KZK168" s="295"/>
      <c r="KZL168" s="295"/>
      <c r="KZM168" s="295"/>
      <c r="KZN168" s="295"/>
      <c r="KZO168" s="295"/>
      <c r="KZP168" s="295"/>
      <c r="KZQ168" s="295"/>
      <c r="KZR168" s="295"/>
      <c r="KZS168" s="78"/>
      <c r="KZT168" s="295"/>
      <c r="KZU168" s="295"/>
      <c r="KZV168" s="78"/>
      <c r="KZW168" s="79"/>
      <c r="KZX168" s="78"/>
      <c r="KZY168" s="295"/>
      <c r="KZZ168" s="295"/>
      <c r="LAA168" s="295"/>
      <c r="LAB168" s="295"/>
      <c r="LAC168" s="295"/>
      <c r="LAD168" s="295"/>
      <c r="LAE168" s="295"/>
      <c r="LAF168" s="295"/>
      <c r="LAG168" s="295"/>
      <c r="LAH168" s="295"/>
      <c r="LAI168" s="295"/>
      <c r="LAJ168" s="295"/>
      <c r="LAK168" s="78"/>
      <c r="LAL168" s="295"/>
      <c r="LAM168" s="295"/>
      <c r="LAN168" s="78"/>
      <c r="LAO168" s="79"/>
      <c r="LAP168" s="78"/>
      <c r="LAQ168" s="295"/>
      <c r="LAR168" s="295"/>
      <c r="LAS168" s="295"/>
      <c r="LAT168" s="295"/>
      <c r="LAU168" s="295"/>
      <c r="LAV168" s="295"/>
      <c r="LAW168" s="295"/>
      <c r="LAX168" s="295"/>
      <c r="LAY168" s="295"/>
      <c r="LAZ168" s="295"/>
      <c r="LBA168" s="295"/>
      <c r="LBB168" s="295"/>
      <c r="LBC168" s="78"/>
      <c r="LBD168" s="295"/>
      <c r="LBE168" s="295"/>
      <c r="LBF168" s="78"/>
      <c r="LBG168" s="79"/>
      <c r="LBH168" s="78"/>
      <c r="LBI168" s="295"/>
      <c r="LBJ168" s="295"/>
      <c r="LBK168" s="295"/>
      <c r="LBL168" s="295"/>
      <c r="LBM168" s="295"/>
      <c r="LBN168" s="295"/>
      <c r="LBO168" s="295"/>
      <c r="LBP168" s="295"/>
      <c r="LBQ168" s="295"/>
      <c r="LBR168" s="295"/>
      <c r="LBS168" s="295"/>
      <c r="LBT168" s="295"/>
      <c r="LBU168" s="78"/>
      <c r="LBV168" s="295"/>
      <c r="LBW168" s="295"/>
      <c r="LBX168" s="78"/>
      <c r="LBY168" s="79"/>
      <c r="LBZ168" s="78"/>
      <c r="LCA168" s="295"/>
      <c r="LCB168" s="295"/>
      <c r="LCC168" s="295"/>
      <c r="LCD168" s="295"/>
      <c r="LCE168" s="295"/>
      <c r="LCF168" s="295"/>
      <c r="LCG168" s="295"/>
      <c r="LCH168" s="295"/>
      <c r="LCI168" s="295"/>
      <c r="LCJ168" s="295"/>
      <c r="LCK168" s="295"/>
      <c r="LCL168" s="295"/>
      <c r="LCM168" s="78"/>
      <c r="LCN168" s="295"/>
      <c r="LCO168" s="295"/>
      <c r="LCP168" s="78"/>
      <c r="LCQ168" s="79"/>
      <c r="LCR168" s="78"/>
      <c r="LCS168" s="295"/>
      <c r="LCT168" s="295"/>
      <c r="LCU168" s="295"/>
      <c r="LCV168" s="295"/>
      <c r="LCW168" s="295"/>
      <c r="LCX168" s="295"/>
      <c r="LCY168" s="295"/>
      <c r="LCZ168" s="295"/>
      <c r="LDA168" s="295"/>
      <c r="LDB168" s="295"/>
      <c r="LDC168" s="295"/>
      <c r="LDD168" s="295"/>
      <c r="LDE168" s="78"/>
      <c r="LDF168" s="295"/>
      <c r="LDG168" s="295"/>
      <c r="LDH168" s="78"/>
      <c r="LDI168" s="79"/>
      <c r="LDJ168" s="78"/>
      <c r="LDK168" s="295"/>
      <c r="LDL168" s="295"/>
      <c r="LDM168" s="295"/>
      <c r="LDN168" s="295"/>
      <c r="LDO168" s="295"/>
      <c r="LDP168" s="295"/>
      <c r="LDQ168" s="295"/>
      <c r="LDR168" s="295"/>
      <c r="LDS168" s="295"/>
      <c r="LDT168" s="295"/>
      <c r="LDU168" s="295"/>
      <c r="LDV168" s="295"/>
      <c r="LDW168" s="78"/>
      <c r="LDX168" s="295"/>
      <c r="LDY168" s="295"/>
      <c r="LDZ168" s="78"/>
      <c r="LEA168" s="79"/>
      <c r="LEB168" s="78"/>
      <c r="LEC168" s="295"/>
      <c r="LED168" s="295"/>
      <c r="LEE168" s="295"/>
      <c r="LEF168" s="295"/>
      <c r="LEG168" s="295"/>
      <c r="LEH168" s="295"/>
      <c r="LEI168" s="295"/>
      <c r="LEJ168" s="295"/>
      <c r="LEK168" s="295"/>
      <c r="LEL168" s="295"/>
      <c r="LEM168" s="295"/>
      <c r="LEN168" s="295"/>
      <c r="LEO168" s="78"/>
      <c r="LEP168" s="295"/>
      <c r="LEQ168" s="295"/>
      <c r="LER168" s="78"/>
      <c r="LES168" s="79"/>
      <c r="LET168" s="78"/>
      <c r="LEU168" s="295"/>
      <c r="LEV168" s="295"/>
      <c r="LEW168" s="295"/>
      <c r="LEX168" s="295"/>
      <c r="LEY168" s="295"/>
      <c r="LEZ168" s="295"/>
      <c r="LFA168" s="295"/>
      <c r="LFB168" s="295"/>
      <c r="LFC168" s="295"/>
      <c r="LFD168" s="295"/>
      <c r="LFE168" s="295"/>
      <c r="LFF168" s="295"/>
      <c r="LFG168" s="78"/>
      <c r="LFH168" s="295"/>
      <c r="LFI168" s="295"/>
      <c r="LFJ168" s="78"/>
      <c r="LFK168" s="79"/>
      <c r="LFL168" s="78"/>
      <c r="LFM168" s="295"/>
      <c r="LFN168" s="295"/>
      <c r="LFO168" s="295"/>
      <c r="LFP168" s="295"/>
      <c r="LFQ168" s="295"/>
      <c r="LFR168" s="295"/>
      <c r="LFS168" s="295"/>
      <c r="LFT168" s="295"/>
      <c r="LFU168" s="295"/>
      <c r="LFV168" s="295"/>
      <c r="LFW168" s="295"/>
      <c r="LFX168" s="295"/>
      <c r="LFY168" s="78"/>
      <c r="LFZ168" s="295"/>
      <c r="LGA168" s="295"/>
      <c r="LGB168" s="78"/>
      <c r="LGC168" s="79"/>
      <c r="LGD168" s="78"/>
      <c r="LGE168" s="295"/>
      <c r="LGF168" s="295"/>
      <c r="LGG168" s="295"/>
      <c r="LGH168" s="295"/>
      <c r="LGI168" s="295"/>
      <c r="LGJ168" s="295"/>
      <c r="LGK168" s="295"/>
      <c r="LGL168" s="295"/>
      <c r="LGM168" s="295"/>
      <c r="LGN168" s="295"/>
      <c r="LGO168" s="295"/>
      <c r="LGP168" s="295"/>
      <c r="LGQ168" s="78"/>
      <c r="LGR168" s="295"/>
      <c r="LGS168" s="295"/>
      <c r="LGT168" s="78"/>
      <c r="LGU168" s="79"/>
      <c r="LGV168" s="78"/>
      <c r="LGW168" s="295"/>
      <c r="LGX168" s="295"/>
      <c r="LGY168" s="295"/>
      <c r="LGZ168" s="295"/>
      <c r="LHA168" s="295"/>
      <c r="LHB168" s="295"/>
      <c r="LHC168" s="295"/>
      <c r="LHD168" s="295"/>
      <c r="LHE168" s="295"/>
      <c r="LHF168" s="295"/>
      <c r="LHG168" s="295"/>
      <c r="LHH168" s="295"/>
      <c r="LHI168" s="78"/>
      <c r="LHJ168" s="295"/>
      <c r="LHK168" s="295"/>
      <c r="LHL168" s="78"/>
      <c r="LHM168" s="79"/>
      <c r="LHN168" s="78"/>
      <c r="LHO168" s="295"/>
      <c r="LHP168" s="295"/>
      <c r="LHQ168" s="295"/>
      <c r="LHR168" s="295"/>
      <c r="LHS168" s="295"/>
      <c r="LHT168" s="295"/>
      <c r="LHU168" s="295"/>
      <c r="LHV168" s="295"/>
      <c r="LHW168" s="295"/>
      <c r="LHX168" s="295"/>
      <c r="LHY168" s="295"/>
      <c r="LHZ168" s="295"/>
      <c r="LIA168" s="78"/>
      <c r="LIB168" s="295"/>
      <c r="LIC168" s="295"/>
      <c r="LID168" s="78"/>
      <c r="LIE168" s="79"/>
      <c r="LIF168" s="78"/>
      <c r="LIG168" s="295"/>
      <c r="LIH168" s="295"/>
      <c r="LII168" s="295"/>
      <c r="LIJ168" s="295"/>
      <c r="LIK168" s="295"/>
      <c r="LIL168" s="295"/>
      <c r="LIM168" s="295"/>
      <c r="LIN168" s="295"/>
      <c r="LIO168" s="295"/>
      <c r="LIP168" s="295"/>
      <c r="LIQ168" s="295"/>
      <c r="LIR168" s="295"/>
      <c r="LIS168" s="78"/>
      <c r="LIT168" s="295"/>
      <c r="LIU168" s="295"/>
      <c r="LIV168" s="78"/>
      <c r="LIW168" s="79"/>
      <c r="LIX168" s="78"/>
      <c r="LIY168" s="295"/>
      <c r="LIZ168" s="295"/>
      <c r="LJA168" s="295"/>
      <c r="LJB168" s="295"/>
      <c r="LJC168" s="295"/>
      <c r="LJD168" s="295"/>
      <c r="LJE168" s="295"/>
      <c r="LJF168" s="295"/>
      <c r="LJG168" s="295"/>
      <c r="LJH168" s="295"/>
      <c r="LJI168" s="295"/>
      <c r="LJJ168" s="295"/>
      <c r="LJK168" s="78"/>
      <c r="LJL168" s="295"/>
      <c r="LJM168" s="295"/>
      <c r="LJN168" s="78"/>
      <c r="LJO168" s="79"/>
      <c r="LJP168" s="78"/>
      <c r="LJQ168" s="295"/>
      <c r="LJR168" s="295"/>
      <c r="LJS168" s="295"/>
      <c r="LJT168" s="295"/>
      <c r="LJU168" s="295"/>
      <c r="LJV168" s="295"/>
      <c r="LJW168" s="295"/>
      <c r="LJX168" s="295"/>
      <c r="LJY168" s="295"/>
      <c r="LJZ168" s="295"/>
      <c r="LKA168" s="295"/>
      <c r="LKB168" s="295"/>
      <c r="LKC168" s="78"/>
      <c r="LKD168" s="295"/>
      <c r="LKE168" s="295"/>
      <c r="LKF168" s="78"/>
      <c r="LKG168" s="79"/>
      <c r="LKH168" s="78"/>
      <c r="LKI168" s="295"/>
      <c r="LKJ168" s="295"/>
      <c r="LKK168" s="295"/>
      <c r="LKL168" s="295"/>
      <c r="LKM168" s="295"/>
      <c r="LKN168" s="295"/>
      <c r="LKO168" s="295"/>
      <c r="LKP168" s="295"/>
      <c r="LKQ168" s="295"/>
      <c r="LKR168" s="295"/>
      <c r="LKS168" s="295"/>
      <c r="LKT168" s="295"/>
      <c r="LKU168" s="78"/>
      <c r="LKV168" s="295"/>
      <c r="LKW168" s="295"/>
      <c r="LKX168" s="78"/>
      <c r="LKY168" s="79"/>
      <c r="LKZ168" s="78"/>
      <c r="LLA168" s="295"/>
      <c r="LLB168" s="295"/>
      <c r="LLC168" s="295"/>
      <c r="LLD168" s="295"/>
      <c r="LLE168" s="295"/>
      <c r="LLF168" s="295"/>
      <c r="LLG168" s="295"/>
      <c r="LLH168" s="295"/>
      <c r="LLI168" s="295"/>
      <c r="LLJ168" s="295"/>
      <c r="LLK168" s="295"/>
      <c r="LLL168" s="295"/>
      <c r="LLM168" s="78"/>
      <c r="LLN168" s="295"/>
      <c r="LLO168" s="295"/>
      <c r="LLP168" s="78"/>
      <c r="LLQ168" s="79"/>
      <c r="LLR168" s="78"/>
      <c r="LLS168" s="295"/>
      <c r="LLT168" s="295"/>
      <c r="LLU168" s="295"/>
      <c r="LLV168" s="295"/>
      <c r="LLW168" s="295"/>
      <c r="LLX168" s="295"/>
      <c r="LLY168" s="295"/>
      <c r="LLZ168" s="295"/>
      <c r="LMA168" s="295"/>
      <c r="LMB168" s="295"/>
      <c r="LMC168" s="295"/>
      <c r="LMD168" s="295"/>
      <c r="LME168" s="78"/>
      <c r="LMF168" s="295"/>
      <c r="LMG168" s="295"/>
      <c r="LMH168" s="78"/>
      <c r="LMI168" s="79"/>
      <c r="LMJ168" s="78"/>
      <c r="LMK168" s="295"/>
      <c r="LML168" s="295"/>
      <c r="LMM168" s="295"/>
      <c r="LMN168" s="295"/>
      <c r="LMO168" s="295"/>
      <c r="LMP168" s="295"/>
      <c r="LMQ168" s="295"/>
      <c r="LMR168" s="295"/>
      <c r="LMS168" s="295"/>
      <c r="LMT168" s="295"/>
      <c r="LMU168" s="295"/>
      <c r="LMV168" s="295"/>
      <c r="LMW168" s="78"/>
      <c r="LMX168" s="295"/>
      <c r="LMY168" s="295"/>
      <c r="LMZ168" s="78"/>
      <c r="LNA168" s="79"/>
      <c r="LNB168" s="78"/>
      <c r="LNC168" s="295"/>
      <c r="LND168" s="295"/>
      <c r="LNE168" s="295"/>
      <c r="LNF168" s="295"/>
      <c r="LNG168" s="295"/>
      <c r="LNH168" s="295"/>
      <c r="LNI168" s="295"/>
      <c r="LNJ168" s="295"/>
      <c r="LNK168" s="295"/>
      <c r="LNL168" s="295"/>
      <c r="LNM168" s="295"/>
      <c r="LNN168" s="295"/>
      <c r="LNO168" s="78"/>
      <c r="LNP168" s="295"/>
      <c r="LNQ168" s="295"/>
      <c r="LNR168" s="78"/>
      <c r="LNS168" s="79"/>
      <c r="LNT168" s="78"/>
      <c r="LNU168" s="295"/>
      <c r="LNV168" s="295"/>
      <c r="LNW168" s="295"/>
      <c r="LNX168" s="295"/>
      <c r="LNY168" s="295"/>
      <c r="LNZ168" s="295"/>
      <c r="LOA168" s="295"/>
      <c r="LOB168" s="295"/>
      <c r="LOC168" s="295"/>
      <c r="LOD168" s="295"/>
      <c r="LOE168" s="295"/>
      <c r="LOF168" s="295"/>
      <c r="LOG168" s="78"/>
      <c r="LOH168" s="295"/>
      <c r="LOI168" s="295"/>
      <c r="LOJ168" s="78"/>
      <c r="LOK168" s="79"/>
      <c r="LOL168" s="78"/>
      <c r="LOM168" s="295"/>
      <c r="LON168" s="295"/>
      <c r="LOO168" s="295"/>
      <c r="LOP168" s="295"/>
      <c r="LOQ168" s="295"/>
      <c r="LOR168" s="295"/>
      <c r="LOS168" s="295"/>
      <c r="LOT168" s="295"/>
      <c r="LOU168" s="295"/>
      <c r="LOV168" s="295"/>
      <c r="LOW168" s="295"/>
      <c r="LOX168" s="295"/>
      <c r="LOY168" s="78"/>
      <c r="LOZ168" s="295"/>
      <c r="LPA168" s="295"/>
      <c r="LPB168" s="78"/>
      <c r="LPC168" s="79"/>
      <c r="LPD168" s="78"/>
      <c r="LPE168" s="295"/>
      <c r="LPF168" s="295"/>
      <c r="LPG168" s="295"/>
      <c r="LPH168" s="295"/>
      <c r="LPI168" s="295"/>
      <c r="LPJ168" s="295"/>
      <c r="LPK168" s="295"/>
      <c r="LPL168" s="295"/>
      <c r="LPM168" s="295"/>
      <c r="LPN168" s="295"/>
      <c r="LPO168" s="295"/>
      <c r="LPP168" s="295"/>
      <c r="LPQ168" s="78"/>
      <c r="LPR168" s="295"/>
      <c r="LPS168" s="295"/>
      <c r="LPT168" s="78"/>
      <c r="LPU168" s="79"/>
      <c r="LPV168" s="78"/>
      <c r="LPW168" s="295"/>
      <c r="LPX168" s="295"/>
      <c r="LPY168" s="295"/>
      <c r="LPZ168" s="295"/>
      <c r="LQA168" s="295"/>
      <c r="LQB168" s="295"/>
      <c r="LQC168" s="295"/>
      <c r="LQD168" s="295"/>
      <c r="LQE168" s="295"/>
      <c r="LQF168" s="295"/>
      <c r="LQG168" s="295"/>
      <c r="LQH168" s="295"/>
      <c r="LQI168" s="78"/>
      <c r="LQJ168" s="295"/>
      <c r="LQK168" s="295"/>
      <c r="LQL168" s="78"/>
      <c r="LQM168" s="79"/>
      <c r="LQN168" s="78"/>
      <c r="LQO168" s="295"/>
      <c r="LQP168" s="295"/>
      <c r="LQQ168" s="295"/>
      <c r="LQR168" s="295"/>
      <c r="LQS168" s="295"/>
      <c r="LQT168" s="295"/>
      <c r="LQU168" s="295"/>
      <c r="LQV168" s="295"/>
      <c r="LQW168" s="295"/>
      <c r="LQX168" s="295"/>
      <c r="LQY168" s="295"/>
      <c r="LQZ168" s="295"/>
      <c r="LRA168" s="78"/>
      <c r="LRB168" s="295"/>
      <c r="LRC168" s="295"/>
      <c r="LRD168" s="78"/>
      <c r="LRE168" s="79"/>
      <c r="LRF168" s="78"/>
      <c r="LRG168" s="295"/>
      <c r="LRH168" s="295"/>
      <c r="LRI168" s="295"/>
      <c r="LRJ168" s="295"/>
      <c r="LRK168" s="295"/>
      <c r="LRL168" s="295"/>
      <c r="LRM168" s="295"/>
      <c r="LRN168" s="295"/>
      <c r="LRO168" s="295"/>
      <c r="LRP168" s="295"/>
      <c r="LRQ168" s="295"/>
      <c r="LRR168" s="295"/>
      <c r="LRS168" s="78"/>
      <c r="LRT168" s="295"/>
      <c r="LRU168" s="295"/>
      <c r="LRV168" s="78"/>
      <c r="LRW168" s="79"/>
      <c r="LRX168" s="78"/>
      <c r="LRY168" s="295"/>
      <c r="LRZ168" s="295"/>
      <c r="LSA168" s="295"/>
      <c r="LSB168" s="295"/>
      <c r="LSC168" s="295"/>
      <c r="LSD168" s="295"/>
      <c r="LSE168" s="295"/>
      <c r="LSF168" s="295"/>
      <c r="LSG168" s="295"/>
      <c r="LSH168" s="295"/>
      <c r="LSI168" s="295"/>
      <c r="LSJ168" s="295"/>
      <c r="LSK168" s="78"/>
      <c r="LSL168" s="295"/>
      <c r="LSM168" s="295"/>
      <c r="LSN168" s="78"/>
      <c r="LSO168" s="79"/>
      <c r="LSP168" s="78"/>
      <c r="LSQ168" s="295"/>
      <c r="LSR168" s="295"/>
      <c r="LSS168" s="295"/>
      <c r="LST168" s="295"/>
      <c r="LSU168" s="295"/>
      <c r="LSV168" s="295"/>
      <c r="LSW168" s="295"/>
      <c r="LSX168" s="295"/>
      <c r="LSY168" s="295"/>
      <c r="LSZ168" s="295"/>
      <c r="LTA168" s="295"/>
      <c r="LTB168" s="295"/>
      <c r="LTC168" s="78"/>
      <c r="LTD168" s="295"/>
      <c r="LTE168" s="295"/>
      <c r="LTF168" s="78"/>
      <c r="LTG168" s="79"/>
      <c r="LTH168" s="78"/>
      <c r="LTI168" s="295"/>
      <c r="LTJ168" s="295"/>
      <c r="LTK168" s="295"/>
      <c r="LTL168" s="295"/>
      <c r="LTM168" s="295"/>
      <c r="LTN168" s="295"/>
      <c r="LTO168" s="295"/>
      <c r="LTP168" s="295"/>
      <c r="LTQ168" s="295"/>
      <c r="LTR168" s="295"/>
      <c r="LTS168" s="295"/>
      <c r="LTT168" s="295"/>
      <c r="LTU168" s="78"/>
      <c r="LTV168" s="295"/>
      <c r="LTW168" s="295"/>
      <c r="LTX168" s="78"/>
      <c r="LTY168" s="79"/>
      <c r="LTZ168" s="78"/>
      <c r="LUA168" s="295"/>
      <c r="LUB168" s="295"/>
      <c r="LUC168" s="295"/>
      <c r="LUD168" s="295"/>
      <c r="LUE168" s="295"/>
      <c r="LUF168" s="295"/>
      <c r="LUG168" s="295"/>
      <c r="LUH168" s="295"/>
      <c r="LUI168" s="295"/>
      <c r="LUJ168" s="295"/>
      <c r="LUK168" s="295"/>
      <c r="LUL168" s="295"/>
      <c r="LUM168" s="78"/>
      <c r="LUN168" s="295"/>
      <c r="LUO168" s="295"/>
      <c r="LUP168" s="78"/>
      <c r="LUQ168" s="79"/>
      <c r="LUR168" s="78"/>
      <c r="LUS168" s="295"/>
      <c r="LUT168" s="295"/>
      <c r="LUU168" s="295"/>
      <c r="LUV168" s="295"/>
      <c r="LUW168" s="295"/>
      <c r="LUX168" s="295"/>
      <c r="LUY168" s="295"/>
      <c r="LUZ168" s="295"/>
      <c r="LVA168" s="295"/>
      <c r="LVB168" s="295"/>
      <c r="LVC168" s="295"/>
      <c r="LVD168" s="295"/>
      <c r="LVE168" s="78"/>
      <c r="LVF168" s="295"/>
      <c r="LVG168" s="295"/>
      <c r="LVH168" s="78"/>
      <c r="LVI168" s="79"/>
      <c r="LVJ168" s="78"/>
      <c r="LVK168" s="295"/>
      <c r="LVL168" s="295"/>
      <c r="LVM168" s="295"/>
      <c r="LVN168" s="295"/>
      <c r="LVO168" s="295"/>
      <c r="LVP168" s="295"/>
      <c r="LVQ168" s="295"/>
      <c r="LVR168" s="295"/>
      <c r="LVS168" s="295"/>
      <c r="LVT168" s="295"/>
      <c r="LVU168" s="295"/>
      <c r="LVV168" s="295"/>
      <c r="LVW168" s="78"/>
      <c r="LVX168" s="295"/>
      <c r="LVY168" s="295"/>
      <c r="LVZ168" s="78"/>
      <c r="LWA168" s="79"/>
      <c r="LWB168" s="78"/>
      <c r="LWC168" s="295"/>
      <c r="LWD168" s="295"/>
      <c r="LWE168" s="295"/>
      <c r="LWF168" s="295"/>
      <c r="LWG168" s="295"/>
      <c r="LWH168" s="295"/>
      <c r="LWI168" s="295"/>
      <c r="LWJ168" s="295"/>
      <c r="LWK168" s="295"/>
      <c r="LWL168" s="295"/>
      <c r="LWM168" s="295"/>
      <c r="LWN168" s="295"/>
      <c r="LWO168" s="78"/>
      <c r="LWP168" s="295"/>
      <c r="LWQ168" s="295"/>
      <c r="LWR168" s="78"/>
      <c r="LWS168" s="79"/>
      <c r="LWT168" s="78"/>
      <c r="LWU168" s="295"/>
      <c r="LWV168" s="295"/>
      <c r="LWW168" s="295"/>
      <c r="LWX168" s="295"/>
      <c r="LWY168" s="295"/>
      <c r="LWZ168" s="295"/>
      <c r="LXA168" s="295"/>
      <c r="LXB168" s="295"/>
      <c r="LXC168" s="295"/>
      <c r="LXD168" s="295"/>
      <c r="LXE168" s="295"/>
      <c r="LXF168" s="295"/>
      <c r="LXG168" s="78"/>
      <c r="LXH168" s="295"/>
      <c r="LXI168" s="295"/>
      <c r="LXJ168" s="78"/>
      <c r="LXK168" s="79"/>
      <c r="LXL168" s="78"/>
      <c r="LXM168" s="295"/>
      <c r="LXN168" s="295"/>
      <c r="LXO168" s="295"/>
      <c r="LXP168" s="295"/>
      <c r="LXQ168" s="295"/>
      <c r="LXR168" s="295"/>
      <c r="LXS168" s="295"/>
      <c r="LXT168" s="295"/>
      <c r="LXU168" s="295"/>
      <c r="LXV168" s="295"/>
      <c r="LXW168" s="295"/>
      <c r="LXX168" s="295"/>
      <c r="LXY168" s="78"/>
      <c r="LXZ168" s="295"/>
      <c r="LYA168" s="295"/>
      <c r="LYB168" s="78"/>
      <c r="LYC168" s="79"/>
      <c r="LYD168" s="78"/>
      <c r="LYE168" s="295"/>
      <c r="LYF168" s="295"/>
      <c r="LYG168" s="295"/>
      <c r="LYH168" s="295"/>
      <c r="LYI168" s="295"/>
      <c r="LYJ168" s="295"/>
      <c r="LYK168" s="295"/>
      <c r="LYL168" s="295"/>
      <c r="LYM168" s="295"/>
      <c r="LYN168" s="295"/>
      <c r="LYO168" s="295"/>
      <c r="LYP168" s="295"/>
      <c r="LYQ168" s="78"/>
      <c r="LYR168" s="295"/>
      <c r="LYS168" s="295"/>
      <c r="LYT168" s="78"/>
      <c r="LYU168" s="79"/>
      <c r="LYV168" s="78"/>
      <c r="LYW168" s="295"/>
      <c r="LYX168" s="295"/>
      <c r="LYY168" s="295"/>
      <c r="LYZ168" s="295"/>
      <c r="LZA168" s="295"/>
      <c r="LZB168" s="295"/>
      <c r="LZC168" s="295"/>
      <c r="LZD168" s="295"/>
      <c r="LZE168" s="295"/>
      <c r="LZF168" s="295"/>
      <c r="LZG168" s="295"/>
      <c r="LZH168" s="295"/>
      <c r="LZI168" s="78"/>
      <c r="LZJ168" s="295"/>
      <c r="LZK168" s="295"/>
      <c r="LZL168" s="78"/>
      <c r="LZM168" s="79"/>
      <c r="LZN168" s="78"/>
      <c r="LZO168" s="295"/>
      <c r="LZP168" s="295"/>
      <c r="LZQ168" s="295"/>
      <c r="LZR168" s="295"/>
      <c r="LZS168" s="295"/>
      <c r="LZT168" s="295"/>
      <c r="LZU168" s="295"/>
      <c r="LZV168" s="295"/>
      <c r="LZW168" s="295"/>
      <c r="LZX168" s="295"/>
      <c r="LZY168" s="295"/>
      <c r="LZZ168" s="295"/>
      <c r="MAA168" s="78"/>
      <c r="MAB168" s="295"/>
      <c r="MAC168" s="295"/>
      <c r="MAD168" s="78"/>
      <c r="MAE168" s="79"/>
      <c r="MAF168" s="78"/>
      <c r="MAG168" s="295"/>
      <c r="MAH168" s="295"/>
      <c r="MAI168" s="295"/>
      <c r="MAJ168" s="295"/>
      <c r="MAK168" s="295"/>
      <c r="MAL168" s="295"/>
      <c r="MAM168" s="295"/>
      <c r="MAN168" s="295"/>
      <c r="MAO168" s="295"/>
      <c r="MAP168" s="295"/>
      <c r="MAQ168" s="295"/>
      <c r="MAR168" s="295"/>
      <c r="MAS168" s="78"/>
      <c r="MAT168" s="295"/>
      <c r="MAU168" s="295"/>
      <c r="MAV168" s="78"/>
      <c r="MAW168" s="79"/>
      <c r="MAX168" s="78"/>
      <c r="MAY168" s="295"/>
      <c r="MAZ168" s="295"/>
      <c r="MBA168" s="295"/>
      <c r="MBB168" s="295"/>
      <c r="MBC168" s="295"/>
      <c r="MBD168" s="295"/>
      <c r="MBE168" s="295"/>
      <c r="MBF168" s="295"/>
      <c r="MBG168" s="295"/>
      <c r="MBH168" s="295"/>
      <c r="MBI168" s="295"/>
      <c r="MBJ168" s="295"/>
      <c r="MBK168" s="78"/>
      <c r="MBL168" s="295"/>
      <c r="MBM168" s="295"/>
      <c r="MBN168" s="78"/>
      <c r="MBO168" s="79"/>
      <c r="MBP168" s="78"/>
      <c r="MBQ168" s="295"/>
      <c r="MBR168" s="295"/>
      <c r="MBS168" s="295"/>
      <c r="MBT168" s="295"/>
      <c r="MBU168" s="295"/>
      <c r="MBV168" s="295"/>
      <c r="MBW168" s="295"/>
      <c r="MBX168" s="295"/>
      <c r="MBY168" s="295"/>
      <c r="MBZ168" s="295"/>
      <c r="MCA168" s="295"/>
      <c r="MCB168" s="295"/>
      <c r="MCC168" s="78"/>
      <c r="MCD168" s="295"/>
      <c r="MCE168" s="295"/>
      <c r="MCF168" s="78"/>
      <c r="MCG168" s="79"/>
      <c r="MCH168" s="78"/>
      <c r="MCI168" s="295"/>
      <c r="MCJ168" s="295"/>
      <c r="MCK168" s="295"/>
      <c r="MCL168" s="295"/>
      <c r="MCM168" s="295"/>
      <c r="MCN168" s="295"/>
      <c r="MCO168" s="295"/>
      <c r="MCP168" s="295"/>
      <c r="MCQ168" s="295"/>
      <c r="MCR168" s="295"/>
      <c r="MCS168" s="295"/>
      <c r="MCT168" s="295"/>
      <c r="MCU168" s="78"/>
      <c r="MCV168" s="295"/>
      <c r="MCW168" s="295"/>
      <c r="MCX168" s="78"/>
      <c r="MCY168" s="79"/>
      <c r="MCZ168" s="78"/>
      <c r="MDA168" s="295"/>
      <c r="MDB168" s="295"/>
      <c r="MDC168" s="295"/>
      <c r="MDD168" s="295"/>
      <c r="MDE168" s="295"/>
      <c r="MDF168" s="295"/>
      <c r="MDG168" s="295"/>
      <c r="MDH168" s="295"/>
      <c r="MDI168" s="295"/>
      <c r="MDJ168" s="295"/>
      <c r="MDK168" s="295"/>
      <c r="MDL168" s="295"/>
      <c r="MDM168" s="78"/>
      <c r="MDN168" s="295"/>
      <c r="MDO168" s="295"/>
      <c r="MDP168" s="78"/>
      <c r="MDQ168" s="79"/>
      <c r="MDR168" s="78"/>
      <c r="MDS168" s="295"/>
      <c r="MDT168" s="295"/>
      <c r="MDU168" s="295"/>
      <c r="MDV168" s="295"/>
      <c r="MDW168" s="295"/>
      <c r="MDX168" s="295"/>
      <c r="MDY168" s="295"/>
      <c r="MDZ168" s="295"/>
      <c r="MEA168" s="295"/>
      <c r="MEB168" s="295"/>
      <c r="MEC168" s="295"/>
      <c r="MED168" s="295"/>
      <c r="MEE168" s="78"/>
      <c r="MEF168" s="295"/>
      <c r="MEG168" s="295"/>
      <c r="MEH168" s="78"/>
      <c r="MEI168" s="79"/>
      <c r="MEJ168" s="78"/>
      <c r="MEK168" s="295"/>
      <c r="MEL168" s="295"/>
      <c r="MEM168" s="295"/>
      <c r="MEN168" s="295"/>
      <c r="MEO168" s="295"/>
      <c r="MEP168" s="295"/>
      <c r="MEQ168" s="295"/>
      <c r="MER168" s="295"/>
      <c r="MES168" s="295"/>
      <c r="MET168" s="295"/>
      <c r="MEU168" s="295"/>
      <c r="MEV168" s="295"/>
      <c r="MEW168" s="78"/>
      <c r="MEX168" s="295"/>
      <c r="MEY168" s="295"/>
      <c r="MEZ168" s="78"/>
      <c r="MFA168" s="79"/>
      <c r="MFB168" s="78"/>
      <c r="MFC168" s="295"/>
      <c r="MFD168" s="295"/>
      <c r="MFE168" s="295"/>
      <c r="MFF168" s="295"/>
      <c r="MFG168" s="295"/>
      <c r="MFH168" s="295"/>
      <c r="MFI168" s="295"/>
      <c r="MFJ168" s="295"/>
      <c r="MFK168" s="295"/>
      <c r="MFL168" s="295"/>
      <c r="MFM168" s="295"/>
      <c r="MFN168" s="295"/>
      <c r="MFO168" s="78"/>
      <c r="MFP168" s="295"/>
      <c r="MFQ168" s="295"/>
      <c r="MFR168" s="78"/>
      <c r="MFS168" s="79"/>
      <c r="MFT168" s="78"/>
      <c r="MFU168" s="295"/>
      <c r="MFV168" s="295"/>
      <c r="MFW168" s="295"/>
      <c r="MFX168" s="295"/>
      <c r="MFY168" s="295"/>
      <c r="MFZ168" s="295"/>
      <c r="MGA168" s="295"/>
      <c r="MGB168" s="295"/>
      <c r="MGC168" s="295"/>
      <c r="MGD168" s="295"/>
      <c r="MGE168" s="295"/>
      <c r="MGF168" s="295"/>
      <c r="MGG168" s="78"/>
      <c r="MGH168" s="295"/>
      <c r="MGI168" s="295"/>
      <c r="MGJ168" s="78"/>
      <c r="MGK168" s="79"/>
      <c r="MGL168" s="78"/>
      <c r="MGM168" s="295"/>
      <c r="MGN168" s="295"/>
      <c r="MGO168" s="295"/>
      <c r="MGP168" s="295"/>
      <c r="MGQ168" s="295"/>
      <c r="MGR168" s="295"/>
      <c r="MGS168" s="295"/>
      <c r="MGT168" s="295"/>
      <c r="MGU168" s="295"/>
      <c r="MGV168" s="295"/>
      <c r="MGW168" s="295"/>
      <c r="MGX168" s="295"/>
      <c r="MGY168" s="78"/>
      <c r="MGZ168" s="295"/>
      <c r="MHA168" s="295"/>
      <c r="MHB168" s="78"/>
      <c r="MHC168" s="79"/>
      <c r="MHD168" s="78"/>
      <c r="MHE168" s="295"/>
      <c r="MHF168" s="295"/>
      <c r="MHG168" s="295"/>
      <c r="MHH168" s="295"/>
      <c r="MHI168" s="295"/>
      <c r="MHJ168" s="295"/>
      <c r="MHK168" s="295"/>
      <c r="MHL168" s="295"/>
      <c r="MHM168" s="295"/>
      <c r="MHN168" s="295"/>
      <c r="MHO168" s="295"/>
      <c r="MHP168" s="295"/>
      <c r="MHQ168" s="78"/>
      <c r="MHR168" s="295"/>
      <c r="MHS168" s="295"/>
      <c r="MHT168" s="78"/>
      <c r="MHU168" s="79"/>
      <c r="MHV168" s="78"/>
      <c r="MHW168" s="295"/>
      <c r="MHX168" s="295"/>
      <c r="MHY168" s="295"/>
      <c r="MHZ168" s="295"/>
      <c r="MIA168" s="295"/>
      <c r="MIB168" s="295"/>
      <c r="MIC168" s="295"/>
      <c r="MID168" s="295"/>
      <c r="MIE168" s="295"/>
      <c r="MIF168" s="295"/>
      <c r="MIG168" s="295"/>
      <c r="MIH168" s="295"/>
      <c r="MII168" s="78"/>
      <c r="MIJ168" s="295"/>
      <c r="MIK168" s="295"/>
      <c r="MIL168" s="78"/>
      <c r="MIM168" s="79"/>
      <c r="MIN168" s="78"/>
      <c r="MIO168" s="295"/>
      <c r="MIP168" s="295"/>
      <c r="MIQ168" s="295"/>
      <c r="MIR168" s="295"/>
      <c r="MIS168" s="295"/>
      <c r="MIT168" s="295"/>
      <c r="MIU168" s="295"/>
      <c r="MIV168" s="295"/>
      <c r="MIW168" s="295"/>
      <c r="MIX168" s="295"/>
      <c r="MIY168" s="295"/>
      <c r="MIZ168" s="295"/>
      <c r="MJA168" s="78"/>
      <c r="MJB168" s="295"/>
      <c r="MJC168" s="295"/>
      <c r="MJD168" s="78"/>
      <c r="MJE168" s="79"/>
      <c r="MJF168" s="78"/>
      <c r="MJG168" s="295"/>
      <c r="MJH168" s="295"/>
      <c r="MJI168" s="295"/>
      <c r="MJJ168" s="295"/>
      <c r="MJK168" s="295"/>
      <c r="MJL168" s="295"/>
      <c r="MJM168" s="295"/>
      <c r="MJN168" s="295"/>
      <c r="MJO168" s="295"/>
      <c r="MJP168" s="295"/>
      <c r="MJQ168" s="295"/>
      <c r="MJR168" s="295"/>
      <c r="MJS168" s="78"/>
      <c r="MJT168" s="295"/>
      <c r="MJU168" s="295"/>
      <c r="MJV168" s="78"/>
      <c r="MJW168" s="79"/>
      <c r="MJX168" s="78"/>
      <c r="MJY168" s="295"/>
      <c r="MJZ168" s="295"/>
      <c r="MKA168" s="295"/>
      <c r="MKB168" s="295"/>
      <c r="MKC168" s="295"/>
      <c r="MKD168" s="295"/>
      <c r="MKE168" s="295"/>
      <c r="MKF168" s="295"/>
      <c r="MKG168" s="295"/>
      <c r="MKH168" s="295"/>
      <c r="MKI168" s="295"/>
      <c r="MKJ168" s="295"/>
      <c r="MKK168" s="78"/>
      <c r="MKL168" s="295"/>
      <c r="MKM168" s="295"/>
      <c r="MKN168" s="78"/>
      <c r="MKO168" s="79"/>
      <c r="MKP168" s="78"/>
      <c r="MKQ168" s="295"/>
      <c r="MKR168" s="295"/>
      <c r="MKS168" s="295"/>
      <c r="MKT168" s="295"/>
      <c r="MKU168" s="295"/>
      <c r="MKV168" s="295"/>
      <c r="MKW168" s="295"/>
      <c r="MKX168" s="295"/>
      <c r="MKY168" s="295"/>
      <c r="MKZ168" s="295"/>
      <c r="MLA168" s="295"/>
      <c r="MLB168" s="295"/>
      <c r="MLC168" s="78"/>
      <c r="MLD168" s="295"/>
      <c r="MLE168" s="295"/>
      <c r="MLF168" s="78"/>
      <c r="MLG168" s="79"/>
      <c r="MLH168" s="78"/>
      <c r="MLI168" s="295"/>
      <c r="MLJ168" s="295"/>
      <c r="MLK168" s="295"/>
      <c r="MLL168" s="295"/>
      <c r="MLM168" s="295"/>
      <c r="MLN168" s="295"/>
      <c r="MLO168" s="295"/>
      <c r="MLP168" s="295"/>
      <c r="MLQ168" s="295"/>
      <c r="MLR168" s="295"/>
      <c r="MLS168" s="295"/>
      <c r="MLT168" s="295"/>
      <c r="MLU168" s="78"/>
      <c r="MLV168" s="295"/>
      <c r="MLW168" s="295"/>
      <c r="MLX168" s="78"/>
      <c r="MLY168" s="79"/>
      <c r="MLZ168" s="78"/>
      <c r="MMA168" s="295"/>
      <c r="MMB168" s="295"/>
      <c r="MMC168" s="295"/>
      <c r="MMD168" s="295"/>
      <c r="MME168" s="295"/>
      <c r="MMF168" s="295"/>
      <c r="MMG168" s="295"/>
      <c r="MMH168" s="295"/>
      <c r="MMI168" s="295"/>
      <c r="MMJ168" s="295"/>
      <c r="MMK168" s="295"/>
      <c r="MML168" s="295"/>
      <c r="MMM168" s="78"/>
      <c r="MMN168" s="295"/>
      <c r="MMO168" s="295"/>
      <c r="MMP168" s="78"/>
      <c r="MMQ168" s="79"/>
      <c r="MMR168" s="78"/>
      <c r="MMS168" s="295"/>
      <c r="MMT168" s="295"/>
      <c r="MMU168" s="295"/>
      <c r="MMV168" s="295"/>
      <c r="MMW168" s="295"/>
      <c r="MMX168" s="295"/>
      <c r="MMY168" s="295"/>
      <c r="MMZ168" s="295"/>
      <c r="MNA168" s="295"/>
      <c r="MNB168" s="295"/>
      <c r="MNC168" s="295"/>
      <c r="MND168" s="295"/>
      <c r="MNE168" s="78"/>
      <c r="MNF168" s="295"/>
      <c r="MNG168" s="295"/>
      <c r="MNH168" s="78"/>
      <c r="MNI168" s="79"/>
      <c r="MNJ168" s="78"/>
      <c r="MNK168" s="295"/>
      <c r="MNL168" s="295"/>
      <c r="MNM168" s="295"/>
      <c r="MNN168" s="295"/>
      <c r="MNO168" s="295"/>
      <c r="MNP168" s="295"/>
      <c r="MNQ168" s="295"/>
      <c r="MNR168" s="295"/>
      <c r="MNS168" s="295"/>
      <c r="MNT168" s="295"/>
      <c r="MNU168" s="295"/>
      <c r="MNV168" s="295"/>
      <c r="MNW168" s="78"/>
      <c r="MNX168" s="295"/>
      <c r="MNY168" s="295"/>
      <c r="MNZ168" s="78"/>
      <c r="MOA168" s="79"/>
      <c r="MOB168" s="78"/>
      <c r="MOC168" s="295"/>
      <c r="MOD168" s="295"/>
      <c r="MOE168" s="295"/>
      <c r="MOF168" s="295"/>
      <c r="MOG168" s="295"/>
      <c r="MOH168" s="295"/>
      <c r="MOI168" s="295"/>
      <c r="MOJ168" s="295"/>
      <c r="MOK168" s="295"/>
      <c r="MOL168" s="295"/>
      <c r="MOM168" s="295"/>
      <c r="MON168" s="295"/>
      <c r="MOO168" s="78"/>
      <c r="MOP168" s="295"/>
      <c r="MOQ168" s="295"/>
      <c r="MOR168" s="78"/>
      <c r="MOS168" s="79"/>
      <c r="MOT168" s="78"/>
      <c r="MOU168" s="295"/>
      <c r="MOV168" s="295"/>
      <c r="MOW168" s="295"/>
      <c r="MOX168" s="295"/>
      <c r="MOY168" s="295"/>
      <c r="MOZ168" s="295"/>
      <c r="MPA168" s="295"/>
      <c r="MPB168" s="295"/>
      <c r="MPC168" s="295"/>
      <c r="MPD168" s="295"/>
      <c r="MPE168" s="295"/>
      <c r="MPF168" s="295"/>
      <c r="MPG168" s="78"/>
      <c r="MPH168" s="295"/>
      <c r="MPI168" s="295"/>
      <c r="MPJ168" s="78"/>
      <c r="MPK168" s="79"/>
      <c r="MPL168" s="78"/>
      <c r="MPM168" s="295"/>
      <c r="MPN168" s="295"/>
      <c r="MPO168" s="295"/>
      <c r="MPP168" s="295"/>
      <c r="MPQ168" s="295"/>
      <c r="MPR168" s="295"/>
      <c r="MPS168" s="295"/>
      <c r="MPT168" s="295"/>
      <c r="MPU168" s="295"/>
      <c r="MPV168" s="295"/>
      <c r="MPW168" s="295"/>
      <c r="MPX168" s="295"/>
      <c r="MPY168" s="78"/>
      <c r="MPZ168" s="295"/>
      <c r="MQA168" s="295"/>
      <c r="MQB168" s="78"/>
      <c r="MQC168" s="79"/>
      <c r="MQD168" s="78"/>
      <c r="MQE168" s="295"/>
      <c r="MQF168" s="295"/>
      <c r="MQG168" s="295"/>
      <c r="MQH168" s="295"/>
      <c r="MQI168" s="295"/>
      <c r="MQJ168" s="295"/>
      <c r="MQK168" s="295"/>
      <c r="MQL168" s="295"/>
      <c r="MQM168" s="295"/>
      <c r="MQN168" s="295"/>
      <c r="MQO168" s="295"/>
      <c r="MQP168" s="295"/>
      <c r="MQQ168" s="78"/>
      <c r="MQR168" s="295"/>
      <c r="MQS168" s="295"/>
      <c r="MQT168" s="78"/>
      <c r="MQU168" s="79"/>
      <c r="MQV168" s="78"/>
      <c r="MQW168" s="295"/>
      <c r="MQX168" s="295"/>
      <c r="MQY168" s="295"/>
      <c r="MQZ168" s="295"/>
      <c r="MRA168" s="295"/>
      <c r="MRB168" s="295"/>
      <c r="MRC168" s="295"/>
      <c r="MRD168" s="295"/>
      <c r="MRE168" s="295"/>
      <c r="MRF168" s="295"/>
      <c r="MRG168" s="295"/>
      <c r="MRH168" s="295"/>
      <c r="MRI168" s="78"/>
      <c r="MRJ168" s="295"/>
      <c r="MRK168" s="295"/>
      <c r="MRL168" s="78"/>
      <c r="MRM168" s="79"/>
      <c r="MRN168" s="78"/>
      <c r="MRO168" s="295"/>
      <c r="MRP168" s="295"/>
      <c r="MRQ168" s="295"/>
      <c r="MRR168" s="295"/>
      <c r="MRS168" s="295"/>
      <c r="MRT168" s="295"/>
      <c r="MRU168" s="295"/>
      <c r="MRV168" s="295"/>
      <c r="MRW168" s="295"/>
      <c r="MRX168" s="295"/>
      <c r="MRY168" s="295"/>
      <c r="MRZ168" s="295"/>
      <c r="MSA168" s="78"/>
      <c r="MSB168" s="295"/>
      <c r="MSC168" s="295"/>
      <c r="MSD168" s="78"/>
      <c r="MSE168" s="79"/>
      <c r="MSF168" s="78"/>
      <c r="MSG168" s="295"/>
      <c r="MSH168" s="295"/>
      <c r="MSI168" s="295"/>
      <c r="MSJ168" s="295"/>
      <c r="MSK168" s="295"/>
      <c r="MSL168" s="295"/>
      <c r="MSM168" s="295"/>
      <c r="MSN168" s="295"/>
      <c r="MSO168" s="295"/>
      <c r="MSP168" s="295"/>
      <c r="MSQ168" s="295"/>
      <c r="MSR168" s="295"/>
      <c r="MSS168" s="78"/>
      <c r="MST168" s="295"/>
      <c r="MSU168" s="295"/>
      <c r="MSV168" s="78"/>
      <c r="MSW168" s="79"/>
      <c r="MSX168" s="78"/>
      <c r="MSY168" s="295"/>
      <c r="MSZ168" s="295"/>
      <c r="MTA168" s="295"/>
      <c r="MTB168" s="295"/>
      <c r="MTC168" s="295"/>
      <c r="MTD168" s="295"/>
      <c r="MTE168" s="295"/>
      <c r="MTF168" s="295"/>
      <c r="MTG168" s="295"/>
      <c r="MTH168" s="295"/>
      <c r="MTI168" s="295"/>
      <c r="MTJ168" s="295"/>
      <c r="MTK168" s="78"/>
      <c r="MTL168" s="295"/>
      <c r="MTM168" s="295"/>
      <c r="MTN168" s="78"/>
      <c r="MTO168" s="79"/>
      <c r="MTP168" s="78"/>
      <c r="MTQ168" s="295"/>
      <c r="MTR168" s="295"/>
      <c r="MTS168" s="295"/>
      <c r="MTT168" s="295"/>
      <c r="MTU168" s="295"/>
      <c r="MTV168" s="295"/>
      <c r="MTW168" s="295"/>
      <c r="MTX168" s="295"/>
      <c r="MTY168" s="295"/>
      <c r="MTZ168" s="295"/>
      <c r="MUA168" s="295"/>
      <c r="MUB168" s="295"/>
      <c r="MUC168" s="78"/>
      <c r="MUD168" s="295"/>
      <c r="MUE168" s="295"/>
      <c r="MUF168" s="78"/>
      <c r="MUG168" s="79"/>
      <c r="MUH168" s="78"/>
      <c r="MUI168" s="295"/>
      <c r="MUJ168" s="295"/>
      <c r="MUK168" s="295"/>
      <c r="MUL168" s="295"/>
      <c r="MUM168" s="295"/>
      <c r="MUN168" s="295"/>
      <c r="MUO168" s="295"/>
      <c r="MUP168" s="295"/>
      <c r="MUQ168" s="295"/>
      <c r="MUR168" s="295"/>
      <c r="MUS168" s="295"/>
      <c r="MUT168" s="295"/>
      <c r="MUU168" s="78"/>
      <c r="MUV168" s="295"/>
      <c r="MUW168" s="295"/>
      <c r="MUX168" s="78"/>
      <c r="MUY168" s="79"/>
      <c r="MUZ168" s="78"/>
      <c r="MVA168" s="295"/>
      <c r="MVB168" s="295"/>
      <c r="MVC168" s="295"/>
      <c r="MVD168" s="295"/>
      <c r="MVE168" s="295"/>
      <c r="MVF168" s="295"/>
      <c r="MVG168" s="295"/>
      <c r="MVH168" s="295"/>
      <c r="MVI168" s="295"/>
      <c r="MVJ168" s="295"/>
      <c r="MVK168" s="295"/>
      <c r="MVL168" s="295"/>
      <c r="MVM168" s="78"/>
      <c r="MVN168" s="295"/>
      <c r="MVO168" s="295"/>
      <c r="MVP168" s="78"/>
      <c r="MVQ168" s="79"/>
      <c r="MVR168" s="78"/>
      <c r="MVS168" s="295"/>
      <c r="MVT168" s="295"/>
      <c r="MVU168" s="295"/>
      <c r="MVV168" s="295"/>
      <c r="MVW168" s="295"/>
      <c r="MVX168" s="295"/>
      <c r="MVY168" s="295"/>
      <c r="MVZ168" s="295"/>
      <c r="MWA168" s="295"/>
      <c r="MWB168" s="295"/>
      <c r="MWC168" s="295"/>
      <c r="MWD168" s="295"/>
      <c r="MWE168" s="78"/>
      <c r="MWF168" s="295"/>
      <c r="MWG168" s="295"/>
      <c r="MWH168" s="78"/>
      <c r="MWI168" s="79"/>
      <c r="MWJ168" s="78"/>
      <c r="MWK168" s="295"/>
      <c r="MWL168" s="295"/>
      <c r="MWM168" s="295"/>
      <c r="MWN168" s="295"/>
      <c r="MWO168" s="295"/>
      <c r="MWP168" s="295"/>
      <c r="MWQ168" s="295"/>
      <c r="MWR168" s="295"/>
      <c r="MWS168" s="295"/>
      <c r="MWT168" s="295"/>
      <c r="MWU168" s="295"/>
      <c r="MWV168" s="295"/>
      <c r="MWW168" s="78"/>
      <c r="MWX168" s="295"/>
      <c r="MWY168" s="295"/>
      <c r="MWZ168" s="78"/>
      <c r="MXA168" s="79"/>
      <c r="MXB168" s="78"/>
      <c r="MXC168" s="295"/>
      <c r="MXD168" s="295"/>
      <c r="MXE168" s="295"/>
      <c r="MXF168" s="295"/>
      <c r="MXG168" s="295"/>
      <c r="MXH168" s="295"/>
      <c r="MXI168" s="295"/>
      <c r="MXJ168" s="295"/>
      <c r="MXK168" s="295"/>
      <c r="MXL168" s="295"/>
      <c r="MXM168" s="295"/>
      <c r="MXN168" s="295"/>
      <c r="MXO168" s="78"/>
      <c r="MXP168" s="295"/>
      <c r="MXQ168" s="295"/>
      <c r="MXR168" s="78"/>
      <c r="MXS168" s="79"/>
      <c r="MXT168" s="78"/>
      <c r="MXU168" s="295"/>
      <c r="MXV168" s="295"/>
      <c r="MXW168" s="295"/>
      <c r="MXX168" s="295"/>
      <c r="MXY168" s="295"/>
      <c r="MXZ168" s="295"/>
      <c r="MYA168" s="295"/>
      <c r="MYB168" s="295"/>
      <c r="MYC168" s="295"/>
      <c r="MYD168" s="295"/>
      <c r="MYE168" s="295"/>
      <c r="MYF168" s="295"/>
      <c r="MYG168" s="78"/>
      <c r="MYH168" s="295"/>
      <c r="MYI168" s="295"/>
      <c r="MYJ168" s="78"/>
      <c r="MYK168" s="79"/>
      <c r="MYL168" s="78"/>
      <c r="MYM168" s="295"/>
      <c r="MYN168" s="295"/>
      <c r="MYO168" s="295"/>
      <c r="MYP168" s="295"/>
      <c r="MYQ168" s="295"/>
      <c r="MYR168" s="295"/>
      <c r="MYS168" s="295"/>
      <c r="MYT168" s="295"/>
      <c r="MYU168" s="295"/>
      <c r="MYV168" s="295"/>
      <c r="MYW168" s="295"/>
      <c r="MYX168" s="295"/>
      <c r="MYY168" s="78"/>
      <c r="MYZ168" s="295"/>
      <c r="MZA168" s="295"/>
      <c r="MZB168" s="78"/>
      <c r="MZC168" s="79"/>
      <c r="MZD168" s="78"/>
      <c r="MZE168" s="295"/>
      <c r="MZF168" s="295"/>
      <c r="MZG168" s="295"/>
      <c r="MZH168" s="295"/>
      <c r="MZI168" s="295"/>
      <c r="MZJ168" s="295"/>
      <c r="MZK168" s="295"/>
      <c r="MZL168" s="295"/>
      <c r="MZM168" s="295"/>
      <c r="MZN168" s="295"/>
      <c r="MZO168" s="295"/>
      <c r="MZP168" s="295"/>
      <c r="MZQ168" s="78"/>
      <c r="MZR168" s="295"/>
      <c r="MZS168" s="295"/>
      <c r="MZT168" s="78"/>
      <c r="MZU168" s="79"/>
      <c r="MZV168" s="78"/>
      <c r="MZW168" s="295"/>
      <c r="MZX168" s="295"/>
      <c r="MZY168" s="295"/>
      <c r="MZZ168" s="295"/>
      <c r="NAA168" s="295"/>
      <c r="NAB168" s="295"/>
      <c r="NAC168" s="295"/>
      <c r="NAD168" s="295"/>
      <c r="NAE168" s="295"/>
      <c r="NAF168" s="295"/>
      <c r="NAG168" s="295"/>
      <c r="NAH168" s="295"/>
      <c r="NAI168" s="78"/>
      <c r="NAJ168" s="295"/>
      <c r="NAK168" s="295"/>
      <c r="NAL168" s="78"/>
      <c r="NAM168" s="79"/>
      <c r="NAN168" s="78"/>
      <c r="NAO168" s="295"/>
      <c r="NAP168" s="295"/>
      <c r="NAQ168" s="295"/>
      <c r="NAR168" s="295"/>
      <c r="NAS168" s="295"/>
      <c r="NAT168" s="295"/>
      <c r="NAU168" s="295"/>
      <c r="NAV168" s="295"/>
      <c r="NAW168" s="295"/>
      <c r="NAX168" s="295"/>
      <c r="NAY168" s="295"/>
      <c r="NAZ168" s="295"/>
      <c r="NBA168" s="78"/>
      <c r="NBB168" s="295"/>
      <c r="NBC168" s="295"/>
      <c r="NBD168" s="78"/>
      <c r="NBE168" s="79"/>
      <c r="NBF168" s="78"/>
      <c r="NBG168" s="295"/>
      <c r="NBH168" s="295"/>
      <c r="NBI168" s="295"/>
      <c r="NBJ168" s="295"/>
      <c r="NBK168" s="295"/>
      <c r="NBL168" s="295"/>
      <c r="NBM168" s="295"/>
      <c r="NBN168" s="295"/>
      <c r="NBO168" s="295"/>
      <c r="NBP168" s="295"/>
      <c r="NBQ168" s="295"/>
      <c r="NBR168" s="295"/>
      <c r="NBS168" s="78"/>
      <c r="NBT168" s="295"/>
      <c r="NBU168" s="295"/>
      <c r="NBV168" s="78"/>
      <c r="NBW168" s="79"/>
      <c r="NBX168" s="78"/>
      <c r="NBY168" s="295"/>
      <c r="NBZ168" s="295"/>
      <c r="NCA168" s="295"/>
      <c r="NCB168" s="295"/>
      <c r="NCC168" s="295"/>
      <c r="NCD168" s="295"/>
      <c r="NCE168" s="295"/>
      <c r="NCF168" s="295"/>
      <c r="NCG168" s="295"/>
      <c r="NCH168" s="295"/>
      <c r="NCI168" s="295"/>
      <c r="NCJ168" s="295"/>
      <c r="NCK168" s="78"/>
      <c r="NCL168" s="295"/>
      <c r="NCM168" s="295"/>
      <c r="NCN168" s="78"/>
      <c r="NCO168" s="79"/>
      <c r="NCP168" s="78"/>
      <c r="NCQ168" s="295"/>
      <c r="NCR168" s="295"/>
      <c r="NCS168" s="295"/>
      <c r="NCT168" s="295"/>
      <c r="NCU168" s="295"/>
      <c r="NCV168" s="295"/>
      <c r="NCW168" s="295"/>
      <c r="NCX168" s="295"/>
      <c r="NCY168" s="295"/>
      <c r="NCZ168" s="295"/>
      <c r="NDA168" s="295"/>
      <c r="NDB168" s="295"/>
      <c r="NDC168" s="78"/>
      <c r="NDD168" s="295"/>
      <c r="NDE168" s="295"/>
      <c r="NDF168" s="78"/>
      <c r="NDG168" s="79"/>
      <c r="NDH168" s="78"/>
      <c r="NDI168" s="295"/>
      <c r="NDJ168" s="295"/>
      <c r="NDK168" s="295"/>
      <c r="NDL168" s="295"/>
      <c r="NDM168" s="295"/>
      <c r="NDN168" s="295"/>
      <c r="NDO168" s="295"/>
      <c r="NDP168" s="295"/>
      <c r="NDQ168" s="295"/>
      <c r="NDR168" s="295"/>
      <c r="NDS168" s="295"/>
      <c r="NDT168" s="295"/>
      <c r="NDU168" s="78"/>
      <c r="NDV168" s="295"/>
      <c r="NDW168" s="295"/>
      <c r="NDX168" s="78"/>
      <c r="NDY168" s="79"/>
      <c r="NDZ168" s="78"/>
      <c r="NEA168" s="295"/>
      <c r="NEB168" s="295"/>
      <c r="NEC168" s="295"/>
      <c r="NED168" s="295"/>
      <c r="NEE168" s="295"/>
      <c r="NEF168" s="295"/>
      <c r="NEG168" s="295"/>
      <c r="NEH168" s="295"/>
      <c r="NEI168" s="295"/>
      <c r="NEJ168" s="295"/>
      <c r="NEK168" s="295"/>
      <c r="NEL168" s="295"/>
      <c r="NEM168" s="78"/>
      <c r="NEN168" s="295"/>
      <c r="NEO168" s="295"/>
      <c r="NEP168" s="78"/>
      <c r="NEQ168" s="79"/>
      <c r="NER168" s="78"/>
      <c r="NES168" s="295"/>
      <c r="NET168" s="295"/>
      <c r="NEU168" s="295"/>
      <c r="NEV168" s="295"/>
      <c r="NEW168" s="295"/>
      <c r="NEX168" s="295"/>
      <c r="NEY168" s="295"/>
      <c r="NEZ168" s="295"/>
      <c r="NFA168" s="295"/>
      <c r="NFB168" s="295"/>
      <c r="NFC168" s="295"/>
      <c r="NFD168" s="295"/>
      <c r="NFE168" s="78"/>
      <c r="NFF168" s="295"/>
      <c r="NFG168" s="295"/>
      <c r="NFH168" s="78"/>
      <c r="NFI168" s="79"/>
      <c r="NFJ168" s="78"/>
      <c r="NFK168" s="295"/>
      <c r="NFL168" s="295"/>
      <c r="NFM168" s="295"/>
      <c r="NFN168" s="295"/>
      <c r="NFO168" s="295"/>
      <c r="NFP168" s="295"/>
      <c r="NFQ168" s="295"/>
      <c r="NFR168" s="295"/>
      <c r="NFS168" s="295"/>
      <c r="NFT168" s="295"/>
      <c r="NFU168" s="295"/>
      <c r="NFV168" s="295"/>
      <c r="NFW168" s="78"/>
      <c r="NFX168" s="295"/>
      <c r="NFY168" s="295"/>
      <c r="NFZ168" s="78"/>
      <c r="NGA168" s="79"/>
      <c r="NGB168" s="78"/>
      <c r="NGC168" s="295"/>
      <c r="NGD168" s="295"/>
      <c r="NGE168" s="295"/>
      <c r="NGF168" s="295"/>
      <c r="NGG168" s="295"/>
      <c r="NGH168" s="295"/>
      <c r="NGI168" s="295"/>
      <c r="NGJ168" s="295"/>
      <c r="NGK168" s="295"/>
      <c r="NGL168" s="295"/>
      <c r="NGM168" s="295"/>
      <c r="NGN168" s="295"/>
      <c r="NGO168" s="78"/>
      <c r="NGP168" s="295"/>
      <c r="NGQ168" s="295"/>
      <c r="NGR168" s="78"/>
      <c r="NGS168" s="79"/>
      <c r="NGT168" s="78"/>
      <c r="NGU168" s="295"/>
      <c r="NGV168" s="295"/>
      <c r="NGW168" s="295"/>
      <c r="NGX168" s="295"/>
      <c r="NGY168" s="295"/>
      <c r="NGZ168" s="295"/>
      <c r="NHA168" s="295"/>
      <c r="NHB168" s="295"/>
      <c r="NHC168" s="295"/>
      <c r="NHD168" s="295"/>
      <c r="NHE168" s="295"/>
      <c r="NHF168" s="295"/>
      <c r="NHG168" s="78"/>
      <c r="NHH168" s="295"/>
      <c r="NHI168" s="295"/>
      <c r="NHJ168" s="78"/>
      <c r="NHK168" s="79"/>
      <c r="NHL168" s="78"/>
      <c r="NHM168" s="295"/>
      <c r="NHN168" s="295"/>
      <c r="NHO168" s="295"/>
      <c r="NHP168" s="295"/>
      <c r="NHQ168" s="295"/>
      <c r="NHR168" s="295"/>
      <c r="NHS168" s="295"/>
      <c r="NHT168" s="295"/>
      <c r="NHU168" s="295"/>
      <c r="NHV168" s="295"/>
      <c r="NHW168" s="295"/>
      <c r="NHX168" s="295"/>
      <c r="NHY168" s="78"/>
      <c r="NHZ168" s="295"/>
      <c r="NIA168" s="295"/>
      <c r="NIB168" s="78"/>
      <c r="NIC168" s="79"/>
      <c r="NID168" s="78"/>
      <c r="NIE168" s="295"/>
      <c r="NIF168" s="295"/>
      <c r="NIG168" s="295"/>
      <c r="NIH168" s="295"/>
      <c r="NII168" s="295"/>
      <c r="NIJ168" s="295"/>
      <c r="NIK168" s="295"/>
      <c r="NIL168" s="295"/>
      <c r="NIM168" s="295"/>
      <c r="NIN168" s="295"/>
      <c r="NIO168" s="295"/>
      <c r="NIP168" s="295"/>
      <c r="NIQ168" s="78"/>
      <c r="NIR168" s="295"/>
      <c r="NIS168" s="295"/>
      <c r="NIT168" s="78"/>
      <c r="NIU168" s="79"/>
      <c r="NIV168" s="78"/>
      <c r="NIW168" s="295"/>
      <c r="NIX168" s="295"/>
      <c r="NIY168" s="295"/>
      <c r="NIZ168" s="295"/>
      <c r="NJA168" s="295"/>
      <c r="NJB168" s="295"/>
      <c r="NJC168" s="295"/>
      <c r="NJD168" s="295"/>
      <c r="NJE168" s="295"/>
      <c r="NJF168" s="295"/>
      <c r="NJG168" s="295"/>
      <c r="NJH168" s="295"/>
      <c r="NJI168" s="78"/>
      <c r="NJJ168" s="295"/>
      <c r="NJK168" s="295"/>
      <c r="NJL168" s="78"/>
      <c r="NJM168" s="79"/>
      <c r="NJN168" s="78"/>
      <c r="NJO168" s="295"/>
      <c r="NJP168" s="295"/>
      <c r="NJQ168" s="295"/>
      <c r="NJR168" s="295"/>
      <c r="NJS168" s="295"/>
      <c r="NJT168" s="295"/>
      <c r="NJU168" s="295"/>
      <c r="NJV168" s="295"/>
      <c r="NJW168" s="295"/>
      <c r="NJX168" s="295"/>
      <c r="NJY168" s="295"/>
      <c r="NJZ168" s="295"/>
      <c r="NKA168" s="78"/>
      <c r="NKB168" s="295"/>
      <c r="NKC168" s="295"/>
      <c r="NKD168" s="78"/>
      <c r="NKE168" s="79"/>
      <c r="NKF168" s="78"/>
      <c r="NKG168" s="295"/>
      <c r="NKH168" s="295"/>
      <c r="NKI168" s="295"/>
      <c r="NKJ168" s="295"/>
      <c r="NKK168" s="295"/>
      <c r="NKL168" s="295"/>
      <c r="NKM168" s="295"/>
      <c r="NKN168" s="295"/>
      <c r="NKO168" s="295"/>
      <c r="NKP168" s="295"/>
      <c r="NKQ168" s="295"/>
      <c r="NKR168" s="295"/>
      <c r="NKS168" s="78"/>
      <c r="NKT168" s="295"/>
      <c r="NKU168" s="295"/>
      <c r="NKV168" s="78"/>
      <c r="NKW168" s="79"/>
      <c r="NKX168" s="78"/>
      <c r="NKY168" s="295"/>
      <c r="NKZ168" s="295"/>
      <c r="NLA168" s="295"/>
      <c r="NLB168" s="295"/>
      <c r="NLC168" s="295"/>
      <c r="NLD168" s="295"/>
      <c r="NLE168" s="295"/>
      <c r="NLF168" s="295"/>
      <c r="NLG168" s="295"/>
      <c r="NLH168" s="295"/>
      <c r="NLI168" s="295"/>
      <c r="NLJ168" s="295"/>
      <c r="NLK168" s="78"/>
      <c r="NLL168" s="295"/>
      <c r="NLM168" s="295"/>
      <c r="NLN168" s="78"/>
      <c r="NLO168" s="79"/>
      <c r="NLP168" s="78"/>
      <c r="NLQ168" s="295"/>
      <c r="NLR168" s="295"/>
      <c r="NLS168" s="295"/>
      <c r="NLT168" s="295"/>
      <c r="NLU168" s="295"/>
      <c r="NLV168" s="295"/>
      <c r="NLW168" s="295"/>
      <c r="NLX168" s="295"/>
      <c r="NLY168" s="295"/>
      <c r="NLZ168" s="295"/>
      <c r="NMA168" s="295"/>
      <c r="NMB168" s="295"/>
      <c r="NMC168" s="78"/>
      <c r="NMD168" s="295"/>
      <c r="NME168" s="295"/>
      <c r="NMF168" s="78"/>
      <c r="NMG168" s="79"/>
      <c r="NMH168" s="78"/>
      <c r="NMI168" s="295"/>
      <c r="NMJ168" s="295"/>
      <c r="NMK168" s="295"/>
      <c r="NML168" s="295"/>
      <c r="NMM168" s="295"/>
      <c r="NMN168" s="295"/>
      <c r="NMO168" s="295"/>
      <c r="NMP168" s="295"/>
      <c r="NMQ168" s="295"/>
      <c r="NMR168" s="295"/>
      <c r="NMS168" s="295"/>
      <c r="NMT168" s="295"/>
      <c r="NMU168" s="78"/>
      <c r="NMV168" s="295"/>
      <c r="NMW168" s="295"/>
      <c r="NMX168" s="78"/>
      <c r="NMY168" s="79"/>
      <c r="NMZ168" s="78"/>
      <c r="NNA168" s="295"/>
      <c r="NNB168" s="295"/>
      <c r="NNC168" s="295"/>
      <c r="NND168" s="295"/>
      <c r="NNE168" s="295"/>
      <c r="NNF168" s="295"/>
      <c r="NNG168" s="295"/>
      <c r="NNH168" s="295"/>
      <c r="NNI168" s="295"/>
      <c r="NNJ168" s="295"/>
      <c r="NNK168" s="295"/>
      <c r="NNL168" s="295"/>
      <c r="NNM168" s="78"/>
      <c r="NNN168" s="295"/>
      <c r="NNO168" s="295"/>
      <c r="NNP168" s="78"/>
      <c r="NNQ168" s="79"/>
      <c r="NNR168" s="78"/>
      <c r="NNS168" s="295"/>
      <c r="NNT168" s="295"/>
      <c r="NNU168" s="295"/>
      <c r="NNV168" s="295"/>
      <c r="NNW168" s="295"/>
      <c r="NNX168" s="295"/>
      <c r="NNY168" s="295"/>
      <c r="NNZ168" s="295"/>
      <c r="NOA168" s="295"/>
      <c r="NOB168" s="295"/>
      <c r="NOC168" s="295"/>
      <c r="NOD168" s="295"/>
      <c r="NOE168" s="78"/>
      <c r="NOF168" s="295"/>
      <c r="NOG168" s="295"/>
      <c r="NOH168" s="78"/>
      <c r="NOI168" s="79"/>
      <c r="NOJ168" s="78"/>
      <c r="NOK168" s="295"/>
      <c r="NOL168" s="295"/>
      <c r="NOM168" s="295"/>
      <c r="NON168" s="295"/>
      <c r="NOO168" s="295"/>
      <c r="NOP168" s="295"/>
      <c r="NOQ168" s="295"/>
      <c r="NOR168" s="295"/>
      <c r="NOS168" s="295"/>
      <c r="NOT168" s="295"/>
      <c r="NOU168" s="295"/>
      <c r="NOV168" s="295"/>
      <c r="NOW168" s="78"/>
      <c r="NOX168" s="295"/>
      <c r="NOY168" s="295"/>
      <c r="NOZ168" s="78"/>
      <c r="NPA168" s="79"/>
      <c r="NPB168" s="78"/>
      <c r="NPC168" s="295"/>
      <c r="NPD168" s="295"/>
      <c r="NPE168" s="295"/>
      <c r="NPF168" s="295"/>
      <c r="NPG168" s="295"/>
      <c r="NPH168" s="295"/>
      <c r="NPI168" s="295"/>
      <c r="NPJ168" s="295"/>
      <c r="NPK168" s="295"/>
      <c r="NPL168" s="295"/>
      <c r="NPM168" s="295"/>
      <c r="NPN168" s="295"/>
      <c r="NPO168" s="78"/>
      <c r="NPP168" s="295"/>
      <c r="NPQ168" s="295"/>
      <c r="NPR168" s="78"/>
      <c r="NPS168" s="79"/>
      <c r="NPT168" s="78"/>
      <c r="NPU168" s="295"/>
      <c r="NPV168" s="295"/>
      <c r="NPW168" s="295"/>
      <c r="NPX168" s="295"/>
      <c r="NPY168" s="295"/>
      <c r="NPZ168" s="295"/>
      <c r="NQA168" s="295"/>
      <c r="NQB168" s="295"/>
      <c r="NQC168" s="295"/>
      <c r="NQD168" s="295"/>
      <c r="NQE168" s="295"/>
      <c r="NQF168" s="295"/>
      <c r="NQG168" s="78"/>
      <c r="NQH168" s="295"/>
      <c r="NQI168" s="295"/>
      <c r="NQJ168" s="78"/>
      <c r="NQK168" s="79"/>
      <c r="NQL168" s="78"/>
      <c r="NQM168" s="295"/>
      <c r="NQN168" s="295"/>
      <c r="NQO168" s="295"/>
      <c r="NQP168" s="295"/>
      <c r="NQQ168" s="295"/>
      <c r="NQR168" s="295"/>
      <c r="NQS168" s="295"/>
      <c r="NQT168" s="295"/>
      <c r="NQU168" s="295"/>
      <c r="NQV168" s="295"/>
      <c r="NQW168" s="295"/>
      <c r="NQX168" s="295"/>
      <c r="NQY168" s="78"/>
      <c r="NQZ168" s="295"/>
      <c r="NRA168" s="295"/>
      <c r="NRB168" s="78"/>
      <c r="NRC168" s="79"/>
      <c r="NRD168" s="78"/>
      <c r="NRE168" s="295"/>
      <c r="NRF168" s="295"/>
      <c r="NRG168" s="295"/>
      <c r="NRH168" s="295"/>
      <c r="NRI168" s="295"/>
      <c r="NRJ168" s="295"/>
      <c r="NRK168" s="295"/>
      <c r="NRL168" s="295"/>
      <c r="NRM168" s="295"/>
      <c r="NRN168" s="295"/>
      <c r="NRO168" s="295"/>
      <c r="NRP168" s="295"/>
      <c r="NRQ168" s="78"/>
      <c r="NRR168" s="295"/>
      <c r="NRS168" s="295"/>
      <c r="NRT168" s="78"/>
      <c r="NRU168" s="79"/>
      <c r="NRV168" s="78"/>
      <c r="NRW168" s="295"/>
      <c r="NRX168" s="295"/>
      <c r="NRY168" s="295"/>
      <c r="NRZ168" s="295"/>
      <c r="NSA168" s="295"/>
      <c r="NSB168" s="295"/>
      <c r="NSC168" s="295"/>
      <c r="NSD168" s="295"/>
      <c r="NSE168" s="295"/>
      <c r="NSF168" s="295"/>
      <c r="NSG168" s="295"/>
      <c r="NSH168" s="295"/>
      <c r="NSI168" s="78"/>
      <c r="NSJ168" s="295"/>
      <c r="NSK168" s="295"/>
      <c r="NSL168" s="78"/>
      <c r="NSM168" s="79"/>
      <c r="NSN168" s="78"/>
      <c r="NSO168" s="295"/>
      <c r="NSP168" s="295"/>
      <c r="NSQ168" s="295"/>
      <c r="NSR168" s="295"/>
      <c r="NSS168" s="295"/>
      <c r="NST168" s="295"/>
      <c r="NSU168" s="295"/>
      <c r="NSV168" s="295"/>
      <c r="NSW168" s="295"/>
      <c r="NSX168" s="295"/>
      <c r="NSY168" s="295"/>
      <c r="NSZ168" s="295"/>
      <c r="NTA168" s="78"/>
      <c r="NTB168" s="295"/>
      <c r="NTC168" s="295"/>
      <c r="NTD168" s="78"/>
      <c r="NTE168" s="79"/>
      <c r="NTF168" s="78"/>
      <c r="NTG168" s="295"/>
      <c r="NTH168" s="295"/>
      <c r="NTI168" s="295"/>
      <c r="NTJ168" s="295"/>
      <c r="NTK168" s="295"/>
      <c r="NTL168" s="295"/>
      <c r="NTM168" s="295"/>
      <c r="NTN168" s="295"/>
      <c r="NTO168" s="295"/>
      <c r="NTP168" s="295"/>
      <c r="NTQ168" s="295"/>
      <c r="NTR168" s="295"/>
      <c r="NTS168" s="78"/>
      <c r="NTT168" s="295"/>
      <c r="NTU168" s="295"/>
      <c r="NTV168" s="78"/>
      <c r="NTW168" s="79"/>
      <c r="NTX168" s="78"/>
      <c r="NTY168" s="295"/>
      <c r="NTZ168" s="295"/>
      <c r="NUA168" s="295"/>
      <c r="NUB168" s="295"/>
      <c r="NUC168" s="295"/>
      <c r="NUD168" s="295"/>
      <c r="NUE168" s="295"/>
      <c r="NUF168" s="295"/>
      <c r="NUG168" s="295"/>
      <c r="NUH168" s="295"/>
      <c r="NUI168" s="295"/>
      <c r="NUJ168" s="295"/>
      <c r="NUK168" s="78"/>
      <c r="NUL168" s="295"/>
      <c r="NUM168" s="295"/>
      <c r="NUN168" s="78"/>
      <c r="NUO168" s="79"/>
      <c r="NUP168" s="78"/>
      <c r="NUQ168" s="295"/>
      <c r="NUR168" s="295"/>
      <c r="NUS168" s="295"/>
      <c r="NUT168" s="295"/>
      <c r="NUU168" s="295"/>
      <c r="NUV168" s="295"/>
      <c r="NUW168" s="295"/>
      <c r="NUX168" s="295"/>
      <c r="NUY168" s="295"/>
      <c r="NUZ168" s="295"/>
      <c r="NVA168" s="295"/>
      <c r="NVB168" s="295"/>
      <c r="NVC168" s="78"/>
      <c r="NVD168" s="295"/>
      <c r="NVE168" s="295"/>
      <c r="NVF168" s="78"/>
      <c r="NVG168" s="79"/>
      <c r="NVH168" s="78"/>
      <c r="NVI168" s="295"/>
      <c r="NVJ168" s="295"/>
      <c r="NVK168" s="295"/>
      <c r="NVL168" s="295"/>
      <c r="NVM168" s="295"/>
      <c r="NVN168" s="295"/>
      <c r="NVO168" s="295"/>
      <c r="NVP168" s="295"/>
      <c r="NVQ168" s="295"/>
      <c r="NVR168" s="295"/>
      <c r="NVS168" s="295"/>
      <c r="NVT168" s="295"/>
      <c r="NVU168" s="78"/>
      <c r="NVV168" s="295"/>
      <c r="NVW168" s="295"/>
      <c r="NVX168" s="78"/>
      <c r="NVY168" s="79"/>
      <c r="NVZ168" s="78"/>
      <c r="NWA168" s="295"/>
      <c r="NWB168" s="295"/>
      <c r="NWC168" s="295"/>
      <c r="NWD168" s="295"/>
      <c r="NWE168" s="295"/>
      <c r="NWF168" s="295"/>
      <c r="NWG168" s="295"/>
      <c r="NWH168" s="295"/>
      <c r="NWI168" s="295"/>
      <c r="NWJ168" s="295"/>
      <c r="NWK168" s="295"/>
      <c r="NWL168" s="295"/>
      <c r="NWM168" s="78"/>
      <c r="NWN168" s="295"/>
      <c r="NWO168" s="295"/>
      <c r="NWP168" s="78"/>
      <c r="NWQ168" s="79"/>
      <c r="NWR168" s="78"/>
      <c r="NWS168" s="295"/>
      <c r="NWT168" s="295"/>
      <c r="NWU168" s="295"/>
      <c r="NWV168" s="295"/>
      <c r="NWW168" s="295"/>
      <c r="NWX168" s="295"/>
      <c r="NWY168" s="295"/>
      <c r="NWZ168" s="295"/>
      <c r="NXA168" s="295"/>
      <c r="NXB168" s="295"/>
      <c r="NXC168" s="295"/>
      <c r="NXD168" s="295"/>
      <c r="NXE168" s="78"/>
      <c r="NXF168" s="295"/>
      <c r="NXG168" s="295"/>
      <c r="NXH168" s="78"/>
      <c r="NXI168" s="79"/>
      <c r="NXJ168" s="78"/>
      <c r="NXK168" s="295"/>
      <c r="NXL168" s="295"/>
      <c r="NXM168" s="295"/>
      <c r="NXN168" s="295"/>
      <c r="NXO168" s="295"/>
      <c r="NXP168" s="295"/>
      <c r="NXQ168" s="295"/>
      <c r="NXR168" s="295"/>
      <c r="NXS168" s="295"/>
      <c r="NXT168" s="295"/>
      <c r="NXU168" s="295"/>
      <c r="NXV168" s="295"/>
      <c r="NXW168" s="78"/>
      <c r="NXX168" s="295"/>
      <c r="NXY168" s="295"/>
      <c r="NXZ168" s="78"/>
      <c r="NYA168" s="79"/>
      <c r="NYB168" s="78"/>
      <c r="NYC168" s="295"/>
      <c r="NYD168" s="295"/>
      <c r="NYE168" s="295"/>
      <c r="NYF168" s="295"/>
      <c r="NYG168" s="295"/>
      <c r="NYH168" s="295"/>
      <c r="NYI168" s="295"/>
      <c r="NYJ168" s="295"/>
      <c r="NYK168" s="295"/>
      <c r="NYL168" s="295"/>
      <c r="NYM168" s="295"/>
      <c r="NYN168" s="295"/>
      <c r="NYO168" s="78"/>
      <c r="NYP168" s="295"/>
      <c r="NYQ168" s="295"/>
      <c r="NYR168" s="78"/>
      <c r="NYS168" s="79"/>
      <c r="NYT168" s="78"/>
      <c r="NYU168" s="295"/>
      <c r="NYV168" s="295"/>
      <c r="NYW168" s="295"/>
      <c r="NYX168" s="295"/>
      <c r="NYY168" s="295"/>
      <c r="NYZ168" s="295"/>
      <c r="NZA168" s="295"/>
      <c r="NZB168" s="295"/>
      <c r="NZC168" s="295"/>
      <c r="NZD168" s="295"/>
      <c r="NZE168" s="295"/>
      <c r="NZF168" s="295"/>
      <c r="NZG168" s="78"/>
      <c r="NZH168" s="295"/>
      <c r="NZI168" s="295"/>
      <c r="NZJ168" s="78"/>
      <c r="NZK168" s="79"/>
      <c r="NZL168" s="78"/>
      <c r="NZM168" s="295"/>
      <c r="NZN168" s="295"/>
      <c r="NZO168" s="295"/>
      <c r="NZP168" s="295"/>
      <c r="NZQ168" s="295"/>
      <c r="NZR168" s="295"/>
      <c r="NZS168" s="295"/>
      <c r="NZT168" s="295"/>
      <c r="NZU168" s="295"/>
      <c r="NZV168" s="295"/>
      <c r="NZW168" s="295"/>
      <c r="NZX168" s="295"/>
      <c r="NZY168" s="78"/>
      <c r="NZZ168" s="295"/>
      <c r="OAA168" s="295"/>
      <c r="OAB168" s="78"/>
      <c r="OAC168" s="79"/>
      <c r="OAD168" s="78"/>
      <c r="OAE168" s="295"/>
      <c r="OAF168" s="295"/>
      <c r="OAG168" s="295"/>
      <c r="OAH168" s="295"/>
      <c r="OAI168" s="295"/>
      <c r="OAJ168" s="295"/>
      <c r="OAK168" s="295"/>
      <c r="OAL168" s="295"/>
      <c r="OAM168" s="295"/>
      <c r="OAN168" s="295"/>
      <c r="OAO168" s="295"/>
      <c r="OAP168" s="295"/>
      <c r="OAQ168" s="78"/>
      <c r="OAR168" s="295"/>
      <c r="OAS168" s="295"/>
      <c r="OAT168" s="78"/>
      <c r="OAU168" s="79"/>
      <c r="OAV168" s="78"/>
      <c r="OAW168" s="295"/>
      <c r="OAX168" s="295"/>
      <c r="OAY168" s="295"/>
      <c r="OAZ168" s="295"/>
      <c r="OBA168" s="295"/>
      <c r="OBB168" s="295"/>
      <c r="OBC168" s="295"/>
      <c r="OBD168" s="295"/>
      <c r="OBE168" s="295"/>
      <c r="OBF168" s="295"/>
      <c r="OBG168" s="295"/>
      <c r="OBH168" s="295"/>
      <c r="OBI168" s="78"/>
      <c r="OBJ168" s="295"/>
      <c r="OBK168" s="295"/>
      <c r="OBL168" s="78"/>
      <c r="OBM168" s="79"/>
      <c r="OBN168" s="78"/>
      <c r="OBO168" s="295"/>
      <c r="OBP168" s="295"/>
      <c r="OBQ168" s="295"/>
      <c r="OBR168" s="295"/>
      <c r="OBS168" s="295"/>
      <c r="OBT168" s="295"/>
      <c r="OBU168" s="295"/>
      <c r="OBV168" s="295"/>
      <c r="OBW168" s="295"/>
      <c r="OBX168" s="295"/>
      <c r="OBY168" s="295"/>
      <c r="OBZ168" s="295"/>
      <c r="OCA168" s="78"/>
      <c r="OCB168" s="295"/>
      <c r="OCC168" s="295"/>
      <c r="OCD168" s="78"/>
      <c r="OCE168" s="79"/>
      <c r="OCF168" s="78"/>
      <c r="OCG168" s="295"/>
      <c r="OCH168" s="295"/>
      <c r="OCI168" s="295"/>
      <c r="OCJ168" s="295"/>
      <c r="OCK168" s="295"/>
      <c r="OCL168" s="295"/>
      <c r="OCM168" s="295"/>
      <c r="OCN168" s="295"/>
      <c r="OCO168" s="295"/>
      <c r="OCP168" s="295"/>
      <c r="OCQ168" s="295"/>
      <c r="OCR168" s="295"/>
      <c r="OCS168" s="78"/>
      <c r="OCT168" s="295"/>
      <c r="OCU168" s="295"/>
      <c r="OCV168" s="78"/>
      <c r="OCW168" s="79"/>
      <c r="OCX168" s="78"/>
      <c r="OCY168" s="295"/>
      <c r="OCZ168" s="295"/>
      <c r="ODA168" s="295"/>
      <c r="ODB168" s="295"/>
      <c r="ODC168" s="295"/>
      <c r="ODD168" s="295"/>
      <c r="ODE168" s="295"/>
      <c r="ODF168" s="295"/>
      <c r="ODG168" s="295"/>
      <c r="ODH168" s="295"/>
      <c r="ODI168" s="295"/>
      <c r="ODJ168" s="295"/>
      <c r="ODK168" s="78"/>
      <c r="ODL168" s="295"/>
      <c r="ODM168" s="295"/>
      <c r="ODN168" s="78"/>
      <c r="ODO168" s="79"/>
      <c r="ODP168" s="78"/>
      <c r="ODQ168" s="295"/>
      <c r="ODR168" s="295"/>
      <c r="ODS168" s="295"/>
      <c r="ODT168" s="295"/>
      <c r="ODU168" s="295"/>
      <c r="ODV168" s="295"/>
      <c r="ODW168" s="295"/>
      <c r="ODX168" s="295"/>
      <c r="ODY168" s="295"/>
      <c r="ODZ168" s="295"/>
      <c r="OEA168" s="295"/>
      <c r="OEB168" s="295"/>
      <c r="OEC168" s="78"/>
      <c r="OED168" s="295"/>
      <c r="OEE168" s="295"/>
      <c r="OEF168" s="78"/>
      <c r="OEG168" s="79"/>
      <c r="OEH168" s="78"/>
      <c r="OEI168" s="295"/>
      <c r="OEJ168" s="295"/>
      <c r="OEK168" s="295"/>
      <c r="OEL168" s="295"/>
      <c r="OEM168" s="295"/>
      <c r="OEN168" s="295"/>
      <c r="OEO168" s="295"/>
      <c r="OEP168" s="295"/>
      <c r="OEQ168" s="295"/>
      <c r="OER168" s="295"/>
      <c r="OES168" s="295"/>
      <c r="OET168" s="295"/>
      <c r="OEU168" s="78"/>
      <c r="OEV168" s="295"/>
      <c r="OEW168" s="295"/>
      <c r="OEX168" s="78"/>
      <c r="OEY168" s="79"/>
      <c r="OEZ168" s="78"/>
      <c r="OFA168" s="295"/>
      <c r="OFB168" s="295"/>
      <c r="OFC168" s="295"/>
      <c r="OFD168" s="295"/>
      <c r="OFE168" s="295"/>
      <c r="OFF168" s="295"/>
      <c r="OFG168" s="295"/>
      <c r="OFH168" s="295"/>
      <c r="OFI168" s="295"/>
      <c r="OFJ168" s="295"/>
      <c r="OFK168" s="295"/>
      <c r="OFL168" s="295"/>
      <c r="OFM168" s="78"/>
      <c r="OFN168" s="295"/>
      <c r="OFO168" s="295"/>
      <c r="OFP168" s="78"/>
      <c r="OFQ168" s="79"/>
      <c r="OFR168" s="78"/>
      <c r="OFS168" s="295"/>
      <c r="OFT168" s="295"/>
      <c r="OFU168" s="295"/>
      <c r="OFV168" s="295"/>
      <c r="OFW168" s="295"/>
      <c r="OFX168" s="295"/>
      <c r="OFY168" s="295"/>
      <c r="OFZ168" s="295"/>
      <c r="OGA168" s="295"/>
      <c r="OGB168" s="295"/>
      <c r="OGC168" s="295"/>
      <c r="OGD168" s="295"/>
      <c r="OGE168" s="78"/>
      <c r="OGF168" s="295"/>
      <c r="OGG168" s="295"/>
      <c r="OGH168" s="78"/>
      <c r="OGI168" s="79"/>
      <c r="OGJ168" s="78"/>
      <c r="OGK168" s="295"/>
      <c r="OGL168" s="295"/>
      <c r="OGM168" s="295"/>
      <c r="OGN168" s="295"/>
      <c r="OGO168" s="295"/>
      <c r="OGP168" s="295"/>
      <c r="OGQ168" s="295"/>
      <c r="OGR168" s="295"/>
      <c r="OGS168" s="295"/>
      <c r="OGT168" s="295"/>
      <c r="OGU168" s="295"/>
      <c r="OGV168" s="295"/>
      <c r="OGW168" s="78"/>
      <c r="OGX168" s="295"/>
      <c r="OGY168" s="295"/>
      <c r="OGZ168" s="78"/>
      <c r="OHA168" s="79"/>
      <c r="OHB168" s="78"/>
      <c r="OHC168" s="295"/>
      <c r="OHD168" s="295"/>
      <c r="OHE168" s="295"/>
      <c r="OHF168" s="295"/>
      <c r="OHG168" s="295"/>
      <c r="OHH168" s="295"/>
      <c r="OHI168" s="295"/>
      <c r="OHJ168" s="295"/>
      <c r="OHK168" s="295"/>
      <c r="OHL168" s="295"/>
      <c r="OHM168" s="295"/>
      <c r="OHN168" s="295"/>
      <c r="OHO168" s="78"/>
      <c r="OHP168" s="295"/>
      <c r="OHQ168" s="295"/>
      <c r="OHR168" s="78"/>
      <c r="OHS168" s="79"/>
      <c r="OHT168" s="78"/>
      <c r="OHU168" s="295"/>
      <c r="OHV168" s="295"/>
      <c r="OHW168" s="295"/>
      <c r="OHX168" s="295"/>
      <c r="OHY168" s="295"/>
      <c r="OHZ168" s="295"/>
      <c r="OIA168" s="295"/>
      <c r="OIB168" s="295"/>
      <c r="OIC168" s="295"/>
      <c r="OID168" s="295"/>
      <c r="OIE168" s="295"/>
      <c r="OIF168" s="295"/>
      <c r="OIG168" s="78"/>
      <c r="OIH168" s="295"/>
      <c r="OII168" s="295"/>
      <c r="OIJ168" s="78"/>
      <c r="OIK168" s="79"/>
      <c r="OIL168" s="78"/>
      <c r="OIM168" s="295"/>
      <c r="OIN168" s="295"/>
      <c r="OIO168" s="295"/>
      <c r="OIP168" s="295"/>
      <c r="OIQ168" s="295"/>
      <c r="OIR168" s="295"/>
      <c r="OIS168" s="295"/>
      <c r="OIT168" s="295"/>
      <c r="OIU168" s="295"/>
      <c r="OIV168" s="295"/>
      <c r="OIW168" s="295"/>
      <c r="OIX168" s="295"/>
      <c r="OIY168" s="78"/>
      <c r="OIZ168" s="295"/>
      <c r="OJA168" s="295"/>
      <c r="OJB168" s="78"/>
      <c r="OJC168" s="79"/>
      <c r="OJD168" s="78"/>
      <c r="OJE168" s="295"/>
      <c r="OJF168" s="295"/>
      <c r="OJG168" s="295"/>
      <c r="OJH168" s="295"/>
      <c r="OJI168" s="295"/>
      <c r="OJJ168" s="295"/>
      <c r="OJK168" s="295"/>
      <c r="OJL168" s="295"/>
      <c r="OJM168" s="295"/>
      <c r="OJN168" s="295"/>
      <c r="OJO168" s="295"/>
      <c r="OJP168" s="295"/>
      <c r="OJQ168" s="78"/>
      <c r="OJR168" s="295"/>
      <c r="OJS168" s="295"/>
      <c r="OJT168" s="78"/>
      <c r="OJU168" s="79"/>
      <c r="OJV168" s="78"/>
      <c r="OJW168" s="295"/>
      <c r="OJX168" s="295"/>
      <c r="OJY168" s="295"/>
      <c r="OJZ168" s="295"/>
      <c r="OKA168" s="295"/>
      <c r="OKB168" s="295"/>
      <c r="OKC168" s="295"/>
      <c r="OKD168" s="295"/>
      <c r="OKE168" s="295"/>
      <c r="OKF168" s="295"/>
      <c r="OKG168" s="295"/>
      <c r="OKH168" s="295"/>
      <c r="OKI168" s="78"/>
      <c r="OKJ168" s="295"/>
      <c r="OKK168" s="295"/>
      <c r="OKL168" s="78"/>
      <c r="OKM168" s="79"/>
      <c r="OKN168" s="78"/>
      <c r="OKO168" s="295"/>
      <c r="OKP168" s="295"/>
      <c r="OKQ168" s="295"/>
      <c r="OKR168" s="295"/>
      <c r="OKS168" s="295"/>
      <c r="OKT168" s="295"/>
      <c r="OKU168" s="295"/>
      <c r="OKV168" s="295"/>
      <c r="OKW168" s="295"/>
      <c r="OKX168" s="295"/>
      <c r="OKY168" s="295"/>
      <c r="OKZ168" s="295"/>
      <c r="OLA168" s="78"/>
      <c r="OLB168" s="295"/>
      <c r="OLC168" s="295"/>
      <c r="OLD168" s="78"/>
      <c r="OLE168" s="79"/>
      <c r="OLF168" s="78"/>
      <c r="OLG168" s="295"/>
      <c r="OLH168" s="295"/>
      <c r="OLI168" s="295"/>
      <c r="OLJ168" s="295"/>
      <c r="OLK168" s="295"/>
      <c r="OLL168" s="295"/>
      <c r="OLM168" s="295"/>
      <c r="OLN168" s="295"/>
      <c r="OLO168" s="295"/>
      <c r="OLP168" s="295"/>
      <c r="OLQ168" s="295"/>
      <c r="OLR168" s="295"/>
      <c r="OLS168" s="78"/>
      <c r="OLT168" s="295"/>
      <c r="OLU168" s="295"/>
      <c r="OLV168" s="78"/>
      <c r="OLW168" s="79"/>
      <c r="OLX168" s="78"/>
      <c r="OLY168" s="295"/>
      <c r="OLZ168" s="295"/>
      <c r="OMA168" s="295"/>
      <c r="OMB168" s="295"/>
      <c r="OMC168" s="295"/>
      <c r="OMD168" s="295"/>
      <c r="OME168" s="295"/>
      <c r="OMF168" s="295"/>
      <c r="OMG168" s="295"/>
      <c r="OMH168" s="295"/>
      <c r="OMI168" s="295"/>
      <c r="OMJ168" s="295"/>
      <c r="OMK168" s="78"/>
      <c r="OML168" s="295"/>
      <c r="OMM168" s="295"/>
      <c r="OMN168" s="78"/>
      <c r="OMO168" s="79"/>
      <c r="OMP168" s="78"/>
      <c r="OMQ168" s="295"/>
      <c r="OMR168" s="295"/>
      <c r="OMS168" s="295"/>
      <c r="OMT168" s="295"/>
      <c r="OMU168" s="295"/>
      <c r="OMV168" s="295"/>
      <c r="OMW168" s="295"/>
      <c r="OMX168" s="295"/>
      <c r="OMY168" s="295"/>
      <c r="OMZ168" s="295"/>
      <c r="ONA168" s="295"/>
      <c r="ONB168" s="295"/>
      <c r="ONC168" s="78"/>
      <c r="OND168" s="295"/>
      <c r="ONE168" s="295"/>
      <c r="ONF168" s="78"/>
      <c r="ONG168" s="79"/>
      <c r="ONH168" s="78"/>
      <c r="ONI168" s="295"/>
      <c r="ONJ168" s="295"/>
      <c r="ONK168" s="295"/>
      <c r="ONL168" s="295"/>
      <c r="ONM168" s="295"/>
      <c r="ONN168" s="295"/>
      <c r="ONO168" s="295"/>
      <c r="ONP168" s="295"/>
      <c r="ONQ168" s="295"/>
      <c r="ONR168" s="295"/>
      <c r="ONS168" s="295"/>
      <c r="ONT168" s="295"/>
      <c r="ONU168" s="78"/>
      <c r="ONV168" s="295"/>
      <c r="ONW168" s="295"/>
      <c r="ONX168" s="78"/>
      <c r="ONY168" s="79"/>
      <c r="ONZ168" s="78"/>
      <c r="OOA168" s="295"/>
      <c r="OOB168" s="295"/>
      <c r="OOC168" s="295"/>
      <c r="OOD168" s="295"/>
      <c r="OOE168" s="295"/>
      <c r="OOF168" s="295"/>
      <c r="OOG168" s="295"/>
      <c r="OOH168" s="295"/>
      <c r="OOI168" s="295"/>
      <c r="OOJ168" s="295"/>
      <c r="OOK168" s="295"/>
      <c r="OOL168" s="295"/>
      <c r="OOM168" s="78"/>
      <c r="OON168" s="295"/>
      <c r="OOO168" s="295"/>
      <c r="OOP168" s="78"/>
      <c r="OOQ168" s="79"/>
      <c r="OOR168" s="78"/>
      <c r="OOS168" s="295"/>
      <c r="OOT168" s="295"/>
      <c r="OOU168" s="295"/>
      <c r="OOV168" s="295"/>
      <c r="OOW168" s="295"/>
      <c r="OOX168" s="295"/>
      <c r="OOY168" s="295"/>
      <c r="OOZ168" s="295"/>
      <c r="OPA168" s="295"/>
      <c r="OPB168" s="295"/>
      <c r="OPC168" s="295"/>
      <c r="OPD168" s="295"/>
      <c r="OPE168" s="78"/>
      <c r="OPF168" s="295"/>
      <c r="OPG168" s="295"/>
      <c r="OPH168" s="78"/>
      <c r="OPI168" s="79"/>
      <c r="OPJ168" s="78"/>
      <c r="OPK168" s="295"/>
      <c r="OPL168" s="295"/>
      <c r="OPM168" s="295"/>
      <c r="OPN168" s="295"/>
      <c r="OPO168" s="295"/>
      <c r="OPP168" s="295"/>
      <c r="OPQ168" s="295"/>
      <c r="OPR168" s="295"/>
      <c r="OPS168" s="295"/>
      <c r="OPT168" s="295"/>
      <c r="OPU168" s="295"/>
      <c r="OPV168" s="295"/>
      <c r="OPW168" s="78"/>
      <c r="OPX168" s="295"/>
      <c r="OPY168" s="295"/>
      <c r="OPZ168" s="78"/>
      <c r="OQA168" s="79"/>
      <c r="OQB168" s="78"/>
      <c r="OQC168" s="295"/>
      <c r="OQD168" s="295"/>
      <c r="OQE168" s="295"/>
      <c r="OQF168" s="295"/>
      <c r="OQG168" s="295"/>
      <c r="OQH168" s="295"/>
      <c r="OQI168" s="295"/>
      <c r="OQJ168" s="295"/>
      <c r="OQK168" s="295"/>
      <c r="OQL168" s="295"/>
      <c r="OQM168" s="295"/>
      <c r="OQN168" s="295"/>
      <c r="OQO168" s="78"/>
      <c r="OQP168" s="295"/>
      <c r="OQQ168" s="295"/>
      <c r="OQR168" s="78"/>
      <c r="OQS168" s="79"/>
      <c r="OQT168" s="78"/>
      <c r="OQU168" s="295"/>
      <c r="OQV168" s="295"/>
      <c r="OQW168" s="295"/>
      <c r="OQX168" s="295"/>
      <c r="OQY168" s="295"/>
      <c r="OQZ168" s="295"/>
      <c r="ORA168" s="295"/>
      <c r="ORB168" s="295"/>
      <c r="ORC168" s="295"/>
      <c r="ORD168" s="295"/>
      <c r="ORE168" s="295"/>
      <c r="ORF168" s="295"/>
      <c r="ORG168" s="78"/>
      <c r="ORH168" s="295"/>
      <c r="ORI168" s="295"/>
      <c r="ORJ168" s="78"/>
      <c r="ORK168" s="79"/>
      <c r="ORL168" s="78"/>
      <c r="ORM168" s="295"/>
      <c r="ORN168" s="295"/>
      <c r="ORO168" s="295"/>
      <c r="ORP168" s="295"/>
      <c r="ORQ168" s="295"/>
      <c r="ORR168" s="295"/>
      <c r="ORS168" s="295"/>
      <c r="ORT168" s="295"/>
      <c r="ORU168" s="295"/>
      <c r="ORV168" s="295"/>
      <c r="ORW168" s="295"/>
      <c r="ORX168" s="295"/>
      <c r="ORY168" s="78"/>
      <c r="ORZ168" s="295"/>
      <c r="OSA168" s="295"/>
      <c r="OSB168" s="78"/>
      <c r="OSC168" s="79"/>
      <c r="OSD168" s="78"/>
      <c r="OSE168" s="295"/>
      <c r="OSF168" s="295"/>
      <c r="OSG168" s="295"/>
      <c r="OSH168" s="295"/>
      <c r="OSI168" s="295"/>
      <c r="OSJ168" s="295"/>
      <c r="OSK168" s="295"/>
      <c r="OSL168" s="295"/>
      <c r="OSM168" s="295"/>
      <c r="OSN168" s="295"/>
      <c r="OSO168" s="295"/>
      <c r="OSP168" s="295"/>
      <c r="OSQ168" s="78"/>
      <c r="OSR168" s="295"/>
      <c r="OSS168" s="295"/>
      <c r="OST168" s="78"/>
      <c r="OSU168" s="79"/>
      <c r="OSV168" s="78"/>
      <c r="OSW168" s="295"/>
      <c r="OSX168" s="295"/>
      <c r="OSY168" s="295"/>
      <c r="OSZ168" s="295"/>
      <c r="OTA168" s="295"/>
      <c r="OTB168" s="295"/>
      <c r="OTC168" s="295"/>
      <c r="OTD168" s="295"/>
      <c r="OTE168" s="295"/>
      <c r="OTF168" s="295"/>
      <c r="OTG168" s="295"/>
      <c r="OTH168" s="295"/>
      <c r="OTI168" s="78"/>
      <c r="OTJ168" s="295"/>
      <c r="OTK168" s="295"/>
      <c r="OTL168" s="78"/>
      <c r="OTM168" s="79"/>
      <c r="OTN168" s="78"/>
      <c r="OTO168" s="295"/>
      <c r="OTP168" s="295"/>
      <c r="OTQ168" s="295"/>
      <c r="OTR168" s="295"/>
      <c r="OTS168" s="295"/>
      <c r="OTT168" s="295"/>
      <c r="OTU168" s="295"/>
      <c r="OTV168" s="295"/>
      <c r="OTW168" s="295"/>
      <c r="OTX168" s="295"/>
      <c r="OTY168" s="295"/>
      <c r="OTZ168" s="295"/>
      <c r="OUA168" s="78"/>
      <c r="OUB168" s="295"/>
      <c r="OUC168" s="295"/>
      <c r="OUD168" s="78"/>
      <c r="OUE168" s="79"/>
      <c r="OUF168" s="78"/>
      <c r="OUG168" s="295"/>
      <c r="OUH168" s="295"/>
      <c r="OUI168" s="295"/>
      <c r="OUJ168" s="295"/>
      <c r="OUK168" s="295"/>
      <c r="OUL168" s="295"/>
      <c r="OUM168" s="295"/>
      <c r="OUN168" s="295"/>
      <c r="OUO168" s="295"/>
      <c r="OUP168" s="295"/>
      <c r="OUQ168" s="295"/>
      <c r="OUR168" s="295"/>
      <c r="OUS168" s="78"/>
      <c r="OUT168" s="295"/>
      <c r="OUU168" s="295"/>
      <c r="OUV168" s="78"/>
      <c r="OUW168" s="79"/>
      <c r="OUX168" s="78"/>
      <c r="OUY168" s="295"/>
      <c r="OUZ168" s="295"/>
      <c r="OVA168" s="295"/>
      <c r="OVB168" s="295"/>
      <c r="OVC168" s="295"/>
      <c r="OVD168" s="295"/>
      <c r="OVE168" s="295"/>
      <c r="OVF168" s="295"/>
      <c r="OVG168" s="295"/>
      <c r="OVH168" s="295"/>
      <c r="OVI168" s="295"/>
      <c r="OVJ168" s="295"/>
      <c r="OVK168" s="78"/>
      <c r="OVL168" s="295"/>
      <c r="OVM168" s="295"/>
      <c r="OVN168" s="78"/>
      <c r="OVO168" s="79"/>
      <c r="OVP168" s="78"/>
      <c r="OVQ168" s="295"/>
      <c r="OVR168" s="295"/>
      <c r="OVS168" s="295"/>
      <c r="OVT168" s="295"/>
      <c r="OVU168" s="295"/>
      <c r="OVV168" s="295"/>
      <c r="OVW168" s="295"/>
      <c r="OVX168" s="295"/>
      <c r="OVY168" s="295"/>
      <c r="OVZ168" s="295"/>
      <c r="OWA168" s="295"/>
      <c r="OWB168" s="295"/>
      <c r="OWC168" s="78"/>
      <c r="OWD168" s="295"/>
      <c r="OWE168" s="295"/>
      <c r="OWF168" s="78"/>
      <c r="OWG168" s="79"/>
      <c r="OWH168" s="78"/>
      <c r="OWI168" s="295"/>
      <c r="OWJ168" s="295"/>
      <c r="OWK168" s="295"/>
      <c r="OWL168" s="295"/>
      <c r="OWM168" s="295"/>
      <c r="OWN168" s="295"/>
      <c r="OWO168" s="295"/>
      <c r="OWP168" s="295"/>
      <c r="OWQ168" s="295"/>
      <c r="OWR168" s="295"/>
      <c r="OWS168" s="295"/>
      <c r="OWT168" s="295"/>
      <c r="OWU168" s="78"/>
      <c r="OWV168" s="295"/>
      <c r="OWW168" s="295"/>
      <c r="OWX168" s="78"/>
      <c r="OWY168" s="79"/>
      <c r="OWZ168" s="78"/>
      <c r="OXA168" s="295"/>
      <c r="OXB168" s="295"/>
      <c r="OXC168" s="295"/>
      <c r="OXD168" s="295"/>
      <c r="OXE168" s="295"/>
      <c r="OXF168" s="295"/>
      <c r="OXG168" s="295"/>
      <c r="OXH168" s="295"/>
      <c r="OXI168" s="295"/>
      <c r="OXJ168" s="295"/>
      <c r="OXK168" s="295"/>
      <c r="OXL168" s="295"/>
      <c r="OXM168" s="78"/>
      <c r="OXN168" s="295"/>
      <c r="OXO168" s="295"/>
      <c r="OXP168" s="78"/>
      <c r="OXQ168" s="79"/>
      <c r="OXR168" s="78"/>
      <c r="OXS168" s="295"/>
      <c r="OXT168" s="295"/>
      <c r="OXU168" s="295"/>
      <c r="OXV168" s="295"/>
      <c r="OXW168" s="295"/>
      <c r="OXX168" s="295"/>
      <c r="OXY168" s="295"/>
      <c r="OXZ168" s="295"/>
      <c r="OYA168" s="295"/>
      <c r="OYB168" s="295"/>
      <c r="OYC168" s="295"/>
      <c r="OYD168" s="295"/>
      <c r="OYE168" s="78"/>
      <c r="OYF168" s="295"/>
      <c r="OYG168" s="295"/>
      <c r="OYH168" s="78"/>
      <c r="OYI168" s="79"/>
      <c r="OYJ168" s="78"/>
      <c r="OYK168" s="295"/>
      <c r="OYL168" s="295"/>
      <c r="OYM168" s="295"/>
      <c r="OYN168" s="295"/>
      <c r="OYO168" s="295"/>
      <c r="OYP168" s="295"/>
      <c r="OYQ168" s="295"/>
      <c r="OYR168" s="295"/>
      <c r="OYS168" s="295"/>
      <c r="OYT168" s="295"/>
      <c r="OYU168" s="295"/>
      <c r="OYV168" s="295"/>
      <c r="OYW168" s="78"/>
      <c r="OYX168" s="295"/>
      <c r="OYY168" s="295"/>
      <c r="OYZ168" s="78"/>
      <c r="OZA168" s="79"/>
      <c r="OZB168" s="78"/>
      <c r="OZC168" s="295"/>
      <c r="OZD168" s="295"/>
      <c r="OZE168" s="295"/>
      <c r="OZF168" s="295"/>
      <c r="OZG168" s="295"/>
      <c r="OZH168" s="295"/>
      <c r="OZI168" s="295"/>
      <c r="OZJ168" s="295"/>
      <c r="OZK168" s="295"/>
      <c r="OZL168" s="295"/>
      <c r="OZM168" s="295"/>
      <c r="OZN168" s="295"/>
      <c r="OZO168" s="78"/>
      <c r="OZP168" s="295"/>
      <c r="OZQ168" s="295"/>
      <c r="OZR168" s="78"/>
      <c r="OZS168" s="79"/>
      <c r="OZT168" s="78"/>
      <c r="OZU168" s="295"/>
      <c r="OZV168" s="295"/>
      <c r="OZW168" s="295"/>
      <c r="OZX168" s="295"/>
      <c r="OZY168" s="295"/>
      <c r="OZZ168" s="295"/>
      <c r="PAA168" s="295"/>
      <c r="PAB168" s="295"/>
      <c r="PAC168" s="295"/>
      <c r="PAD168" s="295"/>
      <c r="PAE168" s="295"/>
      <c r="PAF168" s="295"/>
      <c r="PAG168" s="78"/>
      <c r="PAH168" s="295"/>
      <c r="PAI168" s="295"/>
      <c r="PAJ168" s="78"/>
      <c r="PAK168" s="79"/>
      <c r="PAL168" s="78"/>
      <c r="PAM168" s="295"/>
      <c r="PAN168" s="295"/>
      <c r="PAO168" s="295"/>
      <c r="PAP168" s="295"/>
      <c r="PAQ168" s="295"/>
      <c r="PAR168" s="295"/>
      <c r="PAS168" s="295"/>
      <c r="PAT168" s="295"/>
      <c r="PAU168" s="295"/>
      <c r="PAV168" s="295"/>
      <c r="PAW168" s="295"/>
      <c r="PAX168" s="295"/>
      <c r="PAY168" s="78"/>
      <c r="PAZ168" s="295"/>
      <c r="PBA168" s="295"/>
      <c r="PBB168" s="78"/>
      <c r="PBC168" s="79"/>
      <c r="PBD168" s="78"/>
      <c r="PBE168" s="295"/>
      <c r="PBF168" s="295"/>
      <c r="PBG168" s="295"/>
      <c r="PBH168" s="295"/>
      <c r="PBI168" s="295"/>
      <c r="PBJ168" s="295"/>
      <c r="PBK168" s="295"/>
      <c r="PBL168" s="295"/>
      <c r="PBM168" s="295"/>
      <c r="PBN168" s="295"/>
      <c r="PBO168" s="295"/>
      <c r="PBP168" s="295"/>
      <c r="PBQ168" s="78"/>
      <c r="PBR168" s="295"/>
      <c r="PBS168" s="295"/>
      <c r="PBT168" s="78"/>
      <c r="PBU168" s="79"/>
      <c r="PBV168" s="78"/>
      <c r="PBW168" s="295"/>
      <c r="PBX168" s="295"/>
      <c r="PBY168" s="295"/>
      <c r="PBZ168" s="295"/>
      <c r="PCA168" s="295"/>
      <c r="PCB168" s="295"/>
      <c r="PCC168" s="295"/>
      <c r="PCD168" s="295"/>
      <c r="PCE168" s="295"/>
      <c r="PCF168" s="295"/>
      <c r="PCG168" s="295"/>
      <c r="PCH168" s="295"/>
      <c r="PCI168" s="78"/>
      <c r="PCJ168" s="295"/>
      <c r="PCK168" s="295"/>
      <c r="PCL168" s="78"/>
      <c r="PCM168" s="79"/>
      <c r="PCN168" s="78"/>
      <c r="PCO168" s="295"/>
      <c r="PCP168" s="295"/>
      <c r="PCQ168" s="295"/>
      <c r="PCR168" s="295"/>
      <c r="PCS168" s="295"/>
      <c r="PCT168" s="295"/>
      <c r="PCU168" s="295"/>
      <c r="PCV168" s="295"/>
      <c r="PCW168" s="295"/>
      <c r="PCX168" s="295"/>
      <c r="PCY168" s="295"/>
      <c r="PCZ168" s="295"/>
      <c r="PDA168" s="78"/>
      <c r="PDB168" s="295"/>
      <c r="PDC168" s="295"/>
      <c r="PDD168" s="78"/>
      <c r="PDE168" s="79"/>
      <c r="PDF168" s="78"/>
      <c r="PDG168" s="295"/>
      <c r="PDH168" s="295"/>
      <c r="PDI168" s="295"/>
      <c r="PDJ168" s="295"/>
      <c r="PDK168" s="295"/>
      <c r="PDL168" s="295"/>
      <c r="PDM168" s="295"/>
      <c r="PDN168" s="295"/>
      <c r="PDO168" s="295"/>
      <c r="PDP168" s="295"/>
      <c r="PDQ168" s="295"/>
      <c r="PDR168" s="295"/>
      <c r="PDS168" s="78"/>
      <c r="PDT168" s="295"/>
      <c r="PDU168" s="295"/>
      <c r="PDV168" s="78"/>
      <c r="PDW168" s="79"/>
      <c r="PDX168" s="78"/>
      <c r="PDY168" s="295"/>
      <c r="PDZ168" s="295"/>
      <c r="PEA168" s="295"/>
      <c r="PEB168" s="295"/>
      <c r="PEC168" s="295"/>
      <c r="PED168" s="295"/>
      <c r="PEE168" s="295"/>
      <c r="PEF168" s="295"/>
      <c r="PEG168" s="295"/>
      <c r="PEH168" s="295"/>
      <c r="PEI168" s="295"/>
      <c r="PEJ168" s="295"/>
      <c r="PEK168" s="78"/>
      <c r="PEL168" s="295"/>
      <c r="PEM168" s="295"/>
      <c r="PEN168" s="78"/>
      <c r="PEO168" s="79"/>
      <c r="PEP168" s="78"/>
      <c r="PEQ168" s="295"/>
      <c r="PER168" s="295"/>
      <c r="PES168" s="295"/>
      <c r="PET168" s="295"/>
      <c r="PEU168" s="295"/>
      <c r="PEV168" s="295"/>
      <c r="PEW168" s="295"/>
      <c r="PEX168" s="295"/>
      <c r="PEY168" s="295"/>
      <c r="PEZ168" s="295"/>
      <c r="PFA168" s="295"/>
      <c r="PFB168" s="295"/>
      <c r="PFC168" s="78"/>
      <c r="PFD168" s="295"/>
      <c r="PFE168" s="295"/>
      <c r="PFF168" s="78"/>
      <c r="PFG168" s="79"/>
      <c r="PFH168" s="78"/>
      <c r="PFI168" s="295"/>
      <c r="PFJ168" s="295"/>
      <c r="PFK168" s="295"/>
      <c r="PFL168" s="295"/>
      <c r="PFM168" s="295"/>
      <c r="PFN168" s="295"/>
      <c r="PFO168" s="295"/>
      <c r="PFP168" s="295"/>
      <c r="PFQ168" s="295"/>
      <c r="PFR168" s="295"/>
      <c r="PFS168" s="295"/>
      <c r="PFT168" s="295"/>
      <c r="PFU168" s="78"/>
      <c r="PFV168" s="295"/>
      <c r="PFW168" s="295"/>
      <c r="PFX168" s="78"/>
      <c r="PFY168" s="79"/>
      <c r="PFZ168" s="78"/>
      <c r="PGA168" s="295"/>
      <c r="PGB168" s="295"/>
      <c r="PGC168" s="295"/>
      <c r="PGD168" s="295"/>
      <c r="PGE168" s="295"/>
      <c r="PGF168" s="295"/>
      <c r="PGG168" s="295"/>
      <c r="PGH168" s="295"/>
      <c r="PGI168" s="295"/>
      <c r="PGJ168" s="295"/>
      <c r="PGK168" s="295"/>
      <c r="PGL168" s="295"/>
      <c r="PGM168" s="78"/>
      <c r="PGN168" s="295"/>
      <c r="PGO168" s="295"/>
      <c r="PGP168" s="78"/>
      <c r="PGQ168" s="79"/>
      <c r="PGR168" s="78"/>
      <c r="PGS168" s="295"/>
      <c r="PGT168" s="295"/>
      <c r="PGU168" s="295"/>
      <c r="PGV168" s="295"/>
      <c r="PGW168" s="295"/>
      <c r="PGX168" s="295"/>
      <c r="PGY168" s="295"/>
      <c r="PGZ168" s="295"/>
      <c r="PHA168" s="295"/>
      <c r="PHB168" s="295"/>
      <c r="PHC168" s="295"/>
      <c r="PHD168" s="295"/>
      <c r="PHE168" s="78"/>
      <c r="PHF168" s="295"/>
      <c r="PHG168" s="295"/>
      <c r="PHH168" s="78"/>
      <c r="PHI168" s="79"/>
      <c r="PHJ168" s="78"/>
      <c r="PHK168" s="295"/>
      <c r="PHL168" s="295"/>
      <c r="PHM168" s="295"/>
      <c r="PHN168" s="295"/>
      <c r="PHO168" s="295"/>
      <c r="PHP168" s="295"/>
      <c r="PHQ168" s="295"/>
      <c r="PHR168" s="295"/>
      <c r="PHS168" s="295"/>
      <c r="PHT168" s="295"/>
      <c r="PHU168" s="295"/>
      <c r="PHV168" s="295"/>
      <c r="PHW168" s="78"/>
      <c r="PHX168" s="295"/>
      <c r="PHY168" s="295"/>
      <c r="PHZ168" s="78"/>
      <c r="PIA168" s="79"/>
      <c r="PIB168" s="78"/>
      <c r="PIC168" s="295"/>
      <c r="PID168" s="295"/>
      <c r="PIE168" s="295"/>
      <c r="PIF168" s="295"/>
      <c r="PIG168" s="295"/>
      <c r="PIH168" s="295"/>
      <c r="PII168" s="295"/>
      <c r="PIJ168" s="295"/>
      <c r="PIK168" s="295"/>
      <c r="PIL168" s="295"/>
      <c r="PIM168" s="295"/>
      <c r="PIN168" s="295"/>
      <c r="PIO168" s="78"/>
      <c r="PIP168" s="295"/>
      <c r="PIQ168" s="295"/>
      <c r="PIR168" s="78"/>
      <c r="PIS168" s="79"/>
      <c r="PIT168" s="78"/>
      <c r="PIU168" s="295"/>
      <c r="PIV168" s="295"/>
      <c r="PIW168" s="295"/>
      <c r="PIX168" s="295"/>
      <c r="PIY168" s="295"/>
      <c r="PIZ168" s="295"/>
      <c r="PJA168" s="295"/>
      <c r="PJB168" s="295"/>
      <c r="PJC168" s="295"/>
      <c r="PJD168" s="295"/>
      <c r="PJE168" s="295"/>
      <c r="PJF168" s="295"/>
      <c r="PJG168" s="78"/>
      <c r="PJH168" s="295"/>
      <c r="PJI168" s="295"/>
      <c r="PJJ168" s="78"/>
      <c r="PJK168" s="79"/>
      <c r="PJL168" s="78"/>
      <c r="PJM168" s="295"/>
      <c r="PJN168" s="295"/>
      <c r="PJO168" s="295"/>
      <c r="PJP168" s="295"/>
      <c r="PJQ168" s="295"/>
      <c r="PJR168" s="295"/>
      <c r="PJS168" s="295"/>
      <c r="PJT168" s="295"/>
      <c r="PJU168" s="295"/>
      <c r="PJV168" s="295"/>
      <c r="PJW168" s="295"/>
      <c r="PJX168" s="295"/>
      <c r="PJY168" s="78"/>
      <c r="PJZ168" s="295"/>
      <c r="PKA168" s="295"/>
      <c r="PKB168" s="78"/>
      <c r="PKC168" s="79"/>
      <c r="PKD168" s="78"/>
      <c r="PKE168" s="295"/>
      <c r="PKF168" s="295"/>
      <c r="PKG168" s="295"/>
      <c r="PKH168" s="295"/>
      <c r="PKI168" s="295"/>
      <c r="PKJ168" s="295"/>
      <c r="PKK168" s="295"/>
      <c r="PKL168" s="295"/>
      <c r="PKM168" s="295"/>
      <c r="PKN168" s="295"/>
      <c r="PKO168" s="295"/>
      <c r="PKP168" s="295"/>
      <c r="PKQ168" s="78"/>
      <c r="PKR168" s="295"/>
      <c r="PKS168" s="295"/>
      <c r="PKT168" s="78"/>
      <c r="PKU168" s="79"/>
      <c r="PKV168" s="78"/>
      <c r="PKW168" s="295"/>
      <c r="PKX168" s="295"/>
      <c r="PKY168" s="295"/>
      <c r="PKZ168" s="295"/>
      <c r="PLA168" s="295"/>
      <c r="PLB168" s="295"/>
      <c r="PLC168" s="295"/>
      <c r="PLD168" s="295"/>
      <c r="PLE168" s="295"/>
      <c r="PLF168" s="295"/>
      <c r="PLG168" s="295"/>
      <c r="PLH168" s="295"/>
      <c r="PLI168" s="78"/>
      <c r="PLJ168" s="295"/>
      <c r="PLK168" s="295"/>
      <c r="PLL168" s="78"/>
      <c r="PLM168" s="79"/>
      <c r="PLN168" s="78"/>
      <c r="PLO168" s="295"/>
      <c r="PLP168" s="295"/>
      <c r="PLQ168" s="295"/>
      <c r="PLR168" s="295"/>
      <c r="PLS168" s="295"/>
      <c r="PLT168" s="295"/>
      <c r="PLU168" s="295"/>
      <c r="PLV168" s="295"/>
      <c r="PLW168" s="295"/>
      <c r="PLX168" s="295"/>
      <c r="PLY168" s="295"/>
      <c r="PLZ168" s="295"/>
      <c r="PMA168" s="78"/>
      <c r="PMB168" s="295"/>
      <c r="PMC168" s="295"/>
      <c r="PMD168" s="78"/>
      <c r="PME168" s="79"/>
      <c r="PMF168" s="78"/>
      <c r="PMG168" s="295"/>
      <c r="PMH168" s="295"/>
      <c r="PMI168" s="295"/>
      <c r="PMJ168" s="295"/>
      <c r="PMK168" s="295"/>
      <c r="PML168" s="295"/>
      <c r="PMM168" s="295"/>
      <c r="PMN168" s="295"/>
      <c r="PMO168" s="295"/>
      <c r="PMP168" s="295"/>
      <c r="PMQ168" s="295"/>
      <c r="PMR168" s="295"/>
      <c r="PMS168" s="78"/>
      <c r="PMT168" s="295"/>
      <c r="PMU168" s="295"/>
      <c r="PMV168" s="78"/>
      <c r="PMW168" s="79"/>
      <c r="PMX168" s="78"/>
      <c r="PMY168" s="295"/>
      <c r="PMZ168" s="295"/>
      <c r="PNA168" s="295"/>
      <c r="PNB168" s="295"/>
      <c r="PNC168" s="295"/>
      <c r="PND168" s="295"/>
      <c r="PNE168" s="295"/>
      <c r="PNF168" s="295"/>
      <c r="PNG168" s="295"/>
      <c r="PNH168" s="295"/>
      <c r="PNI168" s="295"/>
      <c r="PNJ168" s="295"/>
      <c r="PNK168" s="78"/>
      <c r="PNL168" s="295"/>
      <c r="PNM168" s="295"/>
      <c r="PNN168" s="78"/>
      <c r="PNO168" s="79"/>
      <c r="PNP168" s="78"/>
      <c r="PNQ168" s="295"/>
      <c r="PNR168" s="295"/>
      <c r="PNS168" s="295"/>
      <c r="PNT168" s="295"/>
      <c r="PNU168" s="295"/>
      <c r="PNV168" s="295"/>
      <c r="PNW168" s="295"/>
      <c r="PNX168" s="295"/>
      <c r="PNY168" s="295"/>
      <c r="PNZ168" s="295"/>
      <c r="POA168" s="295"/>
      <c r="POB168" s="295"/>
      <c r="POC168" s="78"/>
      <c r="POD168" s="295"/>
      <c r="POE168" s="295"/>
      <c r="POF168" s="78"/>
      <c r="POG168" s="79"/>
      <c r="POH168" s="78"/>
      <c r="POI168" s="295"/>
      <c r="POJ168" s="295"/>
      <c r="POK168" s="295"/>
      <c r="POL168" s="295"/>
      <c r="POM168" s="295"/>
      <c r="PON168" s="295"/>
      <c r="POO168" s="295"/>
      <c r="POP168" s="295"/>
      <c r="POQ168" s="295"/>
      <c r="POR168" s="295"/>
      <c r="POS168" s="295"/>
      <c r="POT168" s="295"/>
      <c r="POU168" s="78"/>
      <c r="POV168" s="295"/>
      <c r="POW168" s="295"/>
      <c r="POX168" s="78"/>
      <c r="POY168" s="79"/>
      <c r="POZ168" s="78"/>
      <c r="PPA168" s="295"/>
      <c r="PPB168" s="295"/>
      <c r="PPC168" s="295"/>
      <c r="PPD168" s="295"/>
      <c r="PPE168" s="295"/>
      <c r="PPF168" s="295"/>
      <c r="PPG168" s="295"/>
      <c r="PPH168" s="295"/>
      <c r="PPI168" s="295"/>
      <c r="PPJ168" s="295"/>
      <c r="PPK168" s="295"/>
      <c r="PPL168" s="295"/>
      <c r="PPM168" s="78"/>
      <c r="PPN168" s="295"/>
      <c r="PPO168" s="295"/>
      <c r="PPP168" s="78"/>
      <c r="PPQ168" s="79"/>
      <c r="PPR168" s="78"/>
      <c r="PPS168" s="295"/>
      <c r="PPT168" s="295"/>
      <c r="PPU168" s="295"/>
      <c r="PPV168" s="295"/>
      <c r="PPW168" s="295"/>
      <c r="PPX168" s="295"/>
      <c r="PPY168" s="295"/>
      <c r="PPZ168" s="295"/>
      <c r="PQA168" s="295"/>
      <c r="PQB168" s="295"/>
      <c r="PQC168" s="295"/>
      <c r="PQD168" s="295"/>
      <c r="PQE168" s="78"/>
      <c r="PQF168" s="295"/>
      <c r="PQG168" s="295"/>
      <c r="PQH168" s="78"/>
      <c r="PQI168" s="79"/>
      <c r="PQJ168" s="78"/>
      <c r="PQK168" s="295"/>
      <c r="PQL168" s="295"/>
      <c r="PQM168" s="295"/>
      <c r="PQN168" s="295"/>
      <c r="PQO168" s="295"/>
      <c r="PQP168" s="295"/>
      <c r="PQQ168" s="295"/>
      <c r="PQR168" s="295"/>
      <c r="PQS168" s="295"/>
      <c r="PQT168" s="295"/>
      <c r="PQU168" s="295"/>
      <c r="PQV168" s="295"/>
      <c r="PQW168" s="78"/>
      <c r="PQX168" s="295"/>
      <c r="PQY168" s="295"/>
      <c r="PQZ168" s="78"/>
      <c r="PRA168" s="79"/>
      <c r="PRB168" s="78"/>
      <c r="PRC168" s="295"/>
      <c r="PRD168" s="295"/>
      <c r="PRE168" s="295"/>
      <c r="PRF168" s="295"/>
      <c r="PRG168" s="295"/>
      <c r="PRH168" s="295"/>
      <c r="PRI168" s="295"/>
      <c r="PRJ168" s="295"/>
      <c r="PRK168" s="295"/>
      <c r="PRL168" s="295"/>
      <c r="PRM168" s="295"/>
      <c r="PRN168" s="295"/>
      <c r="PRO168" s="78"/>
      <c r="PRP168" s="295"/>
      <c r="PRQ168" s="295"/>
      <c r="PRR168" s="78"/>
      <c r="PRS168" s="79"/>
      <c r="PRT168" s="78"/>
      <c r="PRU168" s="295"/>
      <c r="PRV168" s="295"/>
      <c r="PRW168" s="295"/>
      <c r="PRX168" s="295"/>
      <c r="PRY168" s="295"/>
      <c r="PRZ168" s="295"/>
      <c r="PSA168" s="295"/>
      <c r="PSB168" s="295"/>
      <c r="PSC168" s="295"/>
      <c r="PSD168" s="295"/>
      <c r="PSE168" s="295"/>
      <c r="PSF168" s="295"/>
      <c r="PSG168" s="78"/>
      <c r="PSH168" s="295"/>
      <c r="PSI168" s="295"/>
      <c r="PSJ168" s="78"/>
      <c r="PSK168" s="79"/>
      <c r="PSL168" s="78"/>
      <c r="PSM168" s="295"/>
      <c r="PSN168" s="295"/>
      <c r="PSO168" s="295"/>
      <c r="PSP168" s="295"/>
      <c r="PSQ168" s="295"/>
      <c r="PSR168" s="295"/>
      <c r="PSS168" s="295"/>
      <c r="PST168" s="295"/>
      <c r="PSU168" s="295"/>
      <c r="PSV168" s="295"/>
      <c r="PSW168" s="295"/>
      <c r="PSX168" s="295"/>
      <c r="PSY168" s="78"/>
      <c r="PSZ168" s="295"/>
      <c r="PTA168" s="295"/>
      <c r="PTB168" s="78"/>
      <c r="PTC168" s="79"/>
      <c r="PTD168" s="78"/>
      <c r="PTE168" s="295"/>
      <c r="PTF168" s="295"/>
      <c r="PTG168" s="295"/>
      <c r="PTH168" s="295"/>
      <c r="PTI168" s="295"/>
      <c r="PTJ168" s="295"/>
      <c r="PTK168" s="295"/>
      <c r="PTL168" s="295"/>
      <c r="PTM168" s="295"/>
      <c r="PTN168" s="295"/>
      <c r="PTO168" s="295"/>
      <c r="PTP168" s="295"/>
      <c r="PTQ168" s="78"/>
      <c r="PTR168" s="295"/>
      <c r="PTS168" s="295"/>
      <c r="PTT168" s="78"/>
      <c r="PTU168" s="79"/>
      <c r="PTV168" s="78"/>
      <c r="PTW168" s="295"/>
      <c r="PTX168" s="295"/>
      <c r="PTY168" s="295"/>
      <c r="PTZ168" s="295"/>
      <c r="PUA168" s="295"/>
      <c r="PUB168" s="295"/>
      <c r="PUC168" s="295"/>
      <c r="PUD168" s="295"/>
      <c r="PUE168" s="295"/>
      <c r="PUF168" s="295"/>
      <c r="PUG168" s="295"/>
      <c r="PUH168" s="295"/>
      <c r="PUI168" s="78"/>
      <c r="PUJ168" s="295"/>
      <c r="PUK168" s="295"/>
      <c r="PUL168" s="78"/>
      <c r="PUM168" s="79"/>
      <c r="PUN168" s="78"/>
      <c r="PUO168" s="295"/>
      <c r="PUP168" s="295"/>
      <c r="PUQ168" s="295"/>
      <c r="PUR168" s="295"/>
      <c r="PUS168" s="295"/>
      <c r="PUT168" s="295"/>
      <c r="PUU168" s="295"/>
      <c r="PUV168" s="295"/>
      <c r="PUW168" s="295"/>
      <c r="PUX168" s="295"/>
      <c r="PUY168" s="295"/>
      <c r="PUZ168" s="295"/>
      <c r="PVA168" s="78"/>
      <c r="PVB168" s="295"/>
      <c r="PVC168" s="295"/>
      <c r="PVD168" s="78"/>
      <c r="PVE168" s="79"/>
      <c r="PVF168" s="78"/>
      <c r="PVG168" s="295"/>
      <c r="PVH168" s="295"/>
      <c r="PVI168" s="295"/>
      <c r="PVJ168" s="295"/>
      <c r="PVK168" s="295"/>
      <c r="PVL168" s="295"/>
      <c r="PVM168" s="295"/>
      <c r="PVN168" s="295"/>
      <c r="PVO168" s="295"/>
      <c r="PVP168" s="295"/>
      <c r="PVQ168" s="295"/>
      <c r="PVR168" s="295"/>
      <c r="PVS168" s="78"/>
      <c r="PVT168" s="295"/>
      <c r="PVU168" s="295"/>
      <c r="PVV168" s="78"/>
      <c r="PVW168" s="79"/>
      <c r="PVX168" s="78"/>
      <c r="PVY168" s="295"/>
      <c r="PVZ168" s="295"/>
      <c r="PWA168" s="295"/>
      <c r="PWB168" s="295"/>
      <c r="PWC168" s="295"/>
      <c r="PWD168" s="295"/>
      <c r="PWE168" s="295"/>
      <c r="PWF168" s="295"/>
      <c r="PWG168" s="295"/>
      <c r="PWH168" s="295"/>
      <c r="PWI168" s="295"/>
      <c r="PWJ168" s="295"/>
      <c r="PWK168" s="78"/>
      <c r="PWL168" s="295"/>
      <c r="PWM168" s="295"/>
      <c r="PWN168" s="78"/>
      <c r="PWO168" s="79"/>
      <c r="PWP168" s="78"/>
      <c r="PWQ168" s="295"/>
      <c r="PWR168" s="295"/>
      <c r="PWS168" s="295"/>
      <c r="PWT168" s="295"/>
      <c r="PWU168" s="295"/>
      <c r="PWV168" s="295"/>
      <c r="PWW168" s="295"/>
      <c r="PWX168" s="295"/>
      <c r="PWY168" s="295"/>
      <c r="PWZ168" s="295"/>
      <c r="PXA168" s="295"/>
      <c r="PXB168" s="295"/>
      <c r="PXC168" s="78"/>
      <c r="PXD168" s="295"/>
      <c r="PXE168" s="295"/>
      <c r="PXF168" s="78"/>
      <c r="PXG168" s="79"/>
      <c r="PXH168" s="78"/>
      <c r="PXI168" s="295"/>
      <c r="PXJ168" s="295"/>
      <c r="PXK168" s="295"/>
      <c r="PXL168" s="295"/>
      <c r="PXM168" s="295"/>
      <c r="PXN168" s="295"/>
      <c r="PXO168" s="295"/>
      <c r="PXP168" s="295"/>
      <c r="PXQ168" s="295"/>
      <c r="PXR168" s="295"/>
      <c r="PXS168" s="295"/>
      <c r="PXT168" s="295"/>
      <c r="PXU168" s="78"/>
      <c r="PXV168" s="295"/>
      <c r="PXW168" s="295"/>
      <c r="PXX168" s="78"/>
      <c r="PXY168" s="79"/>
      <c r="PXZ168" s="78"/>
      <c r="PYA168" s="295"/>
      <c r="PYB168" s="295"/>
      <c r="PYC168" s="295"/>
      <c r="PYD168" s="295"/>
      <c r="PYE168" s="295"/>
      <c r="PYF168" s="295"/>
      <c r="PYG168" s="295"/>
      <c r="PYH168" s="295"/>
      <c r="PYI168" s="295"/>
      <c r="PYJ168" s="295"/>
      <c r="PYK168" s="295"/>
      <c r="PYL168" s="295"/>
      <c r="PYM168" s="78"/>
      <c r="PYN168" s="295"/>
      <c r="PYO168" s="295"/>
      <c r="PYP168" s="78"/>
      <c r="PYQ168" s="79"/>
      <c r="PYR168" s="78"/>
      <c r="PYS168" s="295"/>
      <c r="PYT168" s="295"/>
      <c r="PYU168" s="295"/>
      <c r="PYV168" s="295"/>
      <c r="PYW168" s="295"/>
      <c r="PYX168" s="295"/>
      <c r="PYY168" s="295"/>
      <c r="PYZ168" s="295"/>
      <c r="PZA168" s="295"/>
      <c r="PZB168" s="295"/>
      <c r="PZC168" s="295"/>
      <c r="PZD168" s="295"/>
      <c r="PZE168" s="78"/>
      <c r="PZF168" s="295"/>
      <c r="PZG168" s="295"/>
      <c r="PZH168" s="78"/>
      <c r="PZI168" s="79"/>
      <c r="PZJ168" s="78"/>
      <c r="PZK168" s="295"/>
      <c r="PZL168" s="295"/>
      <c r="PZM168" s="295"/>
      <c r="PZN168" s="295"/>
      <c r="PZO168" s="295"/>
      <c r="PZP168" s="295"/>
      <c r="PZQ168" s="295"/>
      <c r="PZR168" s="295"/>
      <c r="PZS168" s="295"/>
      <c r="PZT168" s="295"/>
      <c r="PZU168" s="295"/>
      <c r="PZV168" s="295"/>
      <c r="PZW168" s="78"/>
      <c r="PZX168" s="295"/>
      <c r="PZY168" s="295"/>
      <c r="PZZ168" s="78"/>
      <c r="QAA168" s="79"/>
      <c r="QAB168" s="78"/>
      <c r="QAC168" s="295"/>
      <c r="QAD168" s="295"/>
      <c r="QAE168" s="295"/>
      <c r="QAF168" s="295"/>
      <c r="QAG168" s="295"/>
      <c r="QAH168" s="295"/>
      <c r="QAI168" s="295"/>
      <c r="QAJ168" s="295"/>
      <c r="QAK168" s="295"/>
      <c r="QAL168" s="295"/>
      <c r="QAM168" s="295"/>
      <c r="QAN168" s="295"/>
      <c r="QAO168" s="78"/>
      <c r="QAP168" s="295"/>
      <c r="QAQ168" s="295"/>
      <c r="QAR168" s="78"/>
      <c r="QAS168" s="79"/>
      <c r="QAT168" s="78"/>
      <c r="QAU168" s="295"/>
      <c r="QAV168" s="295"/>
      <c r="QAW168" s="295"/>
      <c r="QAX168" s="295"/>
      <c r="QAY168" s="295"/>
      <c r="QAZ168" s="295"/>
      <c r="QBA168" s="295"/>
      <c r="QBB168" s="295"/>
      <c r="QBC168" s="295"/>
      <c r="QBD168" s="295"/>
      <c r="QBE168" s="295"/>
      <c r="QBF168" s="295"/>
      <c r="QBG168" s="78"/>
      <c r="QBH168" s="295"/>
      <c r="QBI168" s="295"/>
      <c r="QBJ168" s="78"/>
      <c r="QBK168" s="79"/>
      <c r="QBL168" s="78"/>
      <c r="QBM168" s="295"/>
      <c r="QBN168" s="295"/>
      <c r="QBO168" s="295"/>
      <c r="QBP168" s="295"/>
      <c r="QBQ168" s="295"/>
      <c r="QBR168" s="295"/>
      <c r="QBS168" s="295"/>
      <c r="QBT168" s="295"/>
      <c r="QBU168" s="295"/>
      <c r="QBV168" s="295"/>
      <c r="QBW168" s="295"/>
      <c r="QBX168" s="295"/>
      <c r="QBY168" s="78"/>
      <c r="QBZ168" s="295"/>
      <c r="QCA168" s="295"/>
      <c r="QCB168" s="78"/>
      <c r="QCC168" s="79"/>
      <c r="QCD168" s="78"/>
      <c r="QCE168" s="295"/>
      <c r="QCF168" s="295"/>
      <c r="QCG168" s="295"/>
      <c r="QCH168" s="295"/>
      <c r="QCI168" s="295"/>
      <c r="QCJ168" s="295"/>
      <c r="QCK168" s="295"/>
      <c r="QCL168" s="295"/>
      <c r="QCM168" s="295"/>
      <c r="QCN168" s="295"/>
      <c r="QCO168" s="295"/>
      <c r="QCP168" s="295"/>
      <c r="QCQ168" s="78"/>
      <c r="QCR168" s="295"/>
      <c r="QCS168" s="295"/>
      <c r="QCT168" s="78"/>
      <c r="QCU168" s="79"/>
      <c r="QCV168" s="78"/>
      <c r="QCW168" s="295"/>
      <c r="QCX168" s="295"/>
      <c r="QCY168" s="295"/>
      <c r="QCZ168" s="295"/>
      <c r="QDA168" s="295"/>
      <c r="QDB168" s="295"/>
      <c r="QDC168" s="295"/>
      <c r="QDD168" s="295"/>
      <c r="QDE168" s="295"/>
      <c r="QDF168" s="295"/>
      <c r="QDG168" s="295"/>
      <c r="QDH168" s="295"/>
      <c r="QDI168" s="78"/>
      <c r="QDJ168" s="295"/>
      <c r="QDK168" s="295"/>
      <c r="QDL168" s="78"/>
      <c r="QDM168" s="79"/>
      <c r="QDN168" s="78"/>
      <c r="QDO168" s="295"/>
      <c r="QDP168" s="295"/>
      <c r="QDQ168" s="295"/>
      <c r="QDR168" s="295"/>
      <c r="QDS168" s="295"/>
      <c r="QDT168" s="295"/>
      <c r="QDU168" s="295"/>
      <c r="QDV168" s="295"/>
      <c r="QDW168" s="295"/>
      <c r="QDX168" s="295"/>
      <c r="QDY168" s="295"/>
      <c r="QDZ168" s="295"/>
      <c r="QEA168" s="78"/>
      <c r="QEB168" s="295"/>
      <c r="QEC168" s="295"/>
      <c r="QED168" s="78"/>
      <c r="QEE168" s="79"/>
      <c r="QEF168" s="78"/>
      <c r="QEG168" s="295"/>
      <c r="QEH168" s="295"/>
      <c r="QEI168" s="295"/>
      <c r="QEJ168" s="295"/>
      <c r="QEK168" s="295"/>
      <c r="QEL168" s="295"/>
      <c r="QEM168" s="295"/>
      <c r="QEN168" s="295"/>
      <c r="QEO168" s="295"/>
      <c r="QEP168" s="295"/>
      <c r="QEQ168" s="295"/>
      <c r="QER168" s="295"/>
      <c r="QES168" s="78"/>
      <c r="QET168" s="295"/>
      <c r="QEU168" s="295"/>
      <c r="QEV168" s="78"/>
      <c r="QEW168" s="79"/>
      <c r="QEX168" s="78"/>
      <c r="QEY168" s="295"/>
      <c r="QEZ168" s="295"/>
      <c r="QFA168" s="295"/>
      <c r="QFB168" s="295"/>
      <c r="QFC168" s="295"/>
      <c r="QFD168" s="295"/>
      <c r="QFE168" s="295"/>
      <c r="QFF168" s="295"/>
      <c r="QFG168" s="295"/>
      <c r="QFH168" s="295"/>
      <c r="QFI168" s="295"/>
      <c r="QFJ168" s="295"/>
      <c r="QFK168" s="78"/>
      <c r="QFL168" s="295"/>
      <c r="QFM168" s="295"/>
      <c r="QFN168" s="78"/>
      <c r="QFO168" s="79"/>
      <c r="QFP168" s="78"/>
      <c r="QFQ168" s="295"/>
      <c r="QFR168" s="295"/>
      <c r="QFS168" s="295"/>
      <c r="QFT168" s="295"/>
      <c r="QFU168" s="295"/>
      <c r="QFV168" s="295"/>
      <c r="QFW168" s="295"/>
      <c r="QFX168" s="295"/>
      <c r="QFY168" s="295"/>
      <c r="QFZ168" s="295"/>
      <c r="QGA168" s="295"/>
      <c r="QGB168" s="295"/>
      <c r="QGC168" s="78"/>
      <c r="QGD168" s="295"/>
      <c r="QGE168" s="295"/>
      <c r="QGF168" s="78"/>
      <c r="QGG168" s="79"/>
      <c r="QGH168" s="78"/>
      <c r="QGI168" s="295"/>
      <c r="QGJ168" s="295"/>
      <c r="QGK168" s="295"/>
      <c r="QGL168" s="295"/>
      <c r="QGM168" s="295"/>
      <c r="QGN168" s="295"/>
      <c r="QGO168" s="295"/>
      <c r="QGP168" s="295"/>
      <c r="QGQ168" s="295"/>
      <c r="QGR168" s="295"/>
      <c r="QGS168" s="295"/>
      <c r="QGT168" s="295"/>
      <c r="QGU168" s="78"/>
      <c r="QGV168" s="295"/>
      <c r="QGW168" s="295"/>
      <c r="QGX168" s="78"/>
      <c r="QGY168" s="79"/>
      <c r="QGZ168" s="78"/>
      <c r="QHA168" s="295"/>
      <c r="QHB168" s="295"/>
      <c r="QHC168" s="295"/>
      <c r="QHD168" s="295"/>
      <c r="QHE168" s="295"/>
      <c r="QHF168" s="295"/>
      <c r="QHG168" s="295"/>
      <c r="QHH168" s="295"/>
      <c r="QHI168" s="295"/>
      <c r="QHJ168" s="295"/>
      <c r="QHK168" s="295"/>
      <c r="QHL168" s="295"/>
      <c r="QHM168" s="78"/>
      <c r="QHN168" s="295"/>
      <c r="QHO168" s="295"/>
      <c r="QHP168" s="78"/>
      <c r="QHQ168" s="79"/>
      <c r="QHR168" s="78"/>
      <c r="QHS168" s="295"/>
      <c r="QHT168" s="295"/>
      <c r="QHU168" s="295"/>
      <c r="QHV168" s="295"/>
      <c r="QHW168" s="295"/>
      <c r="QHX168" s="295"/>
      <c r="QHY168" s="295"/>
      <c r="QHZ168" s="295"/>
      <c r="QIA168" s="295"/>
      <c r="QIB168" s="295"/>
      <c r="QIC168" s="295"/>
      <c r="QID168" s="295"/>
      <c r="QIE168" s="78"/>
      <c r="QIF168" s="295"/>
      <c r="QIG168" s="295"/>
      <c r="QIH168" s="78"/>
      <c r="QII168" s="79"/>
      <c r="QIJ168" s="78"/>
      <c r="QIK168" s="295"/>
      <c r="QIL168" s="295"/>
      <c r="QIM168" s="295"/>
      <c r="QIN168" s="295"/>
      <c r="QIO168" s="295"/>
      <c r="QIP168" s="295"/>
      <c r="QIQ168" s="295"/>
      <c r="QIR168" s="295"/>
      <c r="QIS168" s="295"/>
      <c r="QIT168" s="295"/>
      <c r="QIU168" s="295"/>
      <c r="QIV168" s="295"/>
      <c r="QIW168" s="78"/>
      <c r="QIX168" s="295"/>
      <c r="QIY168" s="295"/>
      <c r="QIZ168" s="78"/>
      <c r="QJA168" s="79"/>
      <c r="QJB168" s="78"/>
      <c r="QJC168" s="295"/>
      <c r="QJD168" s="295"/>
      <c r="QJE168" s="295"/>
      <c r="QJF168" s="295"/>
      <c r="QJG168" s="295"/>
      <c r="QJH168" s="295"/>
      <c r="QJI168" s="295"/>
      <c r="QJJ168" s="295"/>
      <c r="QJK168" s="295"/>
      <c r="QJL168" s="295"/>
      <c r="QJM168" s="295"/>
      <c r="QJN168" s="295"/>
      <c r="QJO168" s="78"/>
      <c r="QJP168" s="295"/>
      <c r="QJQ168" s="295"/>
      <c r="QJR168" s="78"/>
      <c r="QJS168" s="79"/>
      <c r="QJT168" s="78"/>
      <c r="QJU168" s="295"/>
      <c r="QJV168" s="295"/>
      <c r="QJW168" s="295"/>
      <c r="QJX168" s="295"/>
      <c r="QJY168" s="295"/>
      <c r="QJZ168" s="295"/>
      <c r="QKA168" s="295"/>
      <c r="QKB168" s="295"/>
      <c r="QKC168" s="295"/>
      <c r="QKD168" s="295"/>
      <c r="QKE168" s="295"/>
      <c r="QKF168" s="295"/>
      <c r="QKG168" s="78"/>
      <c r="QKH168" s="295"/>
      <c r="QKI168" s="295"/>
      <c r="QKJ168" s="78"/>
      <c r="QKK168" s="79"/>
      <c r="QKL168" s="78"/>
      <c r="QKM168" s="295"/>
      <c r="QKN168" s="295"/>
      <c r="QKO168" s="295"/>
      <c r="QKP168" s="295"/>
      <c r="QKQ168" s="295"/>
      <c r="QKR168" s="295"/>
      <c r="QKS168" s="295"/>
      <c r="QKT168" s="295"/>
      <c r="QKU168" s="295"/>
      <c r="QKV168" s="295"/>
      <c r="QKW168" s="295"/>
      <c r="QKX168" s="295"/>
      <c r="QKY168" s="78"/>
      <c r="QKZ168" s="295"/>
      <c r="QLA168" s="295"/>
      <c r="QLB168" s="78"/>
      <c r="QLC168" s="79"/>
      <c r="QLD168" s="78"/>
      <c r="QLE168" s="295"/>
      <c r="QLF168" s="295"/>
      <c r="QLG168" s="295"/>
      <c r="QLH168" s="295"/>
      <c r="QLI168" s="295"/>
      <c r="QLJ168" s="295"/>
      <c r="QLK168" s="295"/>
      <c r="QLL168" s="295"/>
      <c r="QLM168" s="295"/>
      <c r="QLN168" s="295"/>
      <c r="QLO168" s="295"/>
      <c r="QLP168" s="295"/>
      <c r="QLQ168" s="78"/>
      <c r="QLR168" s="295"/>
      <c r="QLS168" s="295"/>
      <c r="QLT168" s="78"/>
      <c r="QLU168" s="79"/>
      <c r="QLV168" s="78"/>
      <c r="QLW168" s="295"/>
      <c r="QLX168" s="295"/>
      <c r="QLY168" s="295"/>
      <c r="QLZ168" s="295"/>
      <c r="QMA168" s="295"/>
      <c r="QMB168" s="295"/>
      <c r="QMC168" s="295"/>
      <c r="QMD168" s="295"/>
      <c r="QME168" s="295"/>
      <c r="QMF168" s="295"/>
      <c r="QMG168" s="295"/>
      <c r="QMH168" s="295"/>
      <c r="QMI168" s="78"/>
      <c r="QMJ168" s="295"/>
      <c r="QMK168" s="295"/>
      <c r="QML168" s="78"/>
      <c r="QMM168" s="79"/>
      <c r="QMN168" s="78"/>
      <c r="QMO168" s="295"/>
      <c r="QMP168" s="295"/>
      <c r="QMQ168" s="295"/>
      <c r="QMR168" s="295"/>
      <c r="QMS168" s="295"/>
      <c r="QMT168" s="295"/>
      <c r="QMU168" s="295"/>
      <c r="QMV168" s="295"/>
      <c r="QMW168" s="295"/>
      <c r="QMX168" s="295"/>
      <c r="QMY168" s="295"/>
      <c r="QMZ168" s="295"/>
      <c r="QNA168" s="78"/>
      <c r="QNB168" s="295"/>
      <c r="QNC168" s="295"/>
      <c r="QND168" s="78"/>
      <c r="QNE168" s="79"/>
      <c r="QNF168" s="78"/>
      <c r="QNG168" s="295"/>
      <c r="QNH168" s="295"/>
      <c r="QNI168" s="295"/>
      <c r="QNJ168" s="295"/>
      <c r="QNK168" s="295"/>
      <c r="QNL168" s="295"/>
      <c r="QNM168" s="295"/>
      <c r="QNN168" s="295"/>
      <c r="QNO168" s="295"/>
      <c r="QNP168" s="295"/>
      <c r="QNQ168" s="295"/>
      <c r="QNR168" s="295"/>
      <c r="QNS168" s="78"/>
      <c r="QNT168" s="295"/>
      <c r="QNU168" s="295"/>
      <c r="QNV168" s="78"/>
      <c r="QNW168" s="79"/>
      <c r="QNX168" s="78"/>
      <c r="QNY168" s="295"/>
      <c r="QNZ168" s="295"/>
      <c r="QOA168" s="295"/>
      <c r="QOB168" s="295"/>
      <c r="QOC168" s="295"/>
      <c r="QOD168" s="295"/>
      <c r="QOE168" s="295"/>
      <c r="QOF168" s="295"/>
      <c r="QOG168" s="295"/>
      <c r="QOH168" s="295"/>
      <c r="QOI168" s="295"/>
      <c r="QOJ168" s="295"/>
      <c r="QOK168" s="78"/>
      <c r="QOL168" s="295"/>
      <c r="QOM168" s="295"/>
      <c r="QON168" s="78"/>
      <c r="QOO168" s="79"/>
      <c r="QOP168" s="78"/>
      <c r="QOQ168" s="295"/>
      <c r="QOR168" s="295"/>
      <c r="QOS168" s="295"/>
      <c r="QOT168" s="295"/>
      <c r="QOU168" s="295"/>
      <c r="QOV168" s="295"/>
      <c r="QOW168" s="295"/>
      <c r="QOX168" s="295"/>
      <c r="QOY168" s="295"/>
      <c r="QOZ168" s="295"/>
      <c r="QPA168" s="295"/>
      <c r="QPB168" s="295"/>
      <c r="QPC168" s="78"/>
      <c r="QPD168" s="295"/>
      <c r="QPE168" s="295"/>
      <c r="QPF168" s="78"/>
      <c r="QPG168" s="79"/>
      <c r="QPH168" s="78"/>
      <c r="QPI168" s="295"/>
      <c r="QPJ168" s="295"/>
      <c r="QPK168" s="295"/>
      <c r="QPL168" s="295"/>
      <c r="QPM168" s="295"/>
      <c r="QPN168" s="295"/>
      <c r="QPO168" s="295"/>
      <c r="QPP168" s="295"/>
      <c r="QPQ168" s="295"/>
      <c r="QPR168" s="295"/>
      <c r="QPS168" s="295"/>
      <c r="QPT168" s="295"/>
      <c r="QPU168" s="78"/>
      <c r="QPV168" s="295"/>
      <c r="QPW168" s="295"/>
      <c r="QPX168" s="78"/>
      <c r="QPY168" s="79"/>
      <c r="QPZ168" s="78"/>
      <c r="QQA168" s="295"/>
      <c r="QQB168" s="295"/>
      <c r="QQC168" s="295"/>
      <c r="QQD168" s="295"/>
      <c r="QQE168" s="295"/>
      <c r="QQF168" s="295"/>
      <c r="QQG168" s="295"/>
      <c r="QQH168" s="295"/>
      <c r="QQI168" s="295"/>
      <c r="QQJ168" s="295"/>
      <c r="QQK168" s="295"/>
      <c r="QQL168" s="295"/>
      <c r="QQM168" s="78"/>
      <c r="QQN168" s="295"/>
      <c r="QQO168" s="295"/>
      <c r="QQP168" s="78"/>
      <c r="QQQ168" s="79"/>
      <c r="QQR168" s="78"/>
      <c r="QQS168" s="295"/>
      <c r="QQT168" s="295"/>
      <c r="QQU168" s="295"/>
      <c r="QQV168" s="295"/>
      <c r="QQW168" s="295"/>
      <c r="QQX168" s="295"/>
      <c r="QQY168" s="295"/>
      <c r="QQZ168" s="295"/>
      <c r="QRA168" s="295"/>
      <c r="QRB168" s="295"/>
      <c r="QRC168" s="295"/>
      <c r="QRD168" s="295"/>
      <c r="QRE168" s="78"/>
      <c r="QRF168" s="295"/>
      <c r="QRG168" s="295"/>
      <c r="QRH168" s="78"/>
      <c r="QRI168" s="79"/>
      <c r="QRJ168" s="78"/>
      <c r="QRK168" s="295"/>
      <c r="QRL168" s="295"/>
      <c r="QRM168" s="295"/>
      <c r="QRN168" s="295"/>
      <c r="QRO168" s="295"/>
      <c r="QRP168" s="295"/>
      <c r="QRQ168" s="295"/>
      <c r="QRR168" s="295"/>
      <c r="QRS168" s="295"/>
      <c r="QRT168" s="295"/>
      <c r="QRU168" s="295"/>
      <c r="QRV168" s="295"/>
      <c r="QRW168" s="78"/>
      <c r="QRX168" s="295"/>
      <c r="QRY168" s="295"/>
      <c r="QRZ168" s="78"/>
      <c r="QSA168" s="79"/>
      <c r="QSB168" s="78"/>
      <c r="QSC168" s="295"/>
      <c r="QSD168" s="295"/>
      <c r="QSE168" s="295"/>
      <c r="QSF168" s="295"/>
      <c r="QSG168" s="295"/>
      <c r="QSH168" s="295"/>
      <c r="QSI168" s="295"/>
      <c r="QSJ168" s="295"/>
      <c r="QSK168" s="295"/>
      <c r="QSL168" s="295"/>
      <c r="QSM168" s="295"/>
      <c r="QSN168" s="295"/>
      <c r="QSO168" s="78"/>
      <c r="QSP168" s="295"/>
      <c r="QSQ168" s="295"/>
      <c r="QSR168" s="78"/>
      <c r="QSS168" s="79"/>
      <c r="QST168" s="78"/>
      <c r="QSU168" s="295"/>
      <c r="QSV168" s="295"/>
      <c r="QSW168" s="295"/>
      <c r="QSX168" s="295"/>
      <c r="QSY168" s="295"/>
      <c r="QSZ168" s="295"/>
      <c r="QTA168" s="295"/>
      <c r="QTB168" s="295"/>
      <c r="QTC168" s="295"/>
      <c r="QTD168" s="295"/>
      <c r="QTE168" s="295"/>
      <c r="QTF168" s="295"/>
      <c r="QTG168" s="78"/>
      <c r="QTH168" s="295"/>
      <c r="QTI168" s="295"/>
      <c r="QTJ168" s="78"/>
      <c r="QTK168" s="79"/>
      <c r="QTL168" s="78"/>
      <c r="QTM168" s="295"/>
      <c r="QTN168" s="295"/>
      <c r="QTO168" s="295"/>
      <c r="QTP168" s="295"/>
      <c r="QTQ168" s="295"/>
      <c r="QTR168" s="295"/>
      <c r="QTS168" s="295"/>
      <c r="QTT168" s="295"/>
      <c r="QTU168" s="295"/>
      <c r="QTV168" s="295"/>
      <c r="QTW168" s="295"/>
      <c r="QTX168" s="295"/>
      <c r="QTY168" s="78"/>
      <c r="QTZ168" s="295"/>
      <c r="QUA168" s="295"/>
      <c r="QUB168" s="78"/>
      <c r="QUC168" s="79"/>
      <c r="QUD168" s="78"/>
      <c r="QUE168" s="295"/>
      <c r="QUF168" s="295"/>
      <c r="QUG168" s="295"/>
      <c r="QUH168" s="295"/>
      <c r="QUI168" s="295"/>
      <c r="QUJ168" s="295"/>
      <c r="QUK168" s="295"/>
      <c r="QUL168" s="295"/>
      <c r="QUM168" s="295"/>
      <c r="QUN168" s="295"/>
      <c r="QUO168" s="295"/>
      <c r="QUP168" s="295"/>
      <c r="QUQ168" s="78"/>
      <c r="QUR168" s="295"/>
      <c r="QUS168" s="295"/>
      <c r="QUT168" s="78"/>
      <c r="QUU168" s="79"/>
      <c r="QUV168" s="78"/>
      <c r="QUW168" s="295"/>
      <c r="QUX168" s="295"/>
      <c r="QUY168" s="295"/>
      <c r="QUZ168" s="295"/>
      <c r="QVA168" s="295"/>
      <c r="QVB168" s="295"/>
      <c r="QVC168" s="295"/>
      <c r="QVD168" s="295"/>
      <c r="QVE168" s="295"/>
      <c r="QVF168" s="295"/>
      <c r="QVG168" s="295"/>
      <c r="QVH168" s="295"/>
      <c r="QVI168" s="78"/>
      <c r="QVJ168" s="295"/>
      <c r="QVK168" s="295"/>
      <c r="QVL168" s="78"/>
      <c r="QVM168" s="79"/>
      <c r="QVN168" s="78"/>
      <c r="QVO168" s="295"/>
      <c r="QVP168" s="295"/>
      <c r="QVQ168" s="295"/>
      <c r="QVR168" s="295"/>
      <c r="QVS168" s="295"/>
      <c r="QVT168" s="295"/>
      <c r="QVU168" s="295"/>
      <c r="QVV168" s="295"/>
      <c r="QVW168" s="295"/>
      <c r="QVX168" s="295"/>
      <c r="QVY168" s="295"/>
      <c r="QVZ168" s="295"/>
      <c r="QWA168" s="78"/>
      <c r="QWB168" s="295"/>
      <c r="QWC168" s="295"/>
      <c r="QWD168" s="78"/>
      <c r="QWE168" s="79"/>
      <c r="QWF168" s="78"/>
      <c r="QWG168" s="295"/>
      <c r="QWH168" s="295"/>
      <c r="QWI168" s="295"/>
      <c r="QWJ168" s="295"/>
      <c r="QWK168" s="295"/>
      <c r="QWL168" s="295"/>
      <c r="QWM168" s="295"/>
      <c r="QWN168" s="295"/>
      <c r="QWO168" s="295"/>
      <c r="QWP168" s="295"/>
      <c r="QWQ168" s="295"/>
      <c r="QWR168" s="295"/>
      <c r="QWS168" s="78"/>
      <c r="QWT168" s="295"/>
      <c r="QWU168" s="295"/>
      <c r="QWV168" s="78"/>
      <c r="QWW168" s="79"/>
      <c r="QWX168" s="78"/>
      <c r="QWY168" s="295"/>
      <c r="QWZ168" s="295"/>
      <c r="QXA168" s="295"/>
      <c r="QXB168" s="295"/>
      <c r="QXC168" s="295"/>
      <c r="QXD168" s="295"/>
      <c r="QXE168" s="295"/>
      <c r="QXF168" s="295"/>
      <c r="QXG168" s="295"/>
      <c r="QXH168" s="295"/>
      <c r="QXI168" s="295"/>
      <c r="QXJ168" s="295"/>
      <c r="QXK168" s="78"/>
      <c r="QXL168" s="295"/>
      <c r="QXM168" s="295"/>
      <c r="QXN168" s="78"/>
      <c r="QXO168" s="79"/>
      <c r="QXP168" s="78"/>
      <c r="QXQ168" s="295"/>
      <c r="QXR168" s="295"/>
      <c r="QXS168" s="295"/>
      <c r="QXT168" s="295"/>
      <c r="QXU168" s="295"/>
      <c r="QXV168" s="295"/>
      <c r="QXW168" s="295"/>
      <c r="QXX168" s="295"/>
      <c r="QXY168" s="295"/>
      <c r="QXZ168" s="295"/>
      <c r="QYA168" s="295"/>
      <c r="QYB168" s="295"/>
      <c r="QYC168" s="78"/>
      <c r="QYD168" s="295"/>
      <c r="QYE168" s="295"/>
      <c r="QYF168" s="78"/>
      <c r="QYG168" s="79"/>
      <c r="QYH168" s="78"/>
      <c r="QYI168" s="295"/>
      <c r="QYJ168" s="295"/>
      <c r="QYK168" s="295"/>
      <c r="QYL168" s="295"/>
      <c r="QYM168" s="295"/>
      <c r="QYN168" s="295"/>
      <c r="QYO168" s="295"/>
      <c r="QYP168" s="295"/>
      <c r="QYQ168" s="295"/>
      <c r="QYR168" s="295"/>
      <c r="QYS168" s="295"/>
      <c r="QYT168" s="295"/>
      <c r="QYU168" s="78"/>
      <c r="QYV168" s="295"/>
      <c r="QYW168" s="295"/>
      <c r="QYX168" s="78"/>
      <c r="QYY168" s="79"/>
      <c r="QYZ168" s="78"/>
      <c r="QZA168" s="295"/>
      <c r="QZB168" s="295"/>
      <c r="QZC168" s="295"/>
      <c r="QZD168" s="295"/>
      <c r="QZE168" s="295"/>
      <c r="QZF168" s="295"/>
      <c r="QZG168" s="295"/>
      <c r="QZH168" s="295"/>
      <c r="QZI168" s="295"/>
      <c r="QZJ168" s="295"/>
      <c r="QZK168" s="295"/>
      <c r="QZL168" s="295"/>
      <c r="QZM168" s="78"/>
      <c r="QZN168" s="295"/>
      <c r="QZO168" s="295"/>
      <c r="QZP168" s="78"/>
      <c r="QZQ168" s="79"/>
      <c r="QZR168" s="78"/>
      <c r="QZS168" s="295"/>
      <c r="QZT168" s="295"/>
      <c r="QZU168" s="295"/>
      <c r="QZV168" s="295"/>
      <c r="QZW168" s="295"/>
      <c r="QZX168" s="295"/>
      <c r="QZY168" s="295"/>
      <c r="QZZ168" s="295"/>
      <c r="RAA168" s="295"/>
      <c r="RAB168" s="295"/>
      <c r="RAC168" s="295"/>
      <c r="RAD168" s="295"/>
      <c r="RAE168" s="78"/>
      <c r="RAF168" s="295"/>
      <c r="RAG168" s="295"/>
      <c r="RAH168" s="78"/>
      <c r="RAI168" s="79"/>
      <c r="RAJ168" s="78"/>
      <c r="RAK168" s="295"/>
      <c r="RAL168" s="295"/>
      <c r="RAM168" s="295"/>
      <c r="RAN168" s="295"/>
      <c r="RAO168" s="295"/>
      <c r="RAP168" s="295"/>
      <c r="RAQ168" s="295"/>
      <c r="RAR168" s="295"/>
      <c r="RAS168" s="295"/>
      <c r="RAT168" s="295"/>
      <c r="RAU168" s="295"/>
      <c r="RAV168" s="295"/>
      <c r="RAW168" s="78"/>
      <c r="RAX168" s="295"/>
      <c r="RAY168" s="295"/>
      <c r="RAZ168" s="78"/>
      <c r="RBA168" s="79"/>
      <c r="RBB168" s="78"/>
      <c r="RBC168" s="295"/>
      <c r="RBD168" s="295"/>
      <c r="RBE168" s="295"/>
      <c r="RBF168" s="295"/>
      <c r="RBG168" s="295"/>
      <c r="RBH168" s="295"/>
      <c r="RBI168" s="295"/>
      <c r="RBJ168" s="295"/>
      <c r="RBK168" s="295"/>
      <c r="RBL168" s="295"/>
      <c r="RBM168" s="295"/>
      <c r="RBN168" s="295"/>
      <c r="RBO168" s="78"/>
      <c r="RBP168" s="295"/>
      <c r="RBQ168" s="295"/>
      <c r="RBR168" s="78"/>
      <c r="RBS168" s="79"/>
      <c r="RBT168" s="78"/>
      <c r="RBU168" s="295"/>
      <c r="RBV168" s="295"/>
      <c r="RBW168" s="295"/>
      <c r="RBX168" s="295"/>
      <c r="RBY168" s="295"/>
      <c r="RBZ168" s="295"/>
      <c r="RCA168" s="295"/>
      <c r="RCB168" s="295"/>
      <c r="RCC168" s="295"/>
      <c r="RCD168" s="295"/>
      <c r="RCE168" s="295"/>
      <c r="RCF168" s="295"/>
      <c r="RCG168" s="78"/>
      <c r="RCH168" s="295"/>
      <c r="RCI168" s="295"/>
      <c r="RCJ168" s="78"/>
      <c r="RCK168" s="79"/>
      <c r="RCL168" s="78"/>
      <c r="RCM168" s="295"/>
      <c r="RCN168" s="295"/>
      <c r="RCO168" s="295"/>
      <c r="RCP168" s="295"/>
      <c r="RCQ168" s="295"/>
      <c r="RCR168" s="295"/>
      <c r="RCS168" s="295"/>
      <c r="RCT168" s="295"/>
      <c r="RCU168" s="295"/>
      <c r="RCV168" s="295"/>
      <c r="RCW168" s="295"/>
      <c r="RCX168" s="295"/>
      <c r="RCY168" s="78"/>
      <c r="RCZ168" s="295"/>
      <c r="RDA168" s="295"/>
      <c r="RDB168" s="78"/>
      <c r="RDC168" s="79"/>
      <c r="RDD168" s="78"/>
      <c r="RDE168" s="295"/>
      <c r="RDF168" s="295"/>
      <c r="RDG168" s="295"/>
      <c r="RDH168" s="295"/>
      <c r="RDI168" s="295"/>
      <c r="RDJ168" s="295"/>
      <c r="RDK168" s="295"/>
      <c r="RDL168" s="295"/>
      <c r="RDM168" s="295"/>
      <c r="RDN168" s="295"/>
      <c r="RDO168" s="295"/>
      <c r="RDP168" s="295"/>
      <c r="RDQ168" s="78"/>
      <c r="RDR168" s="295"/>
      <c r="RDS168" s="295"/>
      <c r="RDT168" s="78"/>
      <c r="RDU168" s="79"/>
      <c r="RDV168" s="78"/>
      <c r="RDW168" s="295"/>
      <c r="RDX168" s="295"/>
      <c r="RDY168" s="295"/>
      <c r="RDZ168" s="295"/>
      <c r="REA168" s="295"/>
      <c r="REB168" s="295"/>
      <c r="REC168" s="295"/>
      <c r="RED168" s="295"/>
      <c r="REE168" s="295"/>
      <c r="REF168" s="295"/>
      <c r="REG168" s="295"/>
      <c r="REH168" s="295"/>
      <c r="REI168" s="78"/>
      <c r="REJ168" s="295"/>
      <c r="REK168" s="295"/>
      <c r="REL168" s="78"/>
      <c r="REM168" s="79"/>
      <c r="REN168" s="78"/>
      <c r="REO168" s="295"/>
      <c r="REP168" s="295"/>
      <c r="REQ168" s="295"/>
      <c r="RER168" s="295"/>
      <c r="RES168" s="295"/>
      <c r="RET168" s="295"/>
      <c r="REU168" s="295"/>
      <c r="REV168" s="295"/>
      <c r="REW168" s="295"/>
      <c r="REX168" s="295"/>
      <c r="REY168" s="295"/>
      <c r="REZ168" s="295"/>
      <c r="RFA168" s="78"/>
      <c r="RFB168" s="295"/>
      <c r="RFC168" s="295"/>
      <c r="RFD168" s="78"/>
      <c r="RFE168" s="79"/>
      <c r="RFF168" s="78"/>
      <c r="RFG168" s="295"/>
      <c r="RFH168" s="295"/>
      <c r="RFI168" s="295"/>
      <c r="RFJ168" s="295"/>
      <c r="RFK168" s="295"/>
      <c r="RFL168" s="295"/>
      <c r="RFM168" s="295"/>
      <c r="RFN168" s="295"/>
      <c r="RFO168" s="295"/>
      <c r="RFP168" s="295"/>
      <c r="RFQ168" s="295"/>
      <c r="RFR168" s="295"/>
      <c r="RFS168" s="78"/>
      <c r="RFT168" s="295"/>
      <c r="RFU168" s="295"/>
      <c r="RFV168" s="78"/>
      <c r="RFW168" s="79"/>
      <c r="RFX168" s="78"/>
      <c r="RFY168" s="295"/>
      <c r="RFZ168" s="295"/>
      <c r="RGA168" s="295"/>
      <c r="RGB168" s="295"/>
      <c r="RGC168" s="295"/>
      <c r="RGD168" s="295"/>
      <c r="RGE168" s="295"/>
      <c r="RGF168" s="295"/>
      <c r="RGG168" s="295"/>
      <c r="RGH168" s="295"/>
      <c r="RGI168" s="295"/>
      <c r="RGJ168" s="295"/>
      <c r="RGK168" s="78"/>
      <c r="RGL168" s="295"/>
      <c r="RGM168" s="295"/>
      <c r="RGN168" s="78"/>
      <c r="RGO168" s="79"/>
      <c r="RGP168" s="78"/>
      <c r="RGQ168" s="295"/>
      <c r="RGR168" s="295"/>
      <c r="RGS168" s="295"/>
      <c r="RGT168" s="295"/>
      <c r="RGU168" s="295"/>
      <c r="RGV168" s="295"/>
      <c r="RGW168" s="295"/>
      <c r="RGX168" s="295"/>
      <c r="RGY168" s="295"/>
      <c r="RGZ168" s="295"/>
      <c r="RHA168" s="295"/>
      <c r="RHB168" s="295"/>
      <c r="RHC168" s="78"/>
      <c r="RHD168" s="295"/>
      <c r="RHE168" s="295"/>
      <c r="RHF168" s="78"/>
      <c r="RHG168" s="79"/>
      <c r="RHH168" s="78"/>
      <c r="RHI168" s="295"/>
      <c r="RHJ168" s="295"/>
      <c r="RHK168" s="295"/>
      <c r="RHL168" s="295"/>
      <c r="RHM168" s="295"/>
      <c r="RHN168" s="295"/>
      <c r="RHO168" s="295"/>
      <c r="RHP168" s="295"/>
      <c r="RHQ168" s="295"/>
      <c r="RHR168" s="295"/>
      <c r="RHS168" s="295"/>
      <c r="RHT168" s="295"/>
      <c r="RHU168" s="78"/>
      <c r="RHV168" s="295"/>
      <c r="RHW168" s="295"/>
      <c r="RHX168" s="78"/>
      <c r="RHY168" s="79"/>
      <c r="RHZ168" s="78"/>
      <c r="RIA168" s="295"/>
      <c r="RIB168" s="295"/>
      <c r="RIC168" s="295"/>
      <c r="RID168" s="295"/>
      <c r="RIE168" s="295"/>
      <c r="RIF168" s="295"/>
      <c r="RIG168" s="295"/>
      <c r="RIH168" s="295"/>
      <c r="RII168" s="295"/>
      <c r="RIJ168" s="295"/>
      <c r="RIK168" s="295"/>
      <c r="RIL168" s="295"/>
      <c r="RIM168" s="78"/>
      <c r="RIN168" s="295"/>
      <c r="RIO168" s="295"/>
      <c r="RIP168" s="78"/>
      <c r="RIQ168" s="79"/>
      <c r="RIR168" s="78"/>
      <c r="RIS168" s="295"/>
      <c r="RIT168" s="295"/>
      <c r="RIU168" s="295"/>
      <c r="RIV168" s="295"/>
      <c r="RIW168" s="295"/>
      <c r="RIX168" s="295"/>
      <c r="RIY168" s="295"/>
      <c r="RIZ168" s="295"/>
      <c r="RJA168" s="295"/>
      <c r="RJB168" s="295"/>
      <c r="RJC168" s="295"/>
      <c r="RJD168" s="295"/>
      <c r="RJE168" s="78"/>
      <c r="RJF168" s="295"/>
      <c r="RJG168" s="295"/>
      <c r="RJH168" s="78"/>
      <c r="RJI168" s="79"/>
      <c r="RJJ168" s="78"/>
      <c r="RJK168" s="295"/>
      <c r="RJL168" s="295"/>
      <c r="RJM168" s="295"/>
      <c r="RJN168" s="295"/>
      <c r="RJO168" s="295"/>
      <c r="RJP168" s="295"/>
      <c r="RJQ168" s="295"/>
      <c r="RJR168" s="295"/>
      <c r="RJS168" s="295"/>
      <c r="RJT168" s="295"/>
      <c r="RJU168" s="295"/>
      <c r="RJV168" s="295"/>
      <c r="RJW168" s="78"/>
      <c r="RJX168" s="295"/>
      <c r="RJY168" s="295"/>
      <c r="RJZ168" s="78"/>
      <c r="RKA168" s="79"/>
      <c r="RKB168" s="78"/>
      <c r="RKC168" s="295"/>
      <c r="RKD168" s="295"/>
      <c r="RKE168" s="295"/>
      <c r="RKF168" s="295"/>
      <c r="RKG168" s="295"/>
      <c r="RKH168" s="295"/>
      <c r="RKI168" s="295"/>
      <c r="RKJ168" s="295"/>
      <c r="RKK168" s="295"/>
      <c r="RKL168" s="295"/>
      <c r="RKM168" s="295"/>
      <c r="RKN168" s="295"/>
      <c r="RKO168" s="78"/>
      <c r="RKP168" s="295"/>
      <c r="RKQ168" s="295"/>
      <c r="RKR168" s="78"/>
      <c r="RKS168" s="79"/>
      <c r="RKT168" s="78"/>
      <c r="RKU168" s="295"/>
      <c r="RKV168" s="295"/>
      <c r="RKW168" s="295"/>
      <c r="RKX168" s="295"/>
      <c r="RKY168" s="295"/>
      <c r="RKZ168" s="295"/>
      <c r="RLA168" s="295"/>
      <c r="RLB168" s="295"/>
      <c r="RLC168" s="295"/>
      <c r="RLD168" s="295"/>
      <c r="RLE168" s="295"/>
      <c r="RLF168" s="295"/>
      <c r="RLG168" s="78"/>
      <c r="RLH168" s="295"/>
      <c r="RLI168" s="295"/>
      <c r="RLJ168" s="78"/>
      <c r="RLK168" s="79"/>
      <c r="RLL168" s="78"/>
      <c r="RLM168" s="295"/>
      <c r="RLN168" s="295"/>
      <c r="RLO168" s="295"/>
      <c r="RLP168" s="295"/>
      <c r="RLQ168" s="295"/>
      <c r="RLR168" s="295"/>
      <c r="RLS168" s="295"/>
      <c r="RLT168" s="295"/>
      <c r="RLU168" s="295"/>
      <c r="RLV168" s="295"/>
      <c r="RLW168" s="295"/>
      <c r="RLX168" s="295"/>
      <c r="RLY168" s="78"/>
      <c r="RLZ168" s="295"/>
      <c r="RMA168" s="295"/>
      <c r="RMB168" s="78"/>
      <c r="RMC168" s="79"/>
      <c r="RMD168" s="78"/>
      <c r="RME168" s="295"/>
      <c r="RMF168" s="295"/>
      <c r="RMG168" s="295"/>
      <c r="RMH168" s="295"/>
      <c r="RMI168" s="295"/>
      <c r="RMJ168" s="295"/>
      <c r="RMK168" s="295"/>
      <c r="RML168" s="295"/>
      <c r="RMM168" s="295"/>
      <c r="RMN168" s="295"/>
      <c r="RMO168" s="295"/>
      <c r="RMP168" s="295"/>
      <c r="RMQ168" s="78"/>
      <c r="RMR168" s="295"/>
      <c r="RMS168" s="295"/>
      <c r="RMT168" s="78"/>
      <c r="RMU168" s="79"/>
      <c r="RMV168" s="78"/>
      <c r="RMW168" s="295"/>
      <c r="RMX168" s="295"/>
      <c r="RMY168" s="295"/>
      <c r="RMZ168" s="295"/>
      <c r="RNA168" s="295"/>
      <c r="RNB168" s="295"/>
      <c r="RNC168" s="295"/>
      <c r="RND168" s="295"/>
      <c r="RNE168" s="295"/>
      <c r="RNF168" s="295"/>
      <c r="RNG168" s="295"/>
      <c r="RNH168" s="295"/>
      <c r="RNI168" s="78"/>
      <c r="RNJ168" s="295"/>
      <c r="RNK168" s="295"/>
      <c r="RNL168" s="78"/>
      <c r="RNM168" s="79"/>
      <c r="RNN168" s="78"/>
      <c r="RNO168" s="295"/>
      <c r="RNP168" s="295"/>
      <c r="RNQ168" s="295"/>
      <c r="RNR168" s="295"/>
      <c r="RNS168" s="295"/>
      <c r="RNT168" s="295"/>
      <c r="RNU168" s="295"/>
      <c r="RNV168" s="295"/>
      <c r="RNW168" s="295"/>
      <c r="RNX168" s="295"/>
      <c r="RNY168" s="295"/>
      <c r="RNZ168" s="295"/>
      <c r="ROA168" s="78"/>
      <c r="ROB168" s="295"/>
      <c r="ROC168" s="295"/>
      <c r="ROD168" s="78"/>
      <c r="ROE168" s="79"/>
      <c r="ROF168" s="78"/>
      <c r="ROG168" s="295"/>
      <c r="ROH168" s="295"/>
      <c r="ROI168" s="295"/>
      <c r="ROJ168" s="295"/>
      <c r="ROK168" s="295"/>
      <c r="ROL168" s="295"/>
      <c r="ROM168" s="295"/>
      <c r="RON168" s="295"/>
      <c r="ROO168" s="295"/>
      <c r="ROP168" s="295"/>
      <c r="ROQ168" s="295"/>
      <c r="ROR168" s="295"/>
      <c r="ROS168" s="78"/>
      <c r="ROT168" s="295"/>
      <c r="ROU168" s="295"/>
      <c r="ROV168" s="78"/>
      <c r="ROW168" s="79"/>
      <c r="ROX168" s="78"/>
      <c r="ROY168" s="295"/>
      <c r="ROZ168" s="295"/>
      <c r="RPA168" s="295"/>
      <c r="RPB168" s="295"/>
      <c r="RPC168" s="295"/>
      <c r="RPD168" s="295"/>
      <c r="RPE168" s="295"/>
      <c r="RPF168" s="295"/>
      <c r="RPG168" s="295"/>
      <c r="RPH168" s="295"/>
      <c r="RPI168" s="295"/>
      <c r="RPJ168" s="295"/>
      <c r="RPK168" s="78"/>
      <c r="RPL168" s="295"/>
      <c r="RPM168" s="295"/>
      <c r="RPN168" s="78"/>
      <c r="RPO168" s="79"/>
      <c r="RPP168" s="78"/>
      <c r="RPQ168" s="295"/>
      <c r="RPR168" s="295"/>
      <c r="RPS168" s="295"/>
      <c r="RPT168" s="295"/>
      <c r="RPU168" s="295"/>
      <c r="RPV168" s="295"/>
      <c r="RPW168" s="295"/>
      <c r="RPX168" s="295"/>
      <c r="RPY168" s="295"/>
      <c r="RPZ168" s="295"/>
      <c r="RQA168" s="295"/>
      <c r="RQB168" s="295"/>
      <c r="RQC168" s="78"/>
      <c r="RQD168" s="295"/>
      <c r="RQE168" s="295"/>
      <c r="RQF168" s="78"/>
      <c r="RQG168" s="79"/>
      <c r="RQH168" s="78"/>
      <c r="RQI168" s="295"/>
      <c r="RQJ168" s="295"/>
      <c r="RQK168" s="295"/>
      <c r="RQL168" s="295"/>
      <c r="RQM168" s="295"/>
      <c r="RQN168" s="295"/>
      <c r="RQO168" s="295"/>
      <c r="RQP168" s="295"/>
      <c r="RQQ168" s="295"/>
      <c r="RQR168" s="295"/>
      <c r="RQS168" s="295"/>
      <c r="RQT168" s="295"/>
      <c r="RQU168" s="78"/>
      <c r="RQV168" s="295"/>
      <c r="RQW168" s="295"/>
      <c r="RQX168" s="78"/>
      <c r="RQY168" s="79"/>
      <c r="RQZ168" s="78"/>
      <c r="RRA168" s="295"/>
      <c r="RRB168" s="295"/>
      <c r="RRC168" s="295"/>
      <c r="RRD168" s="295"/>
      <c r="RRE168" s="295"/>
      <c r="RRF168" s="295"/>
      <c r="RRG168" s="295"/>
      <c r="RRH168" s="295"/>
      <c r="RRI168" s="295"/>
      <c r="RRJ168" s="295"/>
      <c r="RRK168" s="295"/>
      <c r="RRL168" s="295"/>
      <c r="RRM168" s="78"/>
      <c r="RRN168" s="295"/>
      <c r="RRO168" s="295"/>
      <c r="RRP168" s="78"/>
      <c r="RRQ168" s="79"/>
      <c r="RRR168" s="78"/>
      <c r="RRS168" s="295"/>
      <c r="RRT168" s="295"/>
      <c r="RRU168" s="295"/>
      <c r="RRV168" s="295"/>
      <c r="RRW168" s="295"/>
      <c r="RRX168" s="295"/>
      <c r="RRY168" s="295"/>
      <c r="RRZ168" s="295"/>
      <c r="RSA168" s="295"/>
      <c r="RSB168" s="295"/>
      <c r="RSC168" s="295"/>
      <c r="RSD168" s="295"/>
      <c r="RSE168" s="78"/>
      <c r="RSF168" s="295"/>
      <c r="RSG168" s="295"/>
      <c r="RSH168" s="78"/>
      <c r="RSI168" s="79"/>
      <c r="RSJ168" s="78"/>
      <c r="RSK168" s="295"/>
      <c r="RSL168" s="295"/>
      <c r="RSM168" s="295"/>
      <c r="RSN168" s="295"/>
      <c r="RSO168" s="295"/>
      <c r="RSP168" s="295"/>
      <c r="RSQ168" s="295"/>
      <c r="RSR168" s="295"/>
      <c r="RSS168" s="295"/>
      <c r="RST168" s="295"/>
      <c r="RSU168" s="295"/>
      <c r="RSV168" s="295"/>
      <c r="RSW168" s="78"/>
      <c r="RSX168" s="295"/>
      <c r="RSY168" s="295"/>
      <c r="RSZ168" s="78"/>
      <c r="RTA168" s="79"/>
      <c r="RTB168" s="78"/>
      <c r="RTC168" s="295"/>
      <c r="RTD168" s="295"/>
      <c r="RTE168" s="295"/>
      <c r="RTF168" s="295"/>
      <c r="RTG168" s="295"/>
      <c r="RTH168" s="295"/>
      <c r="RTI168" s="295"/>
      <c r="RTJ168" s="295"/>
      <c r="RTK168" s="295"/>
      <c r="RTL168" s="295"/>
      <c r="RTM168" s="295"/>
      <c r="RTN168" s="295"/>
      <c r="RTO168" s="78"/>
      <c r="RTP168" s="295"/>
      <c r="RTQ168" s="295"/>
      <c r="RTR168" s="78"/>
      <c r="RTS168" s="79"/>
      <c r="RTT168" s="78"/>
      <c r="RTU168" s="295"/>
      <c r="RTV168" s="295"/>
      <c r="RTW168" s="295"/>
      <c r="RTX168" s="295"/>
      <c r="RTY168" s="295"/>
      <c r="RTZ168" s="295"/>
      <c r="RUA168" s="295"/>
      <c r="RUB168" s="295"/>
      <c r="RUC168" s="295"/>
      <c r="RUD168" s="295"/>
      <c r="RUE168" s="295"/>
      <c r="RUF168" s="295"/>
      <c r="RUG168" s="78"/>
      <c r="RUH168" s="295"/>
      <c r="RUI168" s="295"/>
      <c r="RUJ168" s="78"/>
      <c r="RUK168" s="79"/>
      <c r="RUL168" s="78"/>
      <c r="RUM168" s="295"/>
      <c r="RUN168" s="295"/>
      <c r="RUO168" s="295"/>
      <c r="RUP168" s="295"/>
      <c r="RUQ168" s="295"/>
      <c r="RUR168" s="295"/>
      <c r="RUS168" s="295"/>
      <c r="RUT168" s="295"/>
      <c r="RUU168" s="295"/>
      <c r="RUV168" s="295"/>
      <c r="RUW168" s="295"/>
      <c r="RUX168" s="295"/>
      <c r="RUY168" s="78"/>
      <c r="RUZ168" s="295"/>
      <c r="RVA168" s="295"/>
      <c r="RVB168" s="78"/>
      <c r="RVC168" s="79"/>
      <c r="RVD168" s="78"/>
      <c r="RVE168" s="295"/>
      <c r="RVF168" s="295"/>
      <c r="RVG168" s="295"/>
      <c r="RVH168" s="295"/>
      <c r="RVI168" s="295"/>
      <c r="RVJ168" s="295"/>
      <c r="RVK168" s="295"/>
      <c r="RVL168" s="295"/>
      <c r="RVM168" s="295"/>
      <c r="RVN168" s="295"/>
      <c r="RVO168" s="295"/>
      <c r="RVP168" s="295"/>
      <c r="RVQ168" s="78"/>
      <c r="RVR168" s="295"/>
      <c r="RVS168" s="295"/>
      <c r="RVT168" s="78"/>
      <c r="RVU168" s="79"/>
      <c r="RVV168" s="78"/>
      <c r="RVW168" s="295"/>
      <c r="RVX168" s="295"/>
      <c r="RVY168" s="295"/>
      <c r="RVZ168" s="295"/>
      <c r="RWA168" s="295"/>
      <c r="RWB168" s="295"/>
      <c r="RWC168" s="295"/>
      <c r="RWD168" s="295"/>
      <c r="RWE168" s="295"/>
      <c r="RWF168" s="295"/>
      <c r="RWG168" s="295"/>
      <c r="RWH168" s="295"/>
      <c r="RWI168" s="78"/>
      <c r="RWJ168" s="295"/>
      <c r="RWK168" s="295"/>
      <c r="RWL168" s="78"/>
      <c r="RWM168" s="79"/>
      <c r="RWN168" s="78"/>
      <c r="RWO168" s="295"/>
      <c r="RWP168" s="295"/>
      <c r="RWQ168" s="295"/>
      <c r="RWR168" s="295"/>
      <c r="RWS168" s="295"/>
      <c r="RWT168" s="295"/>
      <c r="RWU168" s="295"/>
      <c r="RWV168" s="295"/>
      <c r="RWW168" s="295"/>
      <c r="RWX168" s="295"/>
      <c r="RWY168" s="295"/>
      <c r="RWZ168" s="295"/>
      <c r="RXA168" s="78"/>
      <c r="RXB168" s="295"/>
      <c r="RXC168" s="295"/>
      <c r="RXD168" s="78"/>
      <c r="RXE168" s="79"/>
      <c r="RXF168" s="78"/>
      <c r="RXG168" s="295"/>
      <c r="RXH168" s="295"/>
      <c r="RXI168" s="295"/>
      <c r="RXJ168" s="295"/>
      <c r="RXK168" s="295"/>
      <c r="RXL168" s="295"/>
      <c r="RXM168" s="295"/>
      <c r="RXN168" s="295"/>
      <c r="RXO168" s="295"/>
      <c r="RXP168" s="295"/>
      <c r="RXQ168" s="295"/>
      <c r="RXR168" s="295"/>
      <c r="RXS168" s="78"/>
      <c r="RXT168" s="295"/>
      <c r="RXU168" s="295"/>
      <c r="RXV168" s="78"/>
      <c r="RXW168" s="79"/>
      <c r="RXX168" s="78"/>
      <c r="RXY168" s="295"/>
      <c r="RXZ168" s="295"/>
      <c r="RYA168" s="295"/>
      <c r="RYB168" s="295"/>
      <c r="RYC168" s="295"/>
      <c r="RYD168" s="295"/>
      <c r="RYE168" s="295"/>
      <c r="RYF168" s="295"/>
      <c r="RYG168" s="295"/>
      <c r="RYH168" s="295"/>
      <c r="RYI168" s="295"/>
      <c r="RYJ168" s="295"/>
      <c r="RYK168" s="78"/>
      <c r="RYL168" s="295"/>
      <c r="RYM168" s="295"/>
      <c r="RYN168" s="78"/>
      <c r="RYO168" s="79"/>
      <c r="RYP168" s="78"/>
      <c r="RYQ168" s="295"/>
      <c r="RYR168" s="295"/>
      <c r="RYS168" s="295"/>
      <c r="RYT168" s="295"/>
      <c r="RYU168" s="295"/>
      <c r="RYV168" s="295"/>
      <c r="RYW168" s="295"/>
      <c r="RYX168" s="295"/>
      <c r="RYY168" s="295"/>
      <c r="RYZ168" s="295"/>
      <c r="RZA168" s="295"/>
      <c r="RZB168" s="295"/>
      <c r="RZC168" s="78"/>
      <c r="RZD168" s="295"/>
      <c r="RZE168" s="295"/>
      <c r="RZF168" s="78"/>
      <c r="RZG168" s="79"/>
      <c r="RZH168" s="78"/>
      <c r="RZI168" s="295"/>
      <c r="RZJ168" s="295"/>
      <c r="RZK168" s="295"/>
      <c r="RZL168" s="295"/>
      <c r="RZM168" s="295"/>
      <c r="RZN168" s="295"/>
      <c r="RZO168" s="295"/>
      <c r="RZP168" s="295"/>
      <c r="RZQ168" s="295"/>
      <c r="RZR168" s="295"/>
      <c r="RZS168" s="295"/>
      <c r="RZT168" s="295"/>
      <c r="RZU168" s="78"/>
      <c r="RZV168" s="295"/>
      <c r="RZW168" s="295"/>
      <c r="RZX168" s="78"/>
      <c r="RZY168" s="79"/>
      <c r="RZZ168" s="78"/>
      <c r="SAA168" s="295"/>
      <c r="SAB168" s="295"/>
      <c r="SAC168" s="295"/>
      <c r="SAD168" s="295"/>
      <c r="SAE168" s="295"/>
      <c r="SAF168" s="295"/>
      <c r="SAG168" s="295"/>
      <c r="SAH168" s="295"/>
      <c r="SAI168" s="295"/>
      <c r="SAJ168" s="295"/>
      <c r="SAK168" s="295"/>
      <c r="SAL168" s="295"/>
      <c r="SAM168" s="78"/>
      <c r="SAN168" s="295"/>
      <c r="SAO168" s="295"/>
      <c r="SAP168" s="78"/>
      <c r="SAQ168" s="79"/>
      <c r="SAR168" s="78"/>
      <c r="SAS168" s="295"/>
      <c r="SAT168" s="295"/>
      <c r="SAU168" s="295"/>
      <c r="SAV168" s="295"/>
      <c r="SAW168" s="295"/>
      <c r="SAX168" s="295"/>
      <c r="SAY168" s="295"/>
      <c r="SAZ168" s="295"/>
      <c r="SBA168" s="295"/>
      <c r="SBB168" s="295"/>
      <c r="SBC168" s="295"/>
      <c r="SBD168" s="295"/>
      <c r="SBE168" s="78"/>
      <c r="SBF168" s="295"/>
      <c r="SBG168" s="295"/>
      <c r="SBH168" s="78"/>
      <c r="SBI168" s="79"/>
      <c r="SBJ168" s="78"/>
      <c r="SBK168" s="295"/>
      <c r="SBL168" s="295"/>
      <c r="SBM168" s="295"/>
      <c r="SBN168" s="295"/>
      <c r="SBO168" s="295"/>
      <c r="SBP168" s="295"/>
      <c r="SBQ168" s="295"/>
      <c r="SBR168" s="295"/>
      <c r="SBS168" s="295"/>
      <c r="SBT168" s="295"/>
      <c r="SBU168" s="295"/>
      <c r="SBV168" s="295"/>
      <c r="SBW168" s="78"/>
      <c r="SBX168" s="295"/>
      <c r="SBY168" s="295"/>
      <c r="SBZ168" s="78"/>
      <c r="SCA168" s="79"/>
      <c r="SCB168" s="78"/>
      <c r="SCC168" s="295"/>
      <c r="SCD168" s="295"/>
      <c r="SCE168" s="295"/>
      <c r="SCF168" s="295"/>
      <c r="SCG168" s="295"/>
      <c r="SCH168" s="295"/>
      <c r="SCI168" s="295"/>
      <c r="SCJ168" s="295"/>
      <c r="SCK168" s="295"/>
      <c r="SCL168" s="295"/>
      <c r="SCM168" s="295"/>
      <c r="SCN168" s="295"/>
      <c r="SCO168" s="78"/>
      <c r="SCP168" s="295"/>
      <c r="SCQ168" s="295"/>
      <c r="SCR168" s="78"/>
      <c r="SCS168" s="79"/>
      <c r="SCT168" s="78"/>
      <c r="SCU168" s="295"/>
      <c r="SCV168" s="295"/>
      <c r="SCW168" s="295"/>
      <c r="SCX168" s="295"/>
      <c r="SCY168" s="295"/>
      <c r="SCZ168" s="295"/>
      <c r="SDA168" s="295"/>
      <c r="SDB168" s="295"/>
      <c r="SDC168" s="295"/>
      <c r="SDD168" s="295"/>
      <c r="SDE168" s="295"/>
      <c r="SDF168" s="295"/>
      <c r="SDG168" s="78"/>
      <c r="SDH168" s="295"/>
      <c r="SDI168" s="295"/>
      <c r="SDJ168" s="78"/>
      <c r="SDK168" s="79"/>
      <c r="SDL168" s="78"/>
      <c r="SDM168" s="295"/>
      <c r="SDN168" s="295"/>
      <c r="SDO168" s="295"/>
      <c r="SDP168" s="295"/>
      <c r="SDQ168" s="295"/>
      <c r="SDR168" s="295"/>
      <c r="SDS168" s="295"/>
      <c r="SDT168" s="295"/>
      <c r="SDU168" s="295"/>
      <c r="SDV168" s="295"/>
      <c r="SDW168" s="295"/>
      <c r="SDX168" s="295"/>
      <c r="SDY168" s="78"/>
      <c r="SDZ168" s="295"/>
      <c r="SEA168" s="295"/>
      <c r="SEB168" s="78"/>
      <c r="SEC168" s="79"/>
      <c r="SED168" s="78"/>
      <c r="SEE168" s="295"/>
      <c r="SEF168" s="295"/>
      <c r="SEG168" s="295"/>
      <c r="SEH168" s="295"/>
      <c r="SEI168" s="295"/>
      <c r="SEJ168" s="295"/>
      <c r="SEK168" s="295"/>
      <c r="SEL168" s="295"/>
      <c r="SEM168" s="295"/>
      <c r="SEN168" s="295"/>
      <c r="SEO168" s="295"/>
      <c r="SEP168" s="295"/>
      <c r="SEQ168" s="78"/>
      <c r="SER168" s="295"/>
      <c r="SES168" s="295"/>
      <c r="SET168" s="78"/>
      <c r="SEU168" s="79"/>
      <c r="SEV168" s="78"/>
      <c r="SEW168" s="295"/>
      <c r="SEX168" s="295"/>
      <c r="SEY168" s="295"/>
      <c r="SEZ168" s="295"/>
      <c r="SFA168" s="295"/>
      <c r="SFB168" s="295"/>
      <c r="SFC168" s="295"/>
      <c r="SFD168" s="295"/>
      <c r="SFE168" s="295"/>
      <c r="SFF168" s="295"/>
      <c r="SFG168" s="295"/>
      <c r="SFH168" s="295"/>
      <c r="SFI168" s="78"/>
      <c r="SFJ168" s="295"/>
      <c r="SFK168" s="295"/>
      <c r="SFL168" s="78"/>
      <c r="SFM168" s="79"/>
      <c r="SFN168" s="78"/>
      <c r="SFO168" s="295"/>
      <c r="SFP168" s="295"/>
      <c r="SFQ168" s="295"/>
      <c r="SFR168" s="295"/>
      <c r="SFS168" s="295"/>
      <c r="SFT168" s="295"/>
      <c r="SFU168" s="295"/>
      <c r="SFV168" s="295"/>
      <c r="SFW168" s="295"/>
      <c r="SFX168" s="295"/>
      <c r="SFY168" s="295"/>
      <c r="SFZ168" s="295"/>
      <c r="SGA168" s="78"/>
      <c r="SGB168" s="295"/>
      <c r="SGC168" s="295"/>
      <c r="SGD168" s="78"/>
      <c r="SGE168" s="79"/>
      <c r="SGF168" s="78"/>
      <c r="SGG168" s="295"/>
      <c r="SGH168" s="295"/>
      <c r="SGI168" s="295"/>
      <c r="SGJ168" s="295"/>
      <c r="SGK168" s="295"/>
      <c r="SGL168" s="295"/>
      <c r="SGM168" s="295"/>
      <c r="SGN168" s="295"/>
      <c r="SGO168" s="295"/>
      <c r="SGP168" s="295"/>
      <c r="SGQ168" s="295"/>
      <c r="SGR168" s="295"/>
      <c r="SGS168" s="78"/>
      <c r="SGT168" s="295"/>
      <c r="SGU168" s="295"/>
      <c r="SGV168" s="78"/>
      <c r="SGW168" s="79"/>
      <c r="SGX168" s="78"/>
      <c r="SGY168" s="295"/>
      <c r="SGZ168" s="295"/>
      <c r="SHA168" s="295"/>
      <c r="SHB168" s="295"/>
      <c r="SHC168" s="295"/>
      <c r="SHD168" s="295"/>
      <c r="SHE168" s="295"/>
      <c r="SHF168" s="295"/>
      <c r="SHG168" s="295"/>
      <c r="SHH168" s="295"/>
      <c r="SHI168" s="295"/>
      <c r="SHJ168" s="295"/>
      <c r="SHK168" s="78"/>
      <c r="SHL168" s="295"/>
      <c r="SHM168" s="295"/>
      <c r="SHN168" s="78"/>
      <c r="SHO168" s="79"/>
      <c r="SHP168" s="78"/>
      <c r="SHQ168" s="295"/>
      <c r="SHR168" s="295"/>
      <c r="SHS168" s="295"/>
      <c r="SHT168" s="295"/>
      <c r="SHU168" s="295"/>
      <c r="SHV168" s="295"/>
      <c r="SHW168" s="295"/>
      <c r="SHX168" s="295"/>
      <c r="SHY168" s="295"/>
      <c r="SHZ168" s="295"/>
      <c r="SIA168" s="295"/>
      <c r="SIB168" s="295"/>
      <c r="SIC168" s="78"/>
      <c r="SID168" s="295"/>
      <c r="SIE168" s="295"/>
      <c r="SIF168" s="78"/>
      <c r="SIG168" s="79"/>
      <c r="SIH168" s="78"/>
      <c r="SII168" s="295"/>
      <c r="SIJ168" s="295"/>
      <c r="SIK168" s="295"/>
      <c r="SIL168" s="295"/>
      <c r="SIM168" s="295"/>
      <c r="SIN168" s="295"/>
      <c r="SIO168" s="295"/>
      <c r="SIP168" s="295"/>
      <c r="SIQ168" s="295"/>
      <c r="SIR168" s="295"/>
      <c r="SIS168" s="295"/>
      <c r="SIT168" s="295"/>
      <c r="SIU168" s="78"/>
      <c r="SIV168" s="295"/>
      <c r="SIW168" s="295"/>
      <c r="SIX168" s="78"/>
      <c r="SIY168" s="79"/>
      <c r="SIZ168" s="78"/>
      <c r="SJA168" s="295"/>
      <c r="SJB168" s="295"/>
      <c r="SJC168" s="295"/>
      <c r="SJD168" s="295"/>
      <c r="SJE168" s="295"/>
      <c r="SJF168" s="295"/>
      <c r="SJG168" s="295"/>
      <c r="SJH168" s="295"/>
      <c r="SJI168" s="295"/>
      <c r="SJJ168" s="295"/>
      <c r="SJK168" s="295"/>
      <c r="SJL168" s="295"/>
      <c r="SJM168" s="78"/>
      <c r="SJN168" s="295"/>
      <c r="SJO168" s="295"/>
      <c r="SJP168" s="78"/>
      <c r="SJQ168" s="79"/>
      <c r="SJR168" s="78"/>
      <c r="SJS168" s="295"/>
      <c r="SJT168" s="295"/>
      <c r="SJU168" s="295"/>
      <c r="SJV168" s="295"/>
      <c r="SJW168" s="295"/>
      <c r="SJX168" s="295"/>
      <c r="SJY168" s="295"/>
      <c r="SJZ168" s="295"/>
      <c r="SKA168" s="295"/>
      <c r="SKB168" s="295"/>
      <c r="SKC168" s="295"/>
      <c r="SKD168" s="295"/>
      <c r="SKE168" s="78"/>
      <c r="SKF168" s="295"/>
      <c r="SKG168" s="295"/>
      <c r="SKH168" s="78"/>
      <c r="SKI168" s="79"/>
      <c r="SKJ168" s="78"/>
      <c r="SKK168" s="295"/>
      <c r="SKL168" s="295"/>
      <c r="SKM168" s="295"/>
      <c r="SKN168" s="295"/>
      <c r="SKO168" s="295"/>
      <c r="SKP168" s="295"/>
      <c r="SKQ168" s="295"/>
      <c r="SKR168" s="295"/>
      <c r="SKS168" s="295"/>
      <c r="SKT168" s="295"/>
      <c r="SKU168" s="295"/>
      <c r="SKV168" s="295"/>
      <c r="SKW168" s="78"/>
      <c r="SKX168" s="295"/>
      <c r="SKY168" s="295"/>
      <c r="SKZ168" s="78"/>
      <c r="SLA168" s="79"/>
      <c r="SLB168" s="78"/>
      <c r="SLC168" s="295"/>
      <c r="SLD168" s="295"/>
      <c r="SLE168" s="295"/>
      <c r="SLF168" s="295"/>
      <c r="SLG168" s="295"/>
      <c r="SLH168" s="295"/>
      <c r="SLI168" s="295"/>
      <c r="SLJ168" s="295"/>
      <c r="SLK168" s="295"/>
      <c r="SLL168" s="295"/>
      <c r="SLM168" s="295"/>
      <c r="SLN168" s="295"/>
      <c r="SLO168" s="78"/>
      <c r="SLP168" s="295"/>
      <c r="SLQ168" s="295"/>
      <c r="SLR168" s="78"/>
      <c r="SLS168" s="79"/>
      <c r="SLT168" s="78"/>
      <c r="SLU168" s="295"/>
      <c r="SLV168" s="295"/>
      <c r="SLW168" s="295"/>
      <c r="SLX168" s="295"/>
      <c r="SLY168" s="295"/>
      <c r="SLZ168" s="295"/>
      <c r="SMA168" s="295"/>
      <c r="SMB168" s="295"/>
      <c r="SMC168" s="295"/>
      <c r="SMD168" s="295"/>
      <c r="SME168" s="295"/>
      <c r="SMF168" s="295"/>
      <c r="SMG168" s="78"/>
      <c r="SMH168" s="295"/>
      <c r="SMI168" s="295"/>
      <c r="SMJ168" s="78"/>
      <c r="SMK168" s="79"/>
      <c r="SML168" s="78"/>
      <c r="SMM168" s="295"/>
      <c r="SMN168" s="295"/>
      <c r="SMO168" s="295"/>
      <c r="SMP168" s="295"/>
      <c r="SMQ168" s="295"/>
      <c r="SMR168" s="295"/>
      <c r="SMS168" s="295"/>
      <c r="SMT168" s="295"/>
      <c r="SMU168" s="295"/>
      <c r="SMV168" s="295"/>
      <c r="SMW168" s="295"/>
      <c r="SMX168" s="295"/>
      <c r="SMY168" s="78"/>
      <c r="SMZ168" s="295"/>
      <c r="SNA168" s="295"/>
      <c r="SNB168" s="78"/>
      <c r="SNC168" s="79"/>
      <c r="SND168" s="78"/>
      <c r="SNE168" s="295"/>
      <c r="SNF168" s="295"/>
      <c r="SNG168" s="295"/>
      <c r="SNH168" s="295"/>
      <c r="SNI168" s="295"/>
      <c r="SNJ168" s="295"/>
      <c r="SNK168" s="295"/>
      <c r="SNL168" s="295"/>
      <c r="SNM168" s="295"/>
      <c r="SNN168" s="295"/>
      <c r="SNO168" s="295"/>
      <c r="SNP168" s="295"/>
      <c r="SNQ168" s="78"/>
      <c r="SNR168" s="295"/>
      <c r="SNS168" s="295"/>
      <c r="SNT168" s="78"/>
      <c r="SNU168" s="79"/>
      <c r="SNV168" s="78"/>
      <c r="SNW168" s="295"/>
      <c r="SNX168" s="295"/>
      <c r="SNY168" s="295"/>
      <c r="SNZ168" s="295"/>
      <c r="SOA168" s="295"/>
      <c r="SOB168" s="295"/>
      <c r="SOC168" s="295"/>
      <c r="SOD168" s="295"/>
      <c r="SOE168" s="295"/>
      <c r="SOF168" s="295"/>
      <c r="SOG168" s="295"/>
      <c r="SOH168" s="295"/>
      <c r="SOI168" s="78"/>
      <c r="SOJ168" s="295"/>
      <c r="SOK168" s="295"/>
      <c r="SOL168" s="78"/>
      <c r="SOM168" s="79"/>
      <c r="SON168" s="78"/>
      <c r="SOO168" s="295"/>
      <c r="SOP168" s="295"/>
      <c r="SOQ168" s="295"/>
      <c r="SOR168" s="295"/>
      <c r="SOS168" s="295"/>
      <c r="SOT168" s="295"/>
      <c r="SOU168" s="295"/>
      <c r="SOV168" s="295"/>
      <c r="SOW168" s="295"/>
      <c r="SOX168" s="295"/>
      <c r="SOY168" s="295"/>
      <c r="SOZ168" s="295"/>
      <c r="SPA168" s="78"/>
      <c r="SPB168" s="295"/>
      <c r="SPC168" s="295"/>
      <c r="SPD168" s="78"/>
      <c r="SPE168" s="79"/>
      <c r="SPF168" s="78"/>
      <c r="SPG168" s="295"/>
      <c r="SPH168" s="295"/>
      <c r="SPI168" s="295"/>
      <c r="SPJ168" s="295"/>
      <c r="SPK168" s="295"/>
      <c r="SPL168" s="295"/>
      <c r="SPM168" s="295"/>
      <c r="SPN168" s="295"/>
      <c r="SPO168" s="295"/>
      <c r="SPP168" s="295"/>
      <c r="SPQ168" s="295"/>
      <c r="SPR168" s="295"/>
      <c r="SPS168" s="78"/>
      <c r="SPT168" s="295"/>
      <c r="SPU168" s="295"/>
      <c r="SPV168" s="78"/>
      <c r="SPW168" s="79"/>
      <c r="SPX168" s="78"/>
      <c r="SPY168" s="295"/>
      <c r="SPZ168" s="295"/>
      <c r="SQA168" s="295"/>
      <c r="SQB168" s="295"/>
      <c r="SQC168" s="295"/>
      <c r="SQD168" s="295"/>
      <c r="SQE168" s="295"/>
      <c r="SQF168" s="295"/>
      <c r="SQG168" s="295"/>
      <c r="SQH168" s="295"/>
      <c r="SQI168" s="295"/>
      <c r="SQJ168" s="295"/>
      <c r="SQK168" s="78"/>
      <c r="SQL168" s="295"/>
      <c r="SQM168" s="295"/>
      <c r="SQN168" s="78"/>
      <c r="SQO168" s="79"/>
      <c r="SQP168" s="78"/>
      <c r="SQQ168" s="295"/>
      <c r="SQR168" s="295"/>
      <c r="SQS168" s="295"/>
      <c r="SQT168" s="295"/>
      <c r="SQU168" s="295"/>
      <c r="SQV168" s="295"/>
      <c r="SQW168" s="295"/>
      <c r="SQX168" s="295"/>
      <c r="SQY168" s="295"/>
      <c r="SQZ168" s="295"/>
      <c r="SRA168" s="295"/>
      <c r="SRB168" s="295"/>
      <c r="SRC168" s="78"/>
      <c r="SRD168" s="295"/>
      <c r="SRE168" s="295"/>
      <c r="SRF168" s="78"/>
      <c r="SRG168" s="79"/>
      <c r="SRH168" s="78"/>
      <c r="SRI168" s="295"/>
      <c r="SRJ168" s="295"/>
      <c r="SRK168" s="295"/>
      <c r="SRL168" s="295"/>
      <c r="SRM168" s="295"/>
      <c r="SRN168" s="295"/>
      <c r="SRO168" s="295"/>
      <c r="SRP168" s="295"/>
      <c r="SRQ168" s="295"/>
      <c r="SRR168" s="295"/>
      <c r="SRS168" s="295"/>
      <c r="SRT168" s="295"/>
      <c r="SRU168" s="78"/>
      <c r="SRV168" s="295"/>
      <c r="SRW168" s="295"/>
      <c r="SRX168" s="78"/>
      <c r="SRY168" s="79"/>
      <c r="SRZ168" s="78"/>
      <c r="SSA168" s="295"/>
      <c r="SSB168" s="295"/>
      <c r="SSC168" s="295"/>
      <c r="SSD168" s="295"/>
      <c r="SSE168" s="295"/>
      <c r="SSF168" s="295"/>
      <c r="SSG168" s="295"/>
      <c r="SSH168" s="295"/>
      <c r="SSI168" s="295"/>
      <c r="SSJ168" s="295"/>
      <c r="SSK168" s="295"/>
      <c r="SSL168" s="295"/>
      <c r="SSM168" s="78"/>
      <c r="SSN168" s="295"/>
      <c r="SSO168" s="295"/>
      <c r="SSP168" s="78"/>
      <c r="SSQ168" s="79"/>
      <c r="SSR168" s="78"/>
      <c r="SSS168" s="295"/>
      <c r="SST168" s="295"/>
      <c r="SSU168" s="295"/>
      <c r="SSV168" s="295"/>
      <c r="SSW168" s="295"/>
      <c r="SSX168" s="295"/>
      <c r="SSY168" s="295"/>
      <c r="SSZ168" s="295"/>
      <c r="STA168" s="295"/>
      <c r="STB168" s="295"/>
      <c r="STC168" s="295"/>
      <c r="STD168" s="295"/>
      <c r="STE168" s="78"/>
      <c r="STF168" s="295"/>
      <c r="STG168" s="295"/>
      <c r="STH168" s="78"/>
      <c r="STI168" s="79"/>
      <c r="STJ168" s="78"/>
      <c r="STK168" s="295"/>
      <c r="STL168" s="295"/>
      <c r="STM168" s="295"/>
      <c r="STN168" s="295"/>
      <c r="STO168" s="295"/>
      <c r="STP168" s="295"/>
      <c r="STQ168" s="295"/>
      <c r="STR168" s="295"/>
      <c r="STS168" s="295"/>
      <c r="STT168" s="295"/>
      <c r="STU168" s="295"/>
      <c r="STV168" s="295"/>
      <c r="STW168" s="78"/>
      <c r="STX168" s="295"/>
      <c r="STY168" s="295"/>
      <c r="STZ168" s="78"/>
      <c r="SUA168" s="79"/>
      <c r="SUB168" s="78"/>
      <c r="SUC168" s="295"/>
      <c r="SUD168" s="295"/>
      <c r="SUE168" s="295"/>
      <c r="SUF168" s="295"/>
      <c r="SUG168" s="295"/>
      <c r="SUH168" s="295"/>
      <c r="SUI168" s="295"/>
      <c r="SUJ168" s="295"/>
      <c r="SUK168" s="295"/>
      <c r="SUL168" s="295"/>
      <c r="SUM168" s="295"/>
      <c r="SUN168" s="295"/>
      <c r="SUO168" s="78"/>
      <c r="SUP168" s="295"/>
      <c r="SUQ168" s="295"/>
      <c r="SUR168" s="78"/>
      <c r="SUS168" s="79"/>
      <c r="SUT168" s="78"/>
      <c r="SUU168" s="295"/>
      <c r="SUV168" s="295"/>
      <c r="SUW168" s="295"/>
      <c r="SUX168" s="295"/>
      <c r="SUY168" s="295"/>
      <c r="SUZ168" s="295"/>
      <c r="SVA168" s="295"/>
      <c r="SVB168" s="295"/>
      <c r="SVC168" s="295"/>
      <c r="SVD168" s="295"/>
      <c r="SVE168" s="295"/>
      <c r="SVF168" s="295"/>
      <c r="SVG168" s="78"/>
      <c r="SVH168" s="295"/>
      <c r="SVI168" s="295"/>
      <c r="SVJ168" s="78"/>
      <c r="SVK168" s="79"/>
      <c r="SVL168" s="78"/>
      <c r="SVM168" s="295"/>
      <c r="SVN168" s="295"/>
      <c r="SVO168" s="295"/>
      <c r="SVP168" s="295"/>
      <c r="SVQ168" s="295"/>
      <c r="SVR168" s="295"/>
      <c r="SVS168" s="295"/>
      <c r="SVT168" s="295"/>
      <c r="SVU168" s="295"/>
      <c r="SVV168" s="295"/>
      <c r="SVW168" s="295"/>
      <c r="SVX168" s="295"/>
      <c r="SVY168" s="78"/>
      <c r="SVZ168" s="295"/>
      <c r="SWA168" s="295"/>
      <c r="SWB168" s="78"/>
      <c r="SWC168" s="79"/>
      <c r="SWD168" s="78"/>
      <c r="SWE168" s="295"/>
      <c r="SWF168" s="295"/>
      <c r="SWG168" s="295"/>
      <c r="SWH168" s="295"/>
      <c r="SWI168" s="295"/>
      <c r="SWJ168" s="295"/>
      <c r="SWK168" s="295"/>
      <c r="SWL168" s="295"/>
      <c r="SWM168" s="295"/>
      <c r="SWN168" s="295"/>
      <c r="SWO168" s="295"/>
      <c r="SWP168" s="295"/>
      <c r="SWQ168" s="78"/>
      <c r="SWR168" s="295"/>
      <c r="SWS168" s="295"/>
      <c r="SWT168" s="78"/>
      <c r="SWU168" s="79"/>
      <c r="SWV168" s="78"/>
      <c r="SWW168" s="295"/>
      <c r="SWX168" s="295"/>
      <c r="SWY168" s="295"/>
      <c r="SWZ168" s="295"/>
      <c r="SXA168" s="295"/>
      <c r="SXB168" s="295"/>
      <c r="SXC168" s="295"/>
      <c r="SXD168" s="295"/>
      <c r="SXE168" s="295"/>
      <c r="SXF168" s="295"/>
      <c r="SXG168" s="295"/>
      <c r="SXH168" s="295"/>
      <c r="SXI168" s="78"/>
      <c r="SXJ168" s="295"/>
      <c r="SXK168" s="295"/>
      <c r="SXL168" s="78"/>
      <c r="SXM168" s="79"/>
      <c r="SXN168" s="78"/>
      <c r="SXO168" s="295"/>
      <c r="SXP168" s="295"/>
      <c r="SXQ168" s="295"/>
      <c r="SXR168" s="295"/>
      <c r="SXS168" s="295"/>
      <c r="SXT168" s="295"/>
      <c r="SXU168" s="295"/>
      <c r="SXV168" s="295"/>
      <c r="SXW168" s="295"/>
      <c r="SXX168" s="295"/>
      <c r="SXY168" s="295"/>
      <c r="SXZ168" s="295"/>
      <c r="SYA168" s="78"/>
      <c r="SYB168" s="295"/>
      <c r="SYC168" s="295"/>
      <c r="SYD168" s="78"/>
      <c r="SYE168" s="79"/>
      <c r="SYF168" s="78"/>
      <c r="SYG168" s="295"/>
      <c r="SYH168" s="295"/>
      <c r="SYI168" s="295"/>
      <c r="SYJ168" s="295"/>
      <c r="SYK168" s="295"/>
      <c r="SYL168" s="295"/>
      <c r="SYM168" s="295"/>
      <c r="SYN168" s="295"/>
      <c r="SYO168" s="295"/>
      <c r="SYP168" s="295"/>
      <c r="SYQ168" s="295"/>
      <c r="SYR168" s="295"/>
      <c r="SYS168" s="78"/>
      <c r="SYT168" s="295"/>
      <c r="SYU168" s="295"/>
      <c r="SYV168" s="78"/>
      <c r="SYW168" s="79"/>
      <c r="SYX168" s="78"/>
      <c r="SYY168" s="295"/>
      <c r="SYZ168" s="295"/>
      <c r="SZA168" s="295"/>
      <c r="SZB168" s="295"/>
      <c r="SZC168" s="295"/>
      <c r="SZD168" s="295"/>
      <c r="SZE168" s="295"/>
      <c r="SZF168" s="295"/>
      <c r="SZG168" s="295"/>
      <c r="SZH168" s="295"/>
      <c r="SZI168" s="295"/>
      <c r="SZJ168" s="295"/>
      <c r="SZK168" s="78"/>
      <c r="SZL168" s="295"/>
      <c r="SZM168" s="295"/>
      <c r="SZN168" s="78"/>
      <c r="SZO168" s="79"/>
      <c r="SZP168" s="78"/>
      <c r="SZQ168" s="295"/>
      <c r="SZR168" s="295"/>
      <c r="SZS168" s="295"/>
      <c r="SZT168" s="295"/>
      <c r="SZU168" s="295"/>
      <c r="SZV168" s="295"/>
      <c r="SZW168" s="295"/>
      <c r="SZX168" s="295"/>
      <c r="SZY168" s="295"/>
      <c r="SZZ168" s="295"/>
      <c r="TAA168" s="295"/>
      <c r="TAB168" s="295"/>
      <c r="TAC168" s="78"/>
      <c r="TAD168" s="295"/>
      <c r="TAE168" s="295"/>
      <c r="TAF168" s="78"/>
      <c r="TAG168" s="79"/>
      <c r="TAH168" s="78"/>
      <c r="TAI168" s="295"/>
      <c r="TAJ168" s="295"/>
      <c r="TAK168" s="295"/>
      <c r="TAL168" s="295"/>
      <c r="TAM168" s="295"/>
      <c r="TAN168" s="295"/>
      <c r="TAO168" s="295"/>
      <c r="TAP168" s="295"/>
      <c r="TAQ168" s="295"/>
      <c r="TAR168" s="295"/>
      <c r="TAS168" s="295"/>
      <c r="TAT168" s="295"/>
      <c r="TAU168" s="78"/>
      <c r="TAV168" s="295"/>
      <c r="TAW168" s="295"/>
      <c r="TAX168" s="78"/>
      <c r="TAY168" s="79"/>
      <c r="TAZ168" s="78"/>
      <c r="TBA168" s="295"/>
      <c r="TBB168" s="295"/>
      <c r="TBC168" s="295"/>
      <c r="TBD168" s="295"/>
      <c r="TBE168" s="295"/>
      <c r="TBF168" s="295"/>
      <c r="TBG168" s="295"/>
      <c r="TBH168" s="295"/>
      <c r="TBI168" s="295"/>
      <c r="TBJ168" s="295"/>
      <c r="TBK168" s="295"/>
      <c r="TBL168" s="295"/>
      <c r="TBM168" s="78"/>
      <c r="TBN168" s="295"/>
      <c r="TBO168" s="295"/>
      <c r="TBP168" s="78"/>
      <c r="TBQ168" s="79"/>
      <c r="TBR168" s="78"/>
      <c r="TBS168" s="295"/>
      <c r="TBT168" s="295"/>
      <c r="TBU168" s="295"/>
      <c r="TBV168" s="295"/>
      <c r="TBW168" s="295"/>
      <c r="TBX168" s="295"/>
      <c r="TBY168" s="295"/>
      <c r="TBZ168" s="295"/>
      <c r="TCA168" s="295"/>
      <c r="TCB168" s="295"/>
      <c r="TCC168" s="295"/>
      <c r="TCD168" s="295"/>
      <c r="TCE168" s="78"/>
      <c r="TCF168" s="295"/>
      <c r="TCG168" s="295"/>
      <c r="TCH168" s="78"/>
      <c r="TCI168" s="79"/>
      <c r="TCJ168" s="78"/>
      <c r="TCK168" s="295"/>
      <c r="TCL168" s="295"/>
      <c r="TCM168" s="295"/>
      <c r="TCN168" s="295"/>
      <c r="TCO168" s="295"/>
      <c r="TCP168" s="295"/>
      <c r="TCQ168" s="295"/>
      <c r="TCR168" s="295"/>
      <c r="TCS168" s="295"/>
      <c r="TCT168" s="295"/>
      <c r="TCU168" s="295"/>
      <c r="TCV168" s="295"/>
      <c r="TCW168" s="78"/>
      <c r="TCX168" s="295"/>
      <c r="TCY168" s="295"/>
      <c r="TCZ168" s="78"/>
      <c r="TDA168" s="79"/>
      <c r="TDB168" s="78"/>
      <c r="TDC168" s="295"/>
      <c r="TDD168" s="295"/>
      <c r="TDE168" s="295"/>
      <c r="TDF168" s="295"/>
      <c r="TDG168" s="295"/>
      <c r="TDH168" s="295"/>
      <c r="TDI168" s="295"/>
      <c r="TDJ168" s="295"/>
      <c r="TDK168" s="295"/>
      <c r="TDL168" s="295"/>
      <c r="TDM168" s="295"/>
      <c r="TDN168" s="295"/>
      <c r="TDO168" s="78"/>
      <c r="TDP168" s="295"/>
      <c r="TDQ168" s="295"/>
      <c r="TDR168" s="78"/>
      <c r="TDS168" s="79"/>
      <c r="TDT168" s="78"/>
      <c r="TDU168" s="295"/>
      <c r="TDV168" s="295"/>
      <c r="TDW168" s="295"/>
      <c r="TDX168" s="295"/>
      <c r="TDY168" s="295"/>
      <c r="TDZ168" s="295"/>
      <c r="TEA168" s="295"/>
      <c r="TEB168" s="295"/>
      <c r="TEC168" s="295"/>
      <c r="TED168" s="295"/>
      <c r="TEE168" s="295"/>
      <c r="TEF168" s="295"/>
      <c r="TEG168" s="78"/>
      <c r="TEH168" s="295"/>
      <c r="TEI168" s="295"/>
      <c r="TEJ168" s="78"/>
      <c r="TEK168" s="79"/>
      <c r="TEL168" s="78"/>
      <c r="TEM168" s="295"/>
      <c r="TEN168" s="295"/>
      <c r="TEO168" s="295"/>
      <c r="TEP168" s="295"/>
      <c r="TEQ168" s="295"/>
      <c r="TER168" s="295"/>
      <c r="TES168" s="295"/>
      <c r="TET168" s="295"/>
      <c r="TEU168" s="295"/>
      <c r="TEV168" s="295"/>
      <c r="TEW168" s="295"/>
      <c r="TEX168" s="295"/>
      <c r="TEY168" s="78"/>
      <c r="TEZ168" s="295"/>
      <c r="TFA168" s="295"/>
      <c r="TFB168" s="78"/>
      <c r="TFC168" s="79"/>
      <c r="TFD168" s="78"/>
      <c r="TFE168" s="295"/>
      <c r="TFF168" s="295"/>
      <c r="TFG168" s="295"/>
      <c r="TFH168" s="295"/>
      <c r="TFI168" s="295"/>
      <c r="TFJ168" s="295"/>
      <c r="TFK168" s="295"/>
      <c r="TFL168" s="295"/>
      <c r="TFM168" s="295"/>
      <c r="TFN168" s="295"/>
      <c r="TFO168" s="295"/>
      <c r="TFP168" s="295"/>
      <c r="TFQ168" s="78"/>
      <c r="TFR168" s="295"/>
      <c r="TFS168" s="295"/>
      <c r="TFT168" s="78"/>
      <c r="TFU168" s="79"/>
      <c r="TFV168" s="78"/>
      <c r="TFW168" s="295"/>
      <c r="TFX168" s="295"/>
      <c r="TFY168" s="295"/>
      <c r="TFZ168" s="295"/>
      <c r="TGA168" s="295"/>
      <c r="TGB168" s="295"/>
      <c r="TGC168" s="295"/>
      <c r="TGD168" s="295"/>
      <c r="TGE168" s="295"/>
      <c r="TGF168" s="295"/>
      <c r="TGG168" s="295"/>
      <c r="TGH168" s="295"/>
      <c r="TGI168" s="78"/>
      <c r="TGJ168" s="295"/>
      <c r="TGK168" s="295"/>
      <c r="TGL168" s="78"/>
      <c r="TGM168" s="79"/>
      <c r="TGN168" s="78"/>
      <c r="TGO168" s="295"/>
      <c r="TGP168" s="295"/>
      <c r="TGQ168" s="295"/>
      <c r="TGR168" s="295"/>
      <c r="TGS168" s="295"/>
      <c r="TGT168" s="295"/>
      <c r="TGU168" s="295"/>
      <c r="TGV168" s="295"/>
      <c r="TGW168" s="295"/>
      <c r="TGX168" s="295"/>
      <c r="TGY168" s="295"/>
      <c r="TGZ168" s="295"/>
      <c r="THA168" s="78"/>
      <c r="THB168" s="295"/>
      <c r="THC168" s="295"/>
      <c r="THD168" s="78"/>
      <c r="THE168" s="79"/>
      <c r="THF168" s="78"/>
      <c r="THG168" s="295"/>
      <c r="THH168" s="295"/>
      <c r="THI168" s="295"/>
      <c r="THJ168" s="295"/>
      <c r="THK168" s="295"/>
      <c r="THL168" s="295"/>
      <c r="THM168" s="295"/>
      <c r="THN168" s="295"/>
      <c r="THO168" s="295"/>
      <c r="THP168" s="295"/>
      <c r="THQ168" s="295"/>
      <c r="THR168" s="295"/>
      <c r="THS168" s="78"/>
      <c r="THT168" s="295"/>
      <c r="THU168" s="295"/>
      <c r="THV168" s="78"/>
      <c r="THW168" s="79"/>
      <c r="THX168" s="78"/>
      <c r="THY168" s="295"/>
      <c r="THZ168" s="295"/>
      <c r="TIA168" s="295"/>
      <c r="TIB168" s="295"/>
      <c r="TIC168" s="295"/>
      <c r="TID168" s="295"/>
      <c r="TIE168" s="295"/>
      <c r="TIF168" s="295"/>
      <c r="TIG168" s="295"/>
      <c r="TIH168" s="295"/>
      <c r="TII168" s="295"/>
      <c r="TIJ168" s="295"/>
      <c r="TIK168" s="78"/>
      <c r="TIL168" s="295"/>
      <c r="TIM168" s="295"/>
      <c r="TIN168" s="78"/>
      <c r="TIO168" s="79"/>
      <c r="TIP168" s="78"/>
      <c r="TIQ168" s="295"/>
      <c r="TIR168" s="295"/>
      <c r="TIS168" s="295"/>
      <c r="TIT168" s="295"/>
      <c r="TIU168" s="295"/>
      <c r="TIV168" s="295"/>
      <c r="TIW168" s="295"/>
      <c r="TIX168" s="295"/>
      <c r="TIY168" s="295"/>
      <c r="TIZ168" s="295"/>
      <c r="TJA168" s="295"/>
      <c r="TJB168" s="295"/>
      <c r="TJC168" s="78"/>
      <c r="TJD168" s="295"/>
      <c r="TJE168" s="295"/>
      <c r="TJF168" s="78"/>
      <c r="TJG168" s="79"/>
      <c r="TJH168" s="78"/>
      <c r="TJI168" s="295"/>
      <c r="TJJ168" s="295"/>
      <c r="TJK168" s="295"/>
      <c r="TJL168" s="295"/>
      <c r="TJM168" s="295"/>
      <c r="TJN168" s="295"/>
      <c r="TJO168" s="295"/>
      <c r="TJP168" s="295"/>
      <c r="TJQ168" s="295"/>
      <c r="TJR168" s="295"/>
      <c r="TJS168" s="295"/>
      <c r="TJT168" s="295"/>
      <c r="TJU168" s="78"/>
      <c r="TJV168" s="295"/>
      <c r="TJW168" s="295"/>
      <c r="TJX168" s="78"/>
      <c r="TJY168" s="79"/>
      <c r="TJZ168" s="78"/>
      <c r="TKA168" s="295"/>
      <c r="TKB168" s="295"/>
      <c r="TKC168" s="295"/>
      <c r="TKD168" s="295"/>
      <c r="TKE168" s="295"/>
      <c r="TKF168" s="295"/>
      <c r="TKG168" s="295"/>
      <c r="TKH168" s="295"/>
      <c r="TKI168" s="295"/>
      <c r="TKJ168" s="295"/>
      <c r="TKK168" s="295"/>
      <c r="TKL168" s="295"/>
      <c r="TKM168" s="78"/>
      <c r="TKN168" s="295"/>
      <c r="TKO168" s="295"/>
      <c r="TKP168" s="78"/>
      <c r="TKQ168" s="79"/>
      <c r="TKR168" s="78"/>
      <c r="TKS168" s="295"/>
      <c r="TKT168" s="295"/>
      <c r="TKU168" s="295"/>
      <c r="TKV168" s="295"/>
      <c r="TKW168" s="295"/>
      <c r="TKX168" s="295"/>
      <c r="TKY168" s="295"/>
      <c r="TKZ168" s="295"/>
      <c r="TLA168" s="295"/>
      <c r="TLB168" s="295"/>
      <c r="TLC168" s="295"/>
      <c r="TLD168" s="295"/>
      <c r="TLE168" s="78"/>
      <c r="TLF168" s="295"/>
      <c r="TLG168" s="295"/>
      <c r="TLH168" s="78"/>
      <c r="TLI168" s="79"/>
      <c r="TLJ168" s="78"/>
      <c r="TLK168" s="295"/>
      <c r="TLL168" s="295"/>
      <c r="TLM168" s="295"/>
      <c r="TLN168" s="295"/>
      <c r="TLO168" s="295"/>
      <c r="TLP168" s="295"/>
      <c r="TLQ168" s="295"/>
      <c r="TLR168" s="295"/>
      <c r="TLS168" s="295"/>
      <c r="TLT168" s="295"/>
      <c r="TLU168" s="295"/>
      <c r="TLV168" s="295"/>
      <c r="TLW168" s="78"/>
      <c r="TLX168" s="295"/>
      <c r="TLY168" s="295"/>
      <c r="TLZ168" s="78"/>
      <c r="TMA168" s="79"/>
      <c r="TMB168" s="78"/>
      <c r="TMC168" s="295"/>
      <c r="TMD168" s="295"/>
      <c r="TME168" s="295"/>
      <c r="TMF168" s="295"/>
      <c r="TMG168" s="295"/>
      <c r="TMH168" s="295"/>
      <c r="TMI168" s="295"/>
      <c r="TMJ168" s="295"/>
      <c r="TMK168" s="295"/>
      <c r="TML168" s="295"/>
      <c r="TMM168" s="295"/>
      <c r="TMN168" s="295"/>
      <c r="TMO168" s="78"/>
      <c r="TMP168" s="295"/>
      <c r="TMQ168" s="295"/>
      <c r="TMR168" s="78"/>
      <c r="TMS168" s="79"/>
      <c r="TMT168" s="78"/>
      <c r="TMU168" s="295"/>
      <c r="TMV168" s="295"/>
      <c r="TMW168" s="295"/>
      <c r="TMX168" s="295"/>
      <c r="TMY168" s="295"/>
      <c r="TMZ168" s="295"/>
      <c r="TNA168" s="295"/>
      <c r="TNB168" s="295"/>
      <c r="TNC168" s="295"/>
      <c r="TND168" s="295"/>
      <c r="TNE168" s="295"/>
      <c r="TNF168" s="295"/>
      <c r="TNG168" s="78"/>
      <c r="TNH168" s="295"/>
      <c r="TNI168" s="295"/>
      <c r="TNJ168" s="78"/>
      <c r="TNK168" s="79"/>
      <c r="TNL168" s="78"/>
      <c r="TNM168" s="295"/>
      <c r="TNN168" s="295"/>
      <c r="TNO168" s="295"/>
      <c r="TNP168" s="295"/>
      <c r="TNQ168" s="295"/>
      <c r="TNR168" s="295"/>
      <c r="TNS168" s="295"/>
      <c r="TNT168" s="295"/>
      <c r="TNU168" s="295"/>
      <c r="TNV168" s="295"/>
      <c r="TNW168" s="295"/>
      <c r="TNX168" s="295"/>
      <c r="TNY168" s="78"/>
      <c r="TNZ168" s="295"/>
      <c r="TOA168" s="295"/>
      <c r="TOB168" s="78"/>
      <c r="TOC168" s="79"/>
      <c r="TOD168" s="78"/>
      <c r="TOE168" s="295"/>
      <c r="TOF168" s="295"/>
      <c r="TOG168" s="295"/>
      <c r="TOH168" s="295"/>
      <c r="TOI168" s="295"/>
      <c r="TOJ168" s="295"/>
      <c r="TOK168" s="295"/>
      <c r="TOL168" s="295"/>
      <c r="TOM168" s="295"/>
      <c r="TON168" s="295"/>
      <c r="TOO168" s="295"/>
      <c r="TOP168" s="295"/>
      <c r="TOQ168" s="78"/>
      <c r="TOR168" s="295"/>
      <c r="TOS168" s="295"/>
      <c r="TOT168" s="78"/>
      <c r="TOU168" s="79"/>
      <c r="TOV168" s="78"/>
      <c r="TOW168" s="295"/>
      <c r="TOX168" s="295"/>
      <c r="TOY168" s="295"/>
      <c r="TOZ168" s="295"/>
      <c r="TPA168" s="295"/>
      <c r="TPB168" s="295"/>
      <c r="TPC168" s="295"/>
      <c r="TPD168" s="295"/>
      <c r="TPE168" s="295"/>
      <c r="TPF168" s="295"/>
      <c r="TPG168" s="295"/>
      <c r="TPH168" s="295"/>
      <c r="TPI168" s="78"/>
      <c r="TPJ168" s="295"/>
      <c r="TPK168" s="295"/>
      <c r="TPL168" s="78"/>
      <c r="TPM168" s="79"/>
      <c r="TPN168" s="78"/>
      <c r="TPO168" s="295"/>
      <c r="TPP168" s="295"/>
      <c r="TPQ168" s="295"/>
      <c r="TPR168" s="295"/>
      <c r="TPS168" s="295"/>
      <c r="TPT168" s="295"/>
      <c r="TPU168" s="295"/>
      <c r="TPV168" s="295"/>
      <c r="TPW168" s="295"/>
      <c r="TPX168" s="295"/>
      <c r="TPY168" s="295"/>
      <c r="TPZ168" s="295"/>
      <c r="TQA168" s="78"/>
      <c r="TQB168" s="295"/>
      <c r="TQC168" s="295"/>
      <c r="TQD168" s="78"/>
      <c r="TQE168" s="79"/>
      <c r="TQF168" s="78"/>
      <c r="TQG168" s="295"/>
      <c r="TQH168" s="295"/>
      <c r="TQI168" s="295"/>
      <c r="TQJ168" s="295"/>
      <c r="TQK168" s="295"/>
      <c r="TQL168" s="295"/>
      <c r="TQM168" s="295"/>
      <c r="TQN168" s="295"/>
      <c r="TQO168" s="295"/>
      <c r="TQP168" s="295"/>
      <c r="TQQ168" s="295"/>
      <c r="TQR168" s="295"/>
      <c r="TQS168" s="78"/>
      <c r="TQT168" s="295"/>
      <c r="TQU168" s="295"/>
      <c r="TQV168" s="78"/>
      <c r="TQW168" s="79"/>
      <c r="TQX168" s="78"/>
      <c r="TQY168" s="295"/>
      <c r="TQZ168" s="295"/>
      <c r="TRA168" s="295"/>
      <c r="TRB168" s="295"/>
      <c r="TRC168" s="295"/>
      <c r="TRD168" s="295"/>
      <c r="TRE168" s="295"/>
      <c r="TRF168" s="295"/>
      <c r="TRG168" s="295"/>
      <c r="TRH168" s="295"/>
      <c r="TRI168" s="295"/>
      <c r="TRJ168" s="295"/>
      <c r="TRK168" s="78"/>
      <c r="TRL168" s="295"/>
      <c r="TRM168" s="295"/>
      <c r="TRN168" s="78"/>
      <c r="TRO168" s="79"/>
      <c r="TRP168" s="78"/>
      <c r="TRQ168" s="295"/>
      <c r="TRR168" s="295"/>
      <c r="TRS168" s="295"/>
      <c r="TRT168" s="295"/>
      <c r="TRU168" s="295"/>
      <c r="TRV168" s="295"/>
      <c r="TRW168" s="295"/>
      <c r="TRX168" s="295"/>
      <c r="TRY168" s="295"/>
      <c r="TRZ168" s="295"/>
      <c r="TSA168" s="295"/>
      <c r="TSB168" s="295"/>
      <c r="TSC168" s="78"/>
      <c r="TSD168" s="295"/>
      <c r="TSE168" s="295"/>
      <c r="TSF168" s="78"/>
      <c r="TSG168" s="79"/>
      <c r="TSH168" s="78"/>
      <c r="TSI168" s="295"/>
      <c r="TSJ168" s="295"/>
      <c r="TSK168" s="295"/>
      <c r="TSL168" s="295"/>
      <c r="TSM168" s="295"/>
      <c r="TSN168" s="295"/>
      <c r="TSO168" s="295"/>
      <c r="TSP168" s="295"/>
      <c r="TSQ168" s="295"/>
      <c r="TSR168" s="295"/>
      <c r="TSS168" s="295"/>
      <c r="TST168" s="295"/>
      <c r="TSU168" s="78"/>
      <c r="TSV168" s="295"/>
      <c r="TSW168" s="295"/>
      <c r="TSX168" s="78"/>
      <c r="TSY168" s="79"/>
      <c r="TSZ168" s="78"/>
      <c r="TTA168" s="295"/>
      <c r="TTB168" s="295"/>
      <c r="TTC168" s="295"/>
      <c r="TTD168" s="295"/>
      <c r="TTE168" s="295"/>
      <c r="TTF168" s="295"/>
      <c r="TTG168" s="295"/>
      <c r="TTH168" s="295"/>
      <c r="TTI168" s="295"/>
      <c r="TTJ168" s="295"/>
      <c r="TTK168" s="295"/>
      <c r="TTL168" s="295"/>
      <c r="TTM168" s="78"/>
      <c r="TTN168" s="295"/>
      <c r="TTO168" s="295"/>
      <c r="TTP168" s="78"/>
      <c r="TTQ168" s="79"/>
      <c r="TTR168" s="78"/>
      <c r="TTS168" s="295"/>
      <c r="TTT168" s="295"/>
      <c r="TTU168" s="295"/>
      <c r="TTV168" s="295"/>
      <c r="TTW168" s="295"/>
      <c r="TTX168" s="295"/>
      <c r="TTY168" s="295"/>
      <c r="TTZ168" s="295"/>
      <c r="TUA168" s="295"/>
      <c r="TUB168" s="295"/>
      <c r="TUC168" s="295"/>
      <c r="TUD168" s="295"/>
      <c r="TUE168" s="78"/>
      <c r="TUF168" s="295"/>
      <c r="TUG168" s="295"/>
      <c r="TUH168" s="78"/>
      <c r="TUI168" s="79"/>
      <c r="TUJ168" s="78"/>
      <c r="TUK168" s="295"/>
      <c r="TUL168" s="295"/>
      <c r="TUM168" s="295"/>
      <c r="TUN168" s="295"/>
      <c r="TUO168" s="295"/>
      <c r="TUP168" s="295"/>
      <c r="TUQ168" s="295"/>
      <c r="TUR168" s="295"/>
      <c r="TUS168" s="295"/>
      <c r="TUT168" s="295"/>
      <c r="TUU168" s="295"/>
      <c r="TUV168" s="295"/>
      <c r="TUW168" s="78"/>
      <c r="TUX168" s="295"/>
      <c r="TUY168" s="295"/>
      <c r="TUZ168" s="78"/>
      <c r="TVA168" s="79"/>
      <c r="TVB168" s="78"/>
      <c r="TVC168" s="295"/>
      <c r="TVD168" s="295"/>
      <c r="TVE168" s="295"/>
      <c r="TVF168" s="295"/>
      <c r="TVG168" s="295"/>
      <c r="TVH168" s="295"/>
      <c r="TVI168" s="295"/>
      <c r="TVJ168" s="295"/>
      <c r="TVK168" s="295"/>
      <c r="TVL168" s="295"/>
      <c r="TVM168" s="295"/>
      <c r="TVN168" s="295"/>
      <c r="TVO168" s="78"/>
      <c r="TVP168" s="295"/>
      <c r="TVQ168" s="295"/>
      <c r="TVR168" s="78"/>
      <c r="TVS168" s="79"/>
      <c r="TVT168" s="78"/>
      <c r="TVU168" s="295"/>
      <c r="TVV168" s="295"/>
      <c r="TVW168" s="295"/>
      <c r="TVX168" s="295"/>
      <c r="TVY168" s="295"/>
      <c r="TVZ168" s="295"/>
      <c r="TWA168" s="295"/>
      <c r="TWB168" s="295"/>
      <c r="TWC168" s="295"/>
      <c r="TWD168" s="295"/>
      <c r="TWE168" s="295"/>
      <c r="TWF168" s="295"/>
      <c r="TWG168" s="78"/>
      <c r="TWH168" s="295"/>
      <c r="TWI168" s="295"/>
      <c r="TWJ168" s="78"/>
      <c r="TWK168" s="79"/>
      <c r="TWL168" s="78"/>
      <c r="TWM168" s="295"/>
      <c r="TWN168" s="295"/>
      <c r="TWO168" s="295"/>
      <c r="TWP168" s="295"/>
      <c r="TWQ168" s="295"/>
      <c r="TWR168" s="295"/>
      <c r="TWS168" s="295"/>
      <c r="TWT168" s="295"/>
      <c r="TWU168" s="295"/>
      <c r="TWV168" s="295"/>
      <c r="TWW168" s="295"/>
      <c r="TWX168" s="295"/>
      <c r="TWY168" s="78"/>
      <c r="TWZ168" s="295"/>
      <c r="TXA168" s="295"/>
      <c r="TXB168" s="78"/>
      <c r="TXC168" s="79"/>
      <c r="TXD168" s="78"/>
      <c r="TXE168" s="295"/>
      <c r="TXF168" s="295"/>
      <c r="TXG168" s="295"/>
      <c r="TXH168" s="295"/>
      <c r="TXI168" s="295"/>
      <c r="TXJ168" s="295"/>
      <c r="TXK168" s="295"/>
      <c r="TXL168" s="295"/>
      <c r="TXM168" s="295"/>
      <c r="TXN168" s="295"/>
      <c r="TXO168" s="295"/>
      <c r="TXP168" s="295"/>
      <c r="TXQ168" s="78"/>
      <c r="TXR168" s="295"/>
      <c r="TXS168" s="295"/>
      <c r="TXT168" s="78"/>
      <c r="TXU168" s="79"/>
      <c r="TXV168" s="78"/>
      <c r="TXW168" s="295"/>
      <c r="TXX168" s="295"/>
      <c r="TXY168" s="295"/>
      <c r="TXZ168" s="295"/>
      <c r="TYA168" s="295"/>
      <c r="TYB168" s="295"/>
      <c r="TYC168" s="295"/>
      <c r="TYD168" s="295"/>
      <c r="TYE168" s="295"/>
      <c r="TYF168" s="295"/>
      <c r="TYG168" s="295"/>
      <c r="TYH168" s="295"/>
      <c r="TYI168" s="78"/>
      <c r="TYJ168" s="295"/>
      <c r="TYK168" s="295"/>
      <c r="TYL168" s="78"/>
      <c r="TYM168" s="79"/>
      <c r="TYN168" s="78"/>
      <c r="TYO168" s="295"/>
      <c r="TYP168" s="295"/>
      <c r="TYQ168" s="295"/>
      <c r="TYR168" s="295"/>
      <c r="TYS168" s="295"/>
      <c r="TYT168" s="295"/>
      <c r="TYU168" s="295"/>
      <c r="TYV168" s="295"/>
      <c r="TYW168" s="295"/>
      <c r="TYX168" s="295"/>
      <c r="TYY168" s="295"/>
      <c r="TYZ168" s="295"/>
      <c r="TZA168" s="78"/>
      <c r="TZB168" s="295"/>
      <c r="TZC168" s="295"/>
      <c r="TZD168" s="78"/>
      <c r="TZE168" s="79"/>
      <c r="TZF168" s="78"/>
      <c r="TZG168" s="295"/>
      <c r="TZH168" s="295"/>
      <c r="TZI168" s="295"/>
      <c r="TZJ168" s="295"/>
      <c r="TZK168" s="295"/>
      <c r="TZL168" s="295"/>
      <c r="TZM168" s="295"/>
      <c r="TZN168" s="295"/>
      <c r="TZO168" s="295"/>
      <c r="TZP168" s="295"/>
      <c r="TZQ168" s="295"/>
      <c r="TZR168" s="295"/>
      <c r="TZS168" s="78"/>
      <c r="TZT168" s="295"/>
      <c r="TZU168" s="295"/>
      <c r="TZV168" s="78"/>
      <c r="TZW168" s="79"/>
      <c r="TZX168" s="78"/>
      <c r="TZY168" s="295"/>
      <c r="TZZ168" s="295"/>
      <c r="UAA168" s="295"/>
      <c r="UAB168" s="295"/>
      <c r="UAC168" s="295"/>
      <c r="UAD168" s="295"/>
      <c r="UAE168" s="295"/>
      <c r="UAF168" s="295"/>
      <c r="UAG168" s="295"/>
      <c r="UAH168" s="295"/>
      <c r="UAI168" s="295"/>
      <c r="UAJ168" s="295"/>
      <c r="UAK168" s="78"/>
      <c r="UAL168" s="295"/>
      <c r="UAM168" s="295"/>
      <c r="UAN168" s="78"/>
      <c r="UAO168" s="79"/>
      <c r="UAP168" s="78"/>
      <c r="UAQ168" s="295"/>
      <c r="UAR168" s="295"/>
      <c r="UAS168" s="295"/>
      <c r="UAT168" s="295"/>
      <c r="UAU168" s="295"/>
      <c r="UAV168" s="295"/>
      <c r="UAW168" s="295"/>
      <c r="UAX168" s="295"/>
      <c r="UAY168" s="295"/>
      <c r="UAZ168" s="295"/>
      <c r="UBA168" s="295"/>
      <c r="UBB168" s="295"/>
      <c r="UBC168" s="78"/>
      <c r="UBD168" s="295"/>
      <c r="UBE168" s="295"/>
      <c r="UBF168" s="78"/>
      <c r="UBG168" s="79"/>
      <c r="UBH168" s="78"/>
      <c r="UBI168" s="295"/>
      <c r="UBJ168" s="295"/>
      <c r="UBK168" s="295"/>
      <c r="UBL168" s="295"/>
      <c r="UBM168" s="295"/>
      <c r="UBN168" s="295"/>
      <c r="UBO168" s="295"/>
      <c r="UBP168" s="295"/>
      <c r="UBQ168" s="295"/>
      <c r="UBR168" s="295"/>
      <c r="UBS168" s="295"/>
      <c r="UBT168" s="295"/>
      <c r="UBU168" s="78"/>
      <c r="UBV168" s="295"/>
      <c r="UBW168" s="295"/>
      <c r="UBX168" s="78"/>
      <c r="UBY168" s="79"/>
      <c r="UBZ168" s="78"/>
      <c r="UCA168" s="295"/>
      <c r="UCB168" s="295"/>
      <c r="UCC168" s="295"/>
      <c r="UCD168" s="295"/>
      <c r="UCE168" s="295"/>
      <c r="UCF168" s="295"/>
      <c r="UCG168" s="295"/>
      <c r="UCH168" s="295"/>
      <c r="UCI168" s="295"/>
      <c r="UCJ168" s="295"/>
      <c r="UCK168" s="295"/>
      <c r="UCL168" s="295"/>
      <c r="UCM168" s="78"/>
      <c r="UCN168" s="295"/>
      <c r="UCO168" s="295"/>
      <c r="UCP168" s="78"/>
      <c r="UCQ168" s="79"/>
      <c r="UCR168" s="78"/>
      <c r="UCS168" s="295"/>
      <c r="UCT168" s="295"/>
      <c r="UCU168" s="295"/>
      <c r="UCV168" s="295"/>
      <c r="UCW168" s="295"/>
      <c r="UCX168" s="295"/>
      <c r="UCY168" s="295"/>
      <c r="UCZ168" s="295"/>
      <c r="UDA168" s="295"/>
      <c r="UDB168" s="295"/>
      <c r="UDC168" s="295"/>
      <c r="UDD168" s="295"/>
      <c r="UDE168" s="78"/>
      <c r="UDF168" s="295"/>
      <c r="UDG168" s="295"/>
      <c r="UDH168" s="78"/>
      <c r="UDI168" s="79"/>
      <c r="UDJ168" s="78"/>
      <c r="UDK168" s="295"/>
      <c r="UDL168" s="295"/>
      <c r="UDM168" s="295"/>
      <c r="UDN168" s="295"/>
      <c r="UDO168" s="295"/>
      <c r="UDP168" s="295"/>
      <c r="UDQ168" s="295"/>
      <c r="UDR168" s="295"/>
      <c r="UDS168" s="295"/>
      <c r="UDT168" s="295"/>
      <c r="UDU168" s="295"/>
      <c r="UDV168" s="295"/>
      <c r="UDW168" s="78"/>
      <c r="UDX168" s="295"/>
      <c r="UDY168" s="295"/>
      <c r="UDZ168" s="78"/>
      <c r="UEA168" s="79"/>
      <c r="UEB168" s="78"/>
      <c r="UEC168" s="295"/>
      <c r="UED168" s="295"/>
      <c r="UEE168" s="295"/>
      <c r="UEF168" s="295"/>
      <c r="UEG168" s="295"/>
      <c r="UEH168" s="295"/>
      <c r="UEI168" s="295"/>
      <c r="UEJ168" s="295"/>
      <c r="UEK168" s="295"/>
      <c r="UEL168" s="295"/>
      <c r="UEM168" s="295"/>
      <c r="UEN168" s="295"/>
      <c r="UEO168" s="78"/>
      <c r="UEP168" s="295"/>
      <c r="UEQ168" s="295"/>
      <c r="UER168" s="78"/>
      <c r="UES168" s="79"/>
      <c r="UET168" s="78"/>
      <c r="UEU168" s="295"/>
      <c r="UEV168" s="295"/>
      <c r="UEW168" s="295"/>
      <c r="UEX168" s="295"/>
      <c r="UEY168" s="295"/>
      <c r="UEZ168" s="295"/>
      <c r="UFA168" s="295"/>
      <c r="UFB168" s="295"/>
      <c r="UFC168" s="295"/>
      <c r="UFD168" s="295"/>
      <c r="UFE168" s="295"/>
      <c r="UFF168" s="295"/>
      <c r="UFG168" s="78"/>
      <c r="UFH168" s="295"/>
      <c r="UFI168" s="295"/>
      <c r="UFJ168" s="78"/>
      <c r="UFK168" s="79"/>
      <c r="UFL168" s="78"/>
      <c r="UFM168" s="295"/>
      <c r="UFN168" s="295"/>
      <c r="UFO168" s="295"/>
      <c r="UFP168" s="295"/>
      <c r="UFQ168" s="295"/>
      <c r="UFR168" s="295"/>
      <c r="UFS168" s="295"/>
      <c r="UFT168" s="295"/>
      <c r="UFU168" s="295"/>
      <c r="UFV168" s="295"/>
      <c r="UFW168" s="295"/>
      <c r="UFX168" s="295"/>
      <c r="UFY168" s="78"/>
      <c r="UFZ168" s="295"/>
      <c r="UGA168" s="295"/>
      <c r="UGB168" s="78"/>
      <c r="UGC168" s="79"/>
      <c r="UGD168" s="78"/>
      <c r="UGE168" s="295"/>
      <c r="UGF168" s="295"/>
      <c r="UGG168" s="295"/>
      <c r="UGH168" s="295"/>
      <c r="UGI168" s="295"/>
      <c r="UGJ168" s="295"/>
      <c r="UGK168" s="295"/>
      <c r="UGL168" s="295"/>
      <c r="UGM168" s="295"/>
      <c r="UGN168" s="295"/>
      <c r="UGO168" s="295"/>
      <c r="UGP168" s="295"/>
      <c r="UGQ168" s="78"/>
      <c r="UGR168" s="295"/>
      <c r="UGS168" s="295"/>
      <c r="UGT168" s="78"/>
      <c r="UGU168" s="79"/>
      <c r="UGV168" s="78"/>
      <c r="UGW168" s="295"/>
      <c r="UGX168" s="295"/>
      <c r="UGY168" s="295"/>
      <c r="UGZ168" s="295"/>
      <c r="UHA168" s="295"/>
      <c r="UHB168" s="295"/>
      <c r="UHC168" s="295"/>
      <c r="UHD168" s="295"/>
      <c r="UHE168" s="295"/>
      <c r="UHF168" s="295"/>
      <c r="UHG168" s="295"/>
      <c r="UHH168" s="295"/>
      <c r="UHI168" s="78"/>
      <c r="UHJ168" s="295"/>
      <c r="UHK168" s="295"/>
      <c r="UHL168" s="78"/>
      <c r="UHM168" s="79"/>
      <c r="UHN168" s="78"/>
      <c r="UHO168" s="295"/>
      <c r="UHP168" s="295"/>
      <c r="UHQ168" s="295"/>
      <c r="UHR168" s="295"/>
      <c r="UHS168" s="295"/>
      <c r="UHT168" s="295"/>
      <c r="UHU168" s="295"/>
      <c r="UHV168" s="295"/>
      <c r="UHW168" s="295"/>
      <c r="UHX168" s="295"/>
      <c r="UHY168" s="295"/>
      <c r="UHZ168" s="295"/>
      <c r="UIA168" s="78"/>
      <c r="UIB168" s="295"/>
      <c r="UIC168" s="295"/>
      <c r="UID168" s="78"/>
      <c r="UIE168" s="79"/>
      <c r="UIF168" s="78"/>
      <c r="UIG168" s="295"/>
      <c r="UIH168" s="295"/>
      <c r="UII168" s="295"/>
      <c r="UIJ168" s="295"/>
      <c r="UIK168" s="295"/>
      <c r="UIL168" s="295"/>
      <c r="UIM168" s="295"/>
      <c r="UIN168" s="295"/>
      <c r="UIO168" s="295"/>
      <c r="UIP168" s="295"/>
      <c r="UIQ168" s="295"/>
      <c r="UIR168" s="295"/>
      <c r="UIS168" s="78"/>
      <c r="UIT168" s="295"/>
      <c r="UIU168" s="295"/>
      <c r="UIV168" s="78"/>
      <c r="UIW168" s="79"/>
      <c r="UIX168" s="78"/>
      <c r="UIY168" s="295"/>
      <c r="UIZ168" s="295"/>
      <c r="UJA168" s="295"/>
      <c r="UJB168" s="295"/>
      <c r="UJC168" s="295"/>
      <c r="UJD168" s="295"/>
      <c r="UJE168" s="295"/>
      <c r="UJF168" s="295"/>
      <c r="UJG168" s="295"/>
      <c r="UJH168" s="295"/>
      <c r="UJI168" s="295"/>
      <c r="UJJ168" s="295"/>
      <c r="UJK168" s="78"/>
      <c r="UJL168" s="295"/>
      <c r="UJM168" s="295"/>
      <c r="UJN168" s="78"/>
      <c r="UJO168" s="79"/>
      <c r="UJP168" s="78"/>
      <c r="UJQ168" s="295"/>
      <c r="UJR168" s="295"/>
      <c r="UJS168" s="295"/>
      <c r="UJT168" s="295"/>
      <c r="UJU168" s="295"/>
      <c r="UJV168" s="295"/>
      <c r="UJW168" s="295"/>
      <c r="UJX168" s="295"/>
      <c r="UJY168" s="295"/>
      <c r="UJZ168" s="295"/>
      <c r="UKA168" s="295"/>
      <c r="UKB168" s="295"/>
      <c r="UKC168" s="78"/>
      <c r="UKD168" s="295"/>
      <c r="UKE168" s="295"/>
      <c r="UKF168" s="78"/>
      <c r="UKG168" s="79"/>
      <c r="UKH168" s="78"/>
      <c r="UKI168" s="295"/>
      <c r="UKJ168" s="295"/>
      <c r="UKK168" s="295"/>
      <c r="UKL168" s="295"/>
      <c r="UKM168" s="295"/>
      <c r="UKN168" s="295"/>
      <c r="UKO168" s="295"/>
      <c r="UKP168" s="295"/>
      <c r="UKQ168" s="295"/>
      <c r="UKR168" s="295"/>
      <c r="UKS168" s="295"/>
      <c r="UKT168" s="295"/>
      <c r="UKU168" s="78"/>
      <c r="UKV168" s="295"/>
      <c r="UKW168" s="295"/>
      <c r="UKX168" s="78"/>
      <c r="UKY168" s="79"/>
      <c r="UKZ168" s="78"/>
      <c r="ULA168" s="295"/>
      <c r="ULB168" s="295"/>
      <c r="ULC168" s="295"/>
      <c r="ULD168" s="295"/>
      <c r="ULE168" s="295"/>
      <c r="ULF168" s="295"/>
      <c r="ULG168" s="295"/>
      <c r="ULH168" s="295"/>
      <c r="ULI168" s="295"/>
      <c r="ULJ168" s="295"/>
      <c r="ULK168" s="295"/>
      <c r="ULL168" s="295"/>
      <c r="ULM168" s="78"/>
      <c r="ULN168" s="295"/>
      <c r="ULO168" s="295"/>
      <c r="ULP168" s="78"/>
      <c r="ULQ168" s="79"/>
      <c r="ULR168" s="78"/>
      <c r="ULS168" s="295"/>
      <c r="ULT168" s="295"/>
      <c r="ULU168" s="295"/>
      <c r="ULV168" s="295"/>
      <c r="ULW168" s="295"/>
      <c r="ULX168" s="295"/>
      <c r="ULY168" s="295"/>
      <c r="ULZ168" s="295"/>
      <c r="UMA168" s="295"/>
      <c r="UMB168" s="295"/>
      <c r="UMC168" s="295"/>
      <c r="UMD168" s="295"/>
      <c r="UME168" s="78"/>
      <c r="UMF168" s="295"/>
      <c r="UMG168" s="295"/>
      <c r="UMH168" s="78"/>
      <c r="UMI168" s="79"/>
      <c r="UMJ168" s="78"/>
      <c r="UMK168" s="295"/>
      <c r="UML168" s="295"/>
      <c r="UMM168" s="295"/>
      <c r="UMN168" s="295"/>
      <c r="UMO168" s="295"/>
      <c r="UMP168" s="295"/>
      <c r="UMQ168" s="295"/>
      <c r="UMR168" s="295"/>
      <c r="UMS168" s="295"/>
      <c r="UMT168" s="295"/>
      <c r="UMU168" s="295"/>
      <c r="UMV168" s="295"/>
      <c r="UMW168" s="78"/>
      <c r="UMX168" s="295"/>
      <c r="UMY168" s="295"/>
      <c r="UMZ168" s="78"/>
      <c r="UNA168" s="79"/>
      <c r="UNB168" s="78"/>
      <c r="UNC168" s="295"/>
      <c r="UND168" s="295"/>
      <c r="UNE168" s="295"/>
      <c r="UNF168" s="295"/>
      <c r="UNG168" s="295"/>
      <c r="UNH168" s="295"/>
      <c r="UNI168" s="295"/>
      <c r="UNJ168" s="295"/>
      <c r="UNK168" s="295"/>
      <c r="UNL168" s="295"/>
      <c r="UNM168" s="295"/>
      <c r="UNN168" s="295"/>
      <c r="UNO168" s="78"/>
      <c r="UNP168" s="295"/>
      <c r="UNQ168" s="295"/>
      <c r="UNR168" s="78"/>
      <c r="UNS168" s="79"/>
      <c r="UNT168" s="78"/>
      <c r="UNU168" s="295"/>
      <c r="UNV168" s="295"/>
      <c r="UNW168" s="295"/>
      <c r="UNX168" s="295"/>
      <c r="UNY168" s="295"/>
      <c r="UNZ168" s="295"/>
      <c r="UOA168" s="295"/>
      <c r="UOB168" s="295"/>
      <c r="UOC168" s="295"/>
      <c r="UOD168" s="295"/>
      <c r="UOE168" s="295"/>
      <c r="UOF168" s="295"/>
      <c r="UOG168" s="78"/>
      <c r="UOH168" s="295"/>
      <c r="UOI168" s="295"/>
      <c r="UOJ168" s="78"/>
      <c r="UOK168" s="79"/>
      <c r="UOL168" s="78"/>
      <c r="UOM168" s="295"/>
      <c r="UON168" s="295"/>
      <c r="UOO168" s="295"/>
      <c r="UOP168" s="295"/>
      <c r="UOQ168" s="295"/>
      <c r="UOR168" s="295"/>
      <c r="UOS168" s="295"/>
      <c r="UOT168" s="295"/>
      <c r="UOU168" s="295"/>
      <c r="UOV168" s="295"/>
      <c r="UOW168" s="295"/>
      <c r="UOX168" s="295"/>
      <c r="UOY168" s="78"/>
      <c r="UOZ168" s="295"/>
      <c r="UPA168" s="295"/>
      <c r="UPB168" s="78"/>
      <c r="UPC168" s="79"/>
      <c r="UPD168" s="78"/>
      <c r="UPE168" s="295"/>
      <c r="UPF168" s="295"/>
      <c r="UPG168" s="295"/>
      <c r="UPH168" s="295"/>
      <c r="UPI168" s="295"/>
      <c r="UPJ168" s="295"/>
      <c r="UPK168" s="295"/>
      <c r="UPL168" s="295"/>
      <c r="UPM168" s="295"/>
      <c r="UPN168" s="295"/>
      <c r="UPO168" s="295"/>
      <c r="UPP168" s="295"/>
      <c r="UPQ168" s="78"/>
      <c r="UPR168" s="295"/>
      <c r="UPS168" s="295"/>
      <c r="UPT168" s="78"/>
      <c r="UPU168" s="79"/>
      <c r="UPV168" s="78"/>
      <c r="UPW168" s="295"/>
      <c r="UPX168" s="295"/>
      <c r="UPY168" s="295"/>
      <c r="UPZ168" s="295"/>
      <c r="UQA168" s="295"/>
      <c r="UQB168" s="295"/>
      <c r="UQC168" s="295"/>
      <c r="UQD168" s="295"/>
      <c r="UQE168" s="295"/>
      <c r="UQF168" s="295"/>
      <c r="UQG168" s="295"/>
      <c r="UQH168" s="295"/>
      <c r="UQI168" s="78"/>
      <c r="UQJ168" s="295"/>
      <c r="UQK168" s="295"/>
      <c r="UQL168" s="78"/>
      <c r="UQM168" s="79"/>
      <c r="UQN168" s="78"/>
      <c r="UQO168" s="295"/>
      <c r="UQP168" s="295"/>
      <c r="UQQ168" s="295"/>
      <c r="UQR168" s="295"/>
      <c r="UQS168" s="295"/>
      <c r="UQT168" s="295"/>
      <c r="UQU168" s="295"/>
      <c r="UQV168" s="295"/>
      <c r="UQW168" s="295"/>
      <c r="UQX168" s="295"/>
      <c r="UQY168" s="295"/>
      <c r="UQZ168" s="295"/>
      <c r="URA168" s="78"/>
      <c r="URB168" s="295"/>
      <c r="URC168" s="295"/>
      <c r="URD168" s="78"/>
      <c r="URE168" s="79"/>
      <c r="URF168" s="78"/>
      <c r="URG168" s="295"/>
      <c r="URH168" s="295"/>
      <c r="URI168" s="295"/>
      <c r="URJ168" s="295"/>
      <c r="URK168" s="295"/>
      <c r="URL168" s="295"/>
      <c r="URM168" s="295"/>
      <c r="URN168" s="295"/>
      <c r="URO168" s="295"/>
      <c r="URP168" s="295"/>
      <c r="URQ168" s="295"/>
      <c r="URR168" s="295"/>
      <c r="URS168" s="78"/>
      <c r="URT168" s="295"/>
      <c r="URU168" s="295"/>
      <c r="URV168" s="78"/>
      <c r="URW168" s="79"/>
      <c r="URX168" s="78"/>
      <c r="URY168" s="295"/>
      <c r="URZ168" s="295"/>
      <c r="USA168" s="295"/>
      <c r="USB168" s="295"/>
      <c r="USC168" s="295"/>
      <c r="USD168" s="295"/>
      <c r="USE168" s="295"/>
      <c r="USF168" s="295"/>
      <c r="USG168" s="295"/>
      <c r="USH168" s="295"/>
      <c r="USI168" s="295"/>
      <c r="USJ168" s="295"/>
      <c r="USK168" s="78"/>
      <c r="USL168" s="295"/>
      <c r="USM168" s="295"/>
      <c r="USN168" s="78"/>
      <c r="USO168" s="79"/>
      <c r="USP168" s="78"/>
      <c r="USQ168" s="295"/>
      <c r="USR168" s="295"/>
      <c r="USS168" s="295"/>
      <c r="UST168" s="295"/>
      <c r="USU168" s="295"/>
      <c r="USV168" s="295"/>
      <c r="USW168" s="295"/>
      <c r="USX168" s="295"/>
      <c r="USY168" s="295"/>
      <c r="USZ168" s="295"/>
      <c r="UTA168" s="295"/>
      <c r="UTB168" s="295"/>
      <c r="UTC168" s="78"/>
      <c r="UTD168" s="295"/>
      <c r="UTE168" s="295"/>
      <c r="UTF168" s="78"/>
      <c r="UTG168" s="79"/>
      <c r="UTH168" s="78"/>
      <c r="UTI168" s="295"/>
      <c r="UTJ168" s="295"/>
      <c r="UTK168" s="295"/>
      <c r="UTL168" s="295"/>
      <c r="UTM168" s="295"/>
      <c r="UTN168" s="295"/>
      <c r="UTO168" s="295"/>
      <c r="UTP168" s="295"/>
      <c r="UTQ168" s="295"/>
      <c r="UTR168" s="295"/>
      <c r="UTS168" s="295"/>
      <c r="UTT168" s="295"/>
      <c r="UTU168" s="78"/>
      <c r="UTV168" s="295"/>
      <c r="UTW168" s="295"/>
      <c r="UTX168" s="78"/>
      <c r="UTY168" s="79"/>
      <c r="UTZ168" s="78"/>
      <c r="UUA168" s="295"/>
      <c r="UUB168" s="295"/>
      <c r="UUC168" s="295"/>
      <c r="UUD168" s="295"/>
      <c r="UUE168" s="295"/>
      <c r="UUF168" s="295"/>
      <c r="UUG168" s="295"/>
      <c r="UUH168" s="295"/>
      <c r="UUI168" s="295"/>
      <c r="UUJ168" s="295"/>
      <c r="UUK168" s="295"/>
      <c r="UUL168" s="295"/>
      <c r="UUM168" s="78"/>
      <c r="UUN168" s="295"/>
      <c r="UUO168" s="295"/>
      <c r="UUP168" s="78"/>
      <c r="UUQ168" s="79"/>
      <c r="UUR168" s="78"/>
      <c r="UUS168" s="295"/>
      <c r="UUT168" s="295"/>
      <c r="UUU168" s="295"/>
      <c r="UUV168" s="295"/>
      <c r="UUW168" s="295"/>
      <c r="UUX168" s="295"/>
      <c r="UUY168" s="295"/>
      <c r="UUZ168" s="295"/>
      <c r="UVA168" s="295"/>
      <c r="UVB168" s="295"/>
      <c r="UVC168" s="295"/>
      <c r="UVD168" s="295"/>
      <c r="UVE168" s="78"/>
      <c r="UVF168" s="295"/>
      <c r="UVG168" s="295"/>
      <c r="UVH168" s="78"/>
      <c r="UVI168" s="79"/>
      <c r="UVJ168" s="78"/>
      <c r="UVK168" s="295"/>
      <c r="UVL168" s="295"/>
      <c r="UVM168" s="295"/>
      <c r="UVN168" s="295"/>
      <c r="UVO168" s="295"/>
      <c r="UVP168" s="295"/>
      <c r="UVQ168" s="295"/>
      <c r="UVR168" s="295"/>
      <c r="UVS168" s="295"/>
      <c r="UVT168" s="295"/>
      <c r="UVU168" s="295"/>
      <c r="UVV168" s="295"/>
      <c r="UVW168" s="78"/>
      <c r="UVX168" s="295"/>
      <c r="UVY168" s="295"/>
      <c r="UVZ168" s="78"/>
      <c r="UWA168" s="79"/>
      <c r="UWB168" s="78"/>
      <c r="UWC168" s="295"/>
      <c r="UWD168" s="295"/>
      <c r="UWE168" s="295"/>
      <c r="UWF168" s="295"/>
      <c r="UWG168" s="295"/>
      <c r="UWH168" s="295"/>
      <c r="UWI168" s="295"/>
      <c r="UWJ168" s="295"/>
      <c r="UWK168" s="295"/>
      <c r="UWL168" s="295"/>
      <c r="UWM168" s="295"/>
      <c r="UWN168" s="295"/>
      <c r="UWO168" s="78"/>
      <c r="UWP168" s="295"/>
      <c r="UWQ168" s="295"/>
      <c r="UWR168" s="78"/>
      <c r="UWS168" s="79"/>
      <c r="UWT168" s="78"/>
      <c r="UWU168" s="295"/>
      <c r="UWV168" s="295"/>
      <c r="UWW168" s="295"/>
      <c r="UWX168" s="295"/>
      <c r="UWY168" s="295"/>
      <c r="UWZ168" s="295"/>
      <c r="UXA168" s="295"/>
      <c r="UXB168" s="295"/>
      <c r="UXC168" s="295"/>
      <c r="UXD168" s="295"/>
      <c r="UXE168" s="295"/>
      <c r="UXF168" s="295"/>
      <c r="UXG168" s="78"/>
      <c r="UXH168" s="295"/>
      <c r="UXI168" s="295"/>
      <c r="UXJ168" s="78"/>
      <c r="UXK168" s="79"/>
      <c r="UXL168" s="78"/>
      <c r="UXM168" s="295"/>
      <c r="UXN168" s="295"/>
      <c r="UXO168" s="295"/>
      <c r="UXP168" s="295"/>
      <c r="UXQ168" s="295"/>
      <c r="UXR168" s="295"/>
      <c r="UXS168" s="295"/>
      <c r="UXT168" s="295"/>
      <c r="UXU168" s="295"/>
      <c r="UXV168" s="295"/>
      <c r="UXW168" s="295"/>
      <c r="UXX168" s="295"/>
      <c r="UXY168" s="78"/>
      <c r="UXZ168" s="295"/>
      <c r="UYA168" s="295"/>
      <c r="UYB168" s="78"/>
      <c r="UYC168" s="79"/>
      <c r="UYD168" s="78"/>
      <c r="UYE168" s="295"/>
      <c r="UYF168" s="295"/>
      <c r="UYG168" s="295"/>
      <c r="UYH168" s="295"/>
      <c r="UYI168" s="295"/>
      <c r="UYJ168" s="295"/>
      <c r="UYK168" s="295"/>
      <c r="UYL168" s="295"/>
      <c r="UYM168" s="295"/>
      <c r="UYN168" s="295"/>
      <c r="UYO168" s="295"/>
      <c r="UYP168" s="295"/>
      <c r="UYQ168" s="78"/>
      <c r="UYR168" s="295"/>
      <c r="UYS168" s="295"/>
      <c r="UYT168" s="78"/>
      <c r="UYU168" s="79"/>
      <c r="UYV168" s="78"/>
      <c r="UYW168" s="295"/>
      <c r="UYX168" s="295"/>
      <c r="UYY168" s="295"/>
      <c r="UYZ168" s="295"/>
      <c r="UZA168" s="295"/>
      <c r="UZB168" s="295"/>
      <c r="UZC168" s="295"/>
      <c r="UZD168" s="295"/>
      <c r="UZE168" s="295"/>
      <c r="UZF168" s="295"/>
      <c r="UZG168" s="295"/>
      <c r="UZH168" s="295"/>
      <c r="UZI168" s="78"/>
      <c r="UZJ168" s="295"/>
      <c r="UZK168" s="295"/>
      <c r="UZL168" s="78"/>
      <c r="UZM168" s="79"/>
      <c r="UZN168" s="78"/>
      <c r="UZO168" s="295"/>
      <c r="UZP168" s="295"/>
      <c r="UZQ168" s="295"/>
      <c r="UZR168" s="295"/>
      <c r="UZS168" s="295"/>
      <c r="UZT168" s="295"/>
      <c r="UZU168" s="295"/>
      <c r="UZV168" s="295"/>
      <c r="UZW168" s="295"/>
      <c r="UZX168" s="295"/>
      <c r="UZY168" s="295"/>
      <c r="UZZ168" s="295"/>
      <c r="VAA168" s="78"/>
      <c r="VAB168" s="295"/>
      <c r="VAC168" s="295"/>
      <c r="VAD168" s="78"/>
      <c r="VAE168" s="79"/>
      <c r="VAF168" s="78"/>
      <c r="VAG168" s="295"/>
      <c r="VAH168" s="295"/>
      <c r="VAI168" s="295"/>
      <c r="VAJ168" s="295"/>
      <c r="VAK168" s="295"/>
      <c r="VAL168" s="295"/>
      <c r="VAM168" s="295"/>
      <c r="VAN168" s="295"/>
      <c r="VAO168" s="295"/>
      <c r="VAP168" s="295"/>
      <c r="VAQ168" s="295"/>
      <c r="VAR168" s="295"/>
      <c r="VAS168" s="78"/>
      <c r="VAT168" s="295"/>
      <c r="VAU168" s="295"/>
      <c r="VAV168" s="78"/>
      <c r="VAW168" s="79"/>
      <c r="VAX168" s="78"/>
      <c r="VAY168" s="295"/>
      <c r="VAZ168" s="295"/>
      <c r="VBA168" s="295"/>
      <c r="VBB168" s="295"/>
      <c r="VBC168" s="295"/>
      <c r="VBD168" s="295"/>
      <c r="VBE168" s="295"/>
      <c r="VBF168" s="295"/>
      <c r="VBG168" s="295"/>
      <c r="VBH168" s="295"/>
      <c r="VBI168" s="295"/>
      <c r="VBJ168" s="295"/>
      <c r="VBK168" s="78"/>
      <c r="VBL168" s="295"/>
      <c r="VBM168" s="295"/>
      <c r="VBN168" s="78"/>
      <c r="VBO168" s="79"/>
      <c r="VBP168" s="78"/>
      <c r="VBQ168" s="295"/>
      <c r="VBR168" s="295"/>
      <c r="VBS168" s="295"/>
      <c r="VBT168" s="295"/>
      <c r="VBU168" s="295"/>
      <c r="VBV168" s="295"/>
      <c r="VBW168" s="295"/>
      <c r="VBX168" s="295"/>
      <c r="VBY168" s="295"/>
      <c r="VBZ168" s="295"/>
      <c r="VCA168" s="295"/>
      <c r="VCB168" s="295"/>
      <c r="VCC168" s="78"/>
      <c r="VCD168" s="295"/>
      <c r="VCE168" s="295"/>
      <c r="VCF168" s="78"/>
      <c r="VCG168" s="79"/>
      <c r="VCH168" s="78"/>
      <c r="VCI168" s="295"/>
      <c r="VCJ168" s="295"/>
      <c r="VCK168" s="295"/>
      <c r="VCL168" s="295"/>
      <c r="VCM168" s="295"/>
      <c r="VCN168" s="295"/>
      <c r="VCO168" s="295"/>
      <c r="VCP168" s="295"/>
      <c r="VCQ168" s="295"/>
      <c r="VCR168" s="295"/>
      <c r="VCS168" s="295"/>
      <c r="VCT168" s="295"/>
      <c r="VCU168" s="78"/>
      <c r="VCV168" s="295"/>
      <c r="VCW168" s="295"/>
      <c r="VCX168" s="78"/>
      <c r="VCY168" s="79"/>
      <c r="VCZ168" s="78"/>
      <c r="VDA168" s="295"/>
      <c r="VDB168" s="295"/>
      <c r="VDC168" s="295"/>
      <c r="VDD168" s="295"/>
      <c r="VDE168" s="295"/>
      <c r="VDF168" s="295"/>
      <c r="VDG168" s="295"/>
      <c r="VDH168" s="295"/>
      <c r="VDI168" s="295"/>
      <c r="VDJ168" s="295"/>
      <c r="VDK168" s="295"/>
      <c r="VDL168" s="295"/>
      <c r="VDM168" s="78"/>
      <c r="VDN168" s="295"/>
      <c r="VDO168" s="295"/>
      <c r="VDP168" s="78"/>
      <c r="VDQ168" s="79"/>
      <c r="VDR168" s="78"/>
      <c r="VDS168" s="295"/>
      <c r="VDT168" s="295"/>
      <c r="VDU168" s="295"/>
      <c r="VDV168" s="295"/>
      <c r="VDW168" s="295"/>
      <c r="VDX168" s="295"/>
      <c r="VDY168" s="295"/>
      <c r="VDZ168" s="295"/>
      <c r="VEA168" s="295"/>
      <c r="VEB168" s="295"/>
      <c r="VEC168" s="295"/>
      <c r="VED168" s="295"/>
      <c r="VEE168" s="78"/>
      <c r="VEF168" s="295"/>
      <c r="VEG168" s="295"/>
      <c r="VEH168" s="78"/>
      <c r="VEI168" s="79"/>
      <c r="VEJ168" s="78"/>
      <c r="VEK168" s="295"/>
      <c r="VEL168" s="295"/>
      <c r="VEM168" s="295"/>
      <c r="VEN168" s="295"/>
      <c r="VEO168" s="295"/>
      <c r="VEP168" s="295"/>
      <c r="VEQ168" s="295"/>
      <c r="VER168" s="295"/>
      <c r="VES168" s="295"/>
      <c r="VET168" s="295"/>
      <c r="VEU168" s="295"/>
      <c r="VEV168" s="295"/>
      <c r="VEW168" s="78"/>
      <c r="VEX168" s="295"/>
      <c r="VEY168" s="295"/>
      <c r="VEZ168" s="78"/>
      <c r="VFA168" s="79"/>
      <c r="VFB168" s="78"/>
      <c r="VFC168" s="295"/>
      <c r="VFD168" s="295"/>
      <c r="VFE168" s="295"/>
      <c r="VFF168" s="295"/>
      <c r="VFG168" s="295"/>
      <c r="VFH168" s="295"/>
      <c r="VFI168" s="295"/>
      <c r="VFJ168" s="295"/>
      <c r="VFK168" s="295"/>
      <c r="VFL168" s="295"/>
      <c r="VFM168" s="295"/>
      <c r="VFN168" s="295"/>
      <c r="VFO168" s="78"/>
      <c r="VFP168" s="295"/>
      <c r="VFQ168" s="295"/>
      <c r="VFR168" s="78"/>
      <c r="VFS168" s="79"/>
      <c r="VFT168" s="78"/>
      <c r="VFU168" s="295"/>
      <c r="VFV168" s="295"/>
      <c r="VFW168" s="295"/>
      <c r="VFX168" s="295"/>
      <c r="VFY168" s="295"/>
      <c r="VFZ168" s="295"/>
      <c r="VGA168" s="295"/>
      <c r="VGB168" s="295"/>
      <c r="VGC168" s="295"/>
      <c r="VGD168" s="295"/>
      <c r="VGE168" s="295"/>
      <c r="VGF168" s="295"/>
      <c r="VGG168" s="78"/>
      <c r="VGH168" s="295"/>
      <c r="VGI168" s="295"/>
      <c r="VGJ168" s="78"/>
      <c r="VGK168" s="79"/>
      <c r="VGL168" s="78"/>
      <c r="VGM168" s="295"/>
      <c r="VGN168" s="295"/>
      <c r="VGO168" s="295"/>
      <c r="VGP168" s="295"/>
      <c r="VGQ168" s="295"/>
      <c r="VGR168" s="295"/>
      <c r="VGS168" s="295"/>
      <c r="VGT168" s="295"/>
      <c r="VGU168" s="295"/>
      <c r="VGV168" s="295"/>
      <c r="VGW168" s="295"/>
      <c r="VGX168" s="295"/>
      <c r="VGY168" s="78"/>
      <c r="VGZ168" s="295"/>
      <c r="VHA168" s="295"/>
      <c r="VHB168" s="78"/>
      <c r="VHC168" s="79"/>
      <c r="VHD168" s="78"/>
      <c r="VHE168" s="295"/>
      <c r="VHF168" s="295"/>
      <c r="VHG168" s="295"/>
      <c r="VHH168" s="295"/>
      <c r="VHI168" s="295"/>
      <c r="VHJ168" s="295"/>
      <c r="VHK168" s="295"/>
      <c r="VHL168" s="295"/>
      <c r="VHM168" s="295"/>
      <c r="VHN168" s="295"/>
      <c r="VHO168" s="295"/>
      <c r="VHP168" s="295"/>
      <c r="VHQ168" s="78"/>
      <c r="VHR168" s="295"/>
      <c r="VHS168" s="295"/>
      <c r="VHT168" s="78"/>
      <c r="VHU168" s="79"/>
      <c r="VHV168" s="78"/>
      <c r="VHW168" s="295"/>
      <c r="VHX168" s="295"/>
      <c r="VHY168" s="295"/>
      <c r="VHZ168" s="295"/>
      <c r="VIA168" s="295"/>
      <c r="VIB168" s="295"/>
      <c r="VIC168" s="295"/>
      <c r="VID168" s="295"/>
      <c r="VIE168" s="295"/>
      <c r="VIF168" s="295"/>
      <c r="VIG168" s="295"/>
      <c r="VIH168" s="295"/>
      <c r="VII168" s="78"/>
      <c r="VIJ168" s="295"/>
      <c r="VIK168" s="295"/>
      <c r="VIL168" s="78"/>
      <c r="VIM168" s="79"/>
      <c r="VIN168" s="78"/>
      <c r="VIO168" s="295"/>
      <c r="VIP168" s="295"/>
      <c r="VIQ168" s="295"/>
      <c r="VIR168" s="295"/>
      <c r="VIS168" s="295"/>
      <c r="VIT168" s="295"/>
      <c r="VIU168" s="295"/>
      <c r="VIV168" s="295"/>
      <c r="VIW168" s="295"/>
      <c r="VIX168" s="295"/>
      <c r="VIY168" s="295"/>
      <c r="VIZ168" s="295"/>
      <c r="VJA168" s="78"/>
      <c r="VJB168" s="295"/>
      <c r="VJC168" s="295"/>
      <c r="VJD168" s="78"/>
      <c r="VJE168" s="79"/>
      <c r="VJF168" s="78"/>
      <c r="VJG168" s="295"/>
      <c r="VJH168" s="295"/>
      <c r="VJI168" s="295"/>
      <c r="VJJ168" s="295"/>
      <c r="VJK168" s="295"/>
      <c r="VJL168" s="295"/>
      <c r="VJM168" s="295"/>
      <c r="VJN168" s="295"/>
      <c r="VJO168" s="295"/>
      <c r="VJP168" s="295"/>
      <c r="VJQ168" s="295"/>
      <c r="VJR168" s="295"/>
      <c r="VJS168" s="78"/>
      <c r="VJT168" s="295"/>
      <c r="VJU168" s="295"/>
      <c r="VJV168" s="78"/>
      <c r="VJW168" s="79"/>
      <c r="VJX168" s="78"/>
      <c r="VJY168" s="295"/>
      <c r="VJZ168" s="295"/>
      <c r="VKA168" s="295"/>
      <c r="VKB168" s="295"/>
      <c r="VKC168" s="295"/>
      <c r="VKD168" s="295"/>
      <c r="VKE168" s="295"/>
      <c r="VKF168" s="295"/>
      <c r="VKG168" s="295"/>
      <c r="VKH168" s="295"/>
      <c r="VKI168" s="295"/>
      <c r="VKJ168" s="295"/>
      <c r="VKK168" s="78"/>
      <c r="VKL168" s="295"/>
      <c r="VKM168" s="295"/>
      <c r="VKN168" s="78"/>
      <c r="VKO168" s="79"/>
      <c r="VKP168" s="78"/>
      <c r="VKQ168" s="295"/>
      <c r="VKR168" s="295"/>
      <c r="VKS168" s="295"/>
      <c r="VKT168" s="295"/>
      <c r="VKU168" s="295"/>
      <c r="VKV168" s="295"/>
      <c r="VKW168" s="295"/>
      <c r="VKX168" s="295"/>
      <c r="VKY168" s="295"/>
      <c r="VKZ168" s="295"/>
      <c r="VLA168" s="295"/>
      <c r="VLB168" s="295"/>
      <c r="VLC168" s="78"/>
      <c r="VLD168" s="295"/>
      <c r="VLE168" s="295"/>
      <c r="VLF168" s="78"/>
      <c r="VLG168" s="79"/>
      <c r="VLH168" s="78"/>
      <c r="VLI168" s="295"/>
      <c r="VLJ168" s="295"/>
      <c r="VLK168" s="295"/>
      <c r="VLL168" s="295"/>
      <c r="VLM168" s="295"/>
      <c r="VLN168" s="295"/>
      <c r="VLO168" s="295"/>
      <c r="VLP168" s="295"/>
      <c r="VLQ168" s="295"/>
      <c r="VLR168" s="295"/>
      <c r="VLS168" s="295"/>
      <c r="VLT168" s="295"/>
      <c r="VLU168" s="78"/>
      <c r="VLV168" s="295"/>
      <c r="VLW168" s="295"/>
      <c r="VLX168" s="78"/>
      <c r="VLY168" s="79"/>
      <c r="VLZ168" s="78"/>
      <c r="VMA168" s="295"/>
      <c r="VMB168" s="295"/>
      <c r="VMC168" s="295"/>
      <c r="VMD168" s="295"/>
      <c r="VME168" s="295"/>
      <c r="VMF168" s="295"/>
      <c r="VMG168" s="295"/>
      <c r="VMH168" s="295"/>
      <c r="VMI168" s="295"/>
      <c r="VMJ168" s="295"/>
      <c r="VMK168" s="295"/>
      <c r="VML168" s="295"/>
      <c r="VMM168" s="78"/>
      <c r="VMN168" s="295"/>
      <c r="VMO168" s="295"/>
      <c r="VMP168" s="78"/>
      <c r="VMQ168" s="79"/>
      <c r="VMR168" s="78"/>
      <c r="VMS168" s="295"/>
      <c r="VMT168" s="295"/>
      <c r="VMU168" s="295"/>
      <c r="VMV168" s="295"/>
      <c r="VMW168" s="295"/>
      <c r="VMX168" s="295"/>
      <c r="VMY168" s="295"/>
      <c r="VMZ168" s="295"/>
      <c r="VNA168" s="295"/>
      <c r="VNB168" s="295"/>
      <c r="VNC168" s="295"/>
      <c r="VND168" s="295"/>
      <c r="VNE168" s="78"/>
      <c r="VNF168" s="295"/>
      <c r="VNG168" s="295"/>
      <c r="VNH168" s="78"/>
      <c r="VNI168" s="79"/>
      <c r="VNJ168" s="78"/>
      <c r="VNK168" s="295"/>
      <c r="VNL168" s="295"/>
      <c r="VNM168" s="295"/>
      <c r="VNN168" s="295"/>
      <c r="VNO168" s="295"/>
      <c r="VNP168" s="295"/>
      <c r="VNQ168" s="295"/>
      <c r="VNR168" s="295"/>
      <c r="VNS168" s="295"/>
      <c r="VNT168" s="295"/>
      <c r="VNU168" s="295"/>
      <c r="VNV168" s="295"/>
      <c r="VNW168" s="78"/>
      <c r="VNX168" s="295"/>
      <c r="VNY168" s="295"/>
      <c r="VNZ168" s="78"/>
      <c r="VOA168" s="79"/>
      <c r="VOB168" s="78"/>
      <c r="VOC168" s="295"/>
      <c r="VOD168" s="295"/>
      <c r="VOE168" s="295"/>
      <c r="VOF168" s="295"/>
      <c r="VOG168" s="295"/>
      <c r="VOH168" s="295"/>
      <c r="VOI168" s="295"/>
      <c r="VOJ168" s="295"/>
      <c r="VOK168" s="295"/>
      <c r="VOL168" s="295"/>
      <c r="VOM168" s="295"/>
      <c r="VON168" s="295"/>
      <c r="VOO168" s="78"/>
      <c r="VOP168" s="295"/>
      <c r="VOQ168" s="295"/>
      <c r="VOR168" s="78"/>
      <c r="VOS168" s="79"/>
      <c r="VOT168" s="78"/>
      <c r="VOU168" s="295"/>
      <c r="VOV168" s="295"/>
      <c r="VOW168" s="295"/>
      <c r="VOX168" s="295"/>
      <c r="VOY168" s="295"/>
      <c r="VOZ168" s="295"/>
      <c r="VPA168" s="295"/>
      <c r="VPB168" s="295"/>
      <c r="VPC168" s="295"/>
      <c r="VPD168" s="295"/>
      <c r="VPE168" s="295"/>
      <c r="VPF168" s="295"/>
      <c r="VPG168" s="78"/>
      <c r="VPH168" s="295"/>
      <c r="VPI168" s="295"/>
      <c r="VPJ168" s="78"/>
      <c r="VPK168" s="79"/>
      <c r="VPL168" s="78"/>
      <c r="VPM168" s="295"/>
      <c r="VPN168" s="295"/>
      <c r="VPO168" s="295"/>
      <c r="VPP168" s="295"/>
      <c r="VPQ168" s="295"/>
      <c r="VPR168" s="295"/>
      <c r="VPS168" s="295"/>
      <c r="VPT168" s="295"/>
      <c r="VPU168" s="295"/>
      <c r="VPV168" s="295"/>
      <c r="VPW168" s="295"/>
      <c r="VPX168" s="295"/>
      <c r="VPY168" s="78"/>
      <c r="VPZ168" s="295"/>
      <c r="VQA168" s="295"/>
      <c r="VQB168" s="78"/>
      <c r="VQC168" s="79"/>
      <c r="VQD168" s="78"/>
      <c r="VQE168" s="295"/>
      <c r="VQF168" s="295"/>
      <c r="VQG168" s="295"/>
      <c r="VQH168" s="295"/>
      <c r="VQI168" s="295"/>
      <c r="VQJ168" s="295"/>
      <c r="VQK168" s="295"/>
      <c r="VQL168" s="295"/>
      <c r="VQM168" s="295"/>
      <c r="VQN168" s="295"/>
      <c r="VQO168" s="295"/>
      <c r="VQP168" s="295"/>
      <c r="VQQ168" s="78"/>
      <c r="VQR168" s="295"/>
      <c r="VQS168" s="295"/>
      <c r="VQT168" s="78"/>
      <c r="VQU168" s="79"/>
      <c r="VQV168" s="78"/>
      <c r="VQW168" s="295"/>
      <c r="VQX168" s="295"/>
      <c r="VQY168" s="295"/>
      <c r="VQZ168" s="295"/>
      <c r="VRA168" s="295"/>
      <c r="VRB168" s="295"/>
      <c r="VRC168" s="295"/>
      <c r="VRD168" s="295"/>
      <c r="VRE168" s="295"/>
      <c r="VRF168" s="295"/>
      <c r="VRG168" s="295"/>
      <c r="VRH168" s="295"/>
      <c r="VRI168" s="78"/>
      <c r="VRJ168" s="295"/>
      <c r="VRK168" s="295"/>
      <c r="VRL168" s="78"/>
      <c r="VRM168" s="79"/>
      <c r="VRN168" s="78"/>
      <c r="VRO168" s="295"/>
      <c r="VRP168" s="295"/>
      <c r="VRQ168" s="295"/>
      <c r="VRR168" s="295"/>
      <c r="VRS168" s="295"/>
      <c r="VRT168" s="295"/>
      <c r="VRU168" s="295"/>
      <c r="VRV168" s="295"/>
      <c r="VRW168" s="295"/>
      <c r="VRX168" s="295"/>
      <c r="VRY168" s="295"/>
      <c r="VRZ168" s="295"/>
      <c r="VSA168" s="78"/>
      <c r="VSB168" s="295"/>
      <c r="VSC168" s="295"/>
      <c r="VSD168" s="78"/>
      <c r="VSE168" s="79"/>
      <c r="VSF168" s="78"/>
      <c r="VSG168" s="295"/>
      <c r="VSH168" s="295"/>
      <c r="VSI168" s="295"/>
      <c r="VSJ168" s="295"/>
      <c r="VSK168" s="295"/>
      <c r="VSL168" s="295"/>
      <c r="VSM168" s="295"/>
      <c r="VSN168" s="295"/>
      <c r="VSO168" s="295"/>
      <c r="VSP168" s="295"/>
      <c r="VSQ168" s="295"/>
      <c r="VSR168" s="295"/>
      <c r="VSS168" s="78"/>
      <c r="VST168" s="295"/>
      <c r="VSU168" s="295"/>
      <c r="VSV168" s="78"/>
      <c r="VSW168" s="79"/>
      <c r="VSX168" s="78"/>
      <c r="VSY168" s="295"/>
      <c r="VSZ168" s="295"/>
      <c r="VTA168" s="295"/>
      <c r="VTB168" s="295"/>
      <c r="VTC168" s="295"/>
      <c r="VTD168" s="295"/>
      <c r="VTE168" s="295"/>
      <c r="VTF168" s="295"/>
      <c r="VTG168" s="295"/>
      <c r="VTH168" s="295"/>
      <c r="VTI168" s="295"/>
      <c r="VTJ168" s="295"/>
      <c r="VTK168" s="78"/>
      <c r="VTL168" s="295"/>
      <c r="VTM168" s="295"/>
      <c r="VTN168" s="78"/>
      <c r="VTO168" s="79"/>
      <c r="VTP168" s="78"/>
      <c r="VTQ168" s="295"/>
      <c r="VTR168" s="295"/>
      <c r="VTS168" s="295"/>
      <c r="VTT168" s="295"/>
      <c r="VTU168" s="295"/>
      <c r="VTV168" s="295"/>
      <c r="VTW168" s="295"/>
      <c r="VTX168" s="295"/>
      <c r="VTY168" s="295"/>
      <c r="VTZ168" s="295"/>
      <c r="VUA168" s="295"/>
      <c r="VUB168" s="295"/>
      <c r="VUC168" s="78"/>
      <c r="VUD168" s="295"/>
      <c r="VUE168" s="295"/>
      <c r="VUF168" s="78"/>
      <c r="VUG168" s="79"/>
      <c r="VUH168" s="78"/>
      <c r="VUI168" s="295"/>
      <c r="VUJ168" s="295"/>
      <c r="VUK168" s="295"/>
      <c r="VUL168" s="295"/>
      <c r="VUM168" s="295"/>
      <c r="VUN168" s="295"/>
      <c r="VUO168" s="295"/>
      <c r="VUP168" s="295"/>
      <c r="VUQ168" s="295"/>
      <c r="VUR168" s="295"/>
      <c r="VUS168" s="295"/>
      <c r="VUT168" s="295"/>
      <c r="VUU168" s="78"/>
      <c r="VUV168" s="295"/>
      <c r="VUW168" s="295"/>
      <c r="VUX168" s="78"/>
      <c r="VUY168" s="79"/>
      <c r="VUZ168" s="78"/>
      <c r="VVA168" s="295"/>
      <c r="VVB168" s="295"/>
      <c r="VVC168" s="295"/>
      <c r="VVD168" s="295"/>
      <c r="VVE168" s="295"/>
      <c r="VVF168" s="295"/>
      <c r="VVG168" s="295"/>
      <c r="VVH168" s="295"/>
      <c r="VVI168" s="295"/>
      <c r="VVJ168" s="295"/>
      <c r="VVK168" s="295"/>
      <c r="VVL168" s="295"/>
      <c r="VVM168" s="78"/>
      <c r="VVN168" s="295"/>
      <c r="VVO168" s="295"/>
      <c r="VVP168" s="78"/>
      <c r="VVQ168" s="79"/>
      <c r="VVR168" s="78"/>
      <c r="VVS168" s="295"/>
      <c r="VVT168" s="295"/>
      <c r="VVU168" s="295"/>
      <c r="VVV168" s="295"/>
      <c r="VVW168" s="295"/>
      <c r="VVX168" s="295"/>
      <c r="VVY168" s="295"/>
      <c r="VVZ168" s="295"/>
      <c r="VWA168" s="295"/>
      <c r="VWB168" s="295"/>
      <c r="VWC168" s="295"/>
      <c r="VWD168" s="295"/>
      <c r="VWE168" s="78"/>
      <c r="VWF168" s="295"/>
      <c r="VWG168" s="295"/>
      <c r="VWH168" s="78"/>
      <c r="VWI168" s="79"/>
      <c r="VWJ168" s="78"/>
      <c r="VWK168" s="295"/>
      <c r="VWL168" s="295"/>
      <c r="VWM168" s="295"/>
      <c r="VWN168" s="295"/>
      <c r="VWO168" s="295"/>
      <c r="VWP168" s="295"/>
      <c r="VWQ168" s="295"/>
      <c r="VWR168" s="295"/>
      <c r="VWS168" s="295"/>
      <c r="VWT168" s="295"/>
      <c r="VWU168" s="295"/>
      <c r="VWV168" s="295"/>
      <c r="VWW168" s="78"/>
      <c r="VWX168" s="295"/>
      <c r="VWY168" s="295"/>
      <c r="VWZ168" s="78"/>
      <c r="VXA168" s="79"/>
      <c r="VXB168" s="78"/>
      <c r="VXC168" s="295"/>
      <c r="VXD168" s="295"/>
      <c r="VXE168" s="295"/>
      <c r="VXF168" s="295"/>
      <c r="VXG168" s="295"/>
      <c r="VXH168" s="295"/>
      <c r="VXI168" s="295"/>
      <c r="VXJ168" s="295"/>
      <c r="VXK168" s="295"/>
      <c r="VXL168" s="295"/>
      <c r="VXM168" s="295"/>
      <c r="VXN168" s="295"/>
      <c r="VXO168" s="78"/>
      <c r="VXP168" s="295"/>
      <c r="VXQ168" s="295"/>
      <c r="VXR168" s="78"/>
      <c r="VXS168" s="79"/>
      <c r="VXT168" s="78"/>
      <c r="VXU168" s="295"/>
      <c r="VXV168" s="295"/>
      <c r="VXW168" s="295"/>
      <c r="VXX168" s="295"/>
      <c r="VXY168" s="295"/>
      <c r="VXZ168" s="295"/>
      <c r="VYA168" s="295"/>
      <c r="VYB168" s="295"/>
      <c r="VYC168" s="295"/>
      <c r="VYD168" s="295"/>
      <c r="VYE168" s="295"/>
      <c r="VYF168" s="295"/>
      <c r="VYG168" s="78"/>
      <c r="VYH168" s="295"/>
      <c r="VYI168" s="295"/>
      <c r="VYJ168" s="78"/>
      <c r="VYK168" s="79"/>
      <c r="VYL168" s="78"/>
      <c r="VYM168" s="295"/>
      <c r="VYN168" s="295"/>
      <c r="VYO168" s="295"/>
      <c r="VYP168" s="295"/>
      <c r="VYQ168" s="295"/>
      <c r="VYR168" s="295"/>
      <c r="VYS168" s="295"/>
      <c r="VYT168" s="295"/>
      <c r="VYU168" s="295"/>
      <c r="VYV168" s="295"/>
      <c r="VYW168" s="295"/>
      <c r="VYX168" s="295"/>
      <c r="VYY168" s="78"/>
      <c r="VYZ168" s="295"/>
      <c r="VZA168" s="295"/>
      <c r="VZB168" s="78"/>
      <c r="VZC168" s="79"/>
      <c r="VZD168" s="78"/>
      <c r="VZE168" s="295"/>
      <c r="VZF168" s="295"/>
      <c r="VZG168" s="295"/>
      <c r="VZH168" s="295"/>
      <c r="VZI168" s="295"/>
      <c r="VZJ168" s="295"/>
      <c r="VZK168" s="295"/>
      <c r="VZL168" s="295"/>
      <c r="VZM168" s="295"/>
      <c r="VZN168" s="295"/>
      <c r="VZO168" s="295"/>
      <c r="VZP168" s="295"/>
      <c r="VZQ168" s="78"/>
      <c r="VZR168" s="295"/>
      <c r="VZS168" s="295"/>
      <c r="VZT168" s="78"/>
      <c r="VZU168" s="79"/>
      <c r="VZV168" s="78"/>
      <c r="VZW168" s="295"/>
      <c r="VZX168" s="295"/>
      <c r="VZY168" s="295"/>
      <c r="VZZ168" s="295"/>
      <c r="WAA168" s="295"/>
      <c r="WAB168" s="295"/>
      <c r="WAC168" s="295"/>
      <c r="WAD168" s="295"/>
      <c r="WAE168" s="295"/>
      <c r="WAF168" s="295"/>
      <c r="WAG168" s="295"/>
      <c r="WAH168" s="295"/>
      <c r="WAI168" s="78"/>
      <c r="WAJ168" s="295"/>
      <c r="WAK168" s="295"/>
      <c r="WAL168" s="78"/>
      <c r="WAM168" s="79"/>
      <c r="WAN168" s="78"/>
      <c r="WAO168" s="295"/>
      <c r="WAP168" s="295"/>
      <c r="WAQ168" s="295"/>
      <c r="WAR168" s="295"/>
      <c r="WAS168" s="295"/>
      <c r="WAT168" s="295"/>
      <c r="WAU168" s="295"/>
      <c r="WAV168" s="295"/>
      <c r="WAW168" s="295"/>
      <c r="WAX168" s="295"/>
      <c r="WAY168" s="295"/>
      <c r="WAZ168" s="295"/>
      <c r="WBA168" s="78"/>
      <c r="WBB168" s="295"/>
      <c r="WBC168" s="295"/>
      <c r="WBD168" s="78"/>
      <c r="WBE168" s="79"/>
      <c r="WBF168" s="78"/>
      <c r="WBG168" s="295"/>
      <c r="WBH168" s="295"/>
      <c r="WBI168" s="295"/>
      <c r="WBJ168" s="295"/>
      <c r="WBK168" s="295"/>
      <c r="WBL168" s="295"/>
      <c r="WBM168" s="295"/>
      <c r="WBN168" s="295"/>
      <c r="WBO168" s="295"/>
      <c r="WBP168" s="295"/>
      <c r="WBQ168" s="295"/>
      <c r="WBR168" s="295"/>
      <c r="WBS168" s="78"/>
      <c r="WBT168" s="295"/>
      <c r="WBU168" s="295"/>
      <c r="WBV168" s="78"/>
      <c r="WBW168" s="79"/>
      <c r="WBX168" s="78"/>
      <c r="WBY168" s="295"/>
      <c r="WBZ168" s="295"/>
      <c r="WCA168" s="295"/>
      <c r="WCB168" s="295"/>
      <c r="WCC168" s="295"/>
      <c r="WCD168" s="295"/>
      <c r="WCE168" s="295"/>
      <c r="WCF168" s="295"/>
      <c r="WCG168" s="295"/>
      <c r="WCH168" s="295"/>
      <c r="WCI168" s="295"/>
      <c r="WCJ168" s="295"/>
      <c r="WCK168" s="78"/>
      <c r="WCL168" s="295"/>
      <c r="WCM168" s="295"/>
      <c r="WCN168" s="78"/>
      <c r="WCO168" s="79"/>
      <c r="WCP168" s="78"/>
      <c r="WCQ168" s="295"/>
      <c r="WCR168" s="295"/>
      <c r="WCS168" s="295"/>
      <c r="WCT168" s="295"/>
      <c r="WCU168" s="295"/>
      <c r="WCV168" s="295"/>
      <c r="WCW168" s="295"/>
      <c r="WCX168" s="295"/>
      <c r="WCY168" s="295"/>
      <c r="WCZ168" s="295"/>
      <c r="WDA168" s="295"/>
      <c r="WDB168" s="295"/>
      <c r="WDC168" s="78"/>
      <c r="WDD168" s="295"/>
      <c r="WDE168" s="295"/>
      <c r="WDF168" s="78"/>
      <c r="WDG168" s="79"/>
      <c r="WDH168" s="78"/>
      <c r="WDI168" s="295"/>
      <c r="WDJ168" s="295"/>
      <c r="WDK168" s="295"/>
      <c r="WDL168" s="295"/>
      <c r="WDM168" s="295"/>
      <c r="WDN168" s="295"/>
      <c r="WDO168" s="295"/>
      <c r="WDP168" s="295"/>
      <c r="WDQ168" s="295"/>
      <c r="WDR168" s="295"/>
      <c r="WDS168" s="295"/>
      <c r="WDT168" s="295"/>
      <c r="WDU168" s="78"/>
      <c r="WDV168" s="295"/>
      <c r="WDW168" s="295"/>
      <c r="WDX168" s="78"/>
      <c r="WDY168" s="79"/>
      <c r="WDZ168" s="78"/>
      <c r="WEA168" s="295"/>
      <c r="WEB168" s="295"/>
      <c r="WEC168" s="295"/>
      <c r="WED168" s="295"/>
      <c r="WEE168" s="295"/>
      <c r="WEF168" s="295"/>
      <c r="WEG168" s="295"/>
      <c r="WEH168" s="295"/>
      <c r="WEI168" s="295"/>
      <c r="WEJ168" s="295"/>
      <c r="WEK168" s="295"/>
      <c r="WEL168" s="295"/>
      <c r="WEM168" s="78"/>
      <c r="WEN168" s="295"/>
      <c r="WEO168" s="295"/>
      <c r="WEP168" s="78"/>
      <c r="WEQ168" s="79"/>
      <c r="WER168" s="78"/>
      <c r="WES168" s="295"/>
      <c r="WET168" s="295"/>
      <c r="WEU168" s="295"/>
      <c r="WEV168" s="295"/>
      <c r="WEW168" s="295"/>
      <c r="WEX168" s="295"/>
      <c r="WEY168" s="295"/>
      <c r="WEZ168" s="295"/>
      <c r="WFA168" s="295"/>
      <c r="WFB168" s="295"/>
      <c r="WFC168" s="295"/>
      <c r="WFD168" s="295"/>
      <c r="WFE168" s="78"/>
      <c r="WFF168" s="295"/>
      <c r="WFG168" s="295"/>
      <c r="WFH168" s="78"/>
      <c r="WFI168" s="79"/>
      <c r="WFJ168" s="78"/>
      <c r="WFK168" s="295"/>
      <c r="WFL168" s="295"/>
      <c r="WFM168" s="295"/>
      <c r="WFN168" s="295"/>
      <c r="WFO168" s="295"/>
      <c r="WFP168" s="295"/>
      <c r="WFQ168" s="295"/>
      <c r="WFR168" s="295"/>
      <c r="WFS168" s="295"/>
      <c r="WFT168" s="295"/>
      <c r="WFU168" s="295"/>
      <c r="WFV168" s="295"/>
      <c r="WFW168" s="78"/>
      <c r="WFX168" s="295"/>
      <c r="WFY168" s="295"/>
      <c r="WFZ168" s="78"/>
      <c r="WGA168" s="79"/>
      <c r="WGB168" s="78"/>
      <c r="WGC168" s="295"/>
      <c r="WGD168" s="295"/>
      <c r="WGE168" s="295"/>
      <c r="WGF168" s="295"/>
      <c r="WGG168" s="295"/>
      <c r="WGH168" s="295"/>
      <c r="WGI168" s="295"/>
      <c r="WGJ168" s="295"/>
      <c r="WGK168" s="295"/>
      <c r="WGL168" s="295"/>
      <c r="WGM168" s="295"/>
      <c r="WGN168" s="295"/>
      <c r="WGO168" s="78"/>
      <c r="WGP168" s="295"/>
      <c r="WGQ168" s="295"/>
      <c r="WGR168" s="78"/>
      <c r="WGS168" s="79"/>
      <c r="WGT168" s="78"/>
      <c r="WGU168" s="295"/>
      <c r="WGV168" s="295"/>
      <c r="WGW168" s="295"/>
      <c r="WGX168" s="295"/>
      <c r="WGY168" s="295"/>
      <c r="WGZ168" s="295"/>
      <c r="WHA168" s="295"/>
      <c r="WHB168" s="295"/>
      <c r="WHC168" s="295"/>
      <c r="WHD168" s="295"/>
      <c r="WHE168" s="295"/>
      <c r="WHF168" s="295"/>
      <c r="WHG168" s="78"/>
      <c r="WHH168" s="295"/>
      <c r="WHI168" s="295"/>
      <c r="WHJ168" s="78"/>
      <c r="WHK168" s="79"/>
      <c r="WHL168" s="78"/>
      <c r="WHM168" s="295"/>
      <c r="WHN168" s="295"/>
      <c r="WHO168" s="295"/>
      <c r="WHP168" s="295"/>
      <c r="WHQ168" s="295"/>
      <c r="WHR168" s="295"/>
      <c r="WHS168" s="295"/>
      <c r="WHT168" s="295"/>
      <c r="WHU168" s="295"/>
      <c r="WHV168" s="295"/>
      <c r="WHW168" s="295"/>
      <c r="WHX168" s="295"/>
      <c r="WHY168" s="78"/>
      <c r="WHZ168" s="295"/>
      <c r="WIA168" s="295"/>
      <c r="WIB168" s="78"/>
      <c r="WIC168" s="79"/>
      <c r="WID168" s="78"/>
      <c r="WIE168" s="295"/>
      <c r="WIF168" s="295"/>
      <c r="WIG168" s="295"/>
      <c r="WIH168" s="295"/>
      <c r="WII168" s="295"/>
      <c r="WIJ168" s="295"/>
      <c r="WIK168" s="295"/>
      <c r="WIL168" s="295"/>
      <c r="WIM168" s="295"/>
      <c r="WIN168" s="295"/>
      <c r="WIO168" s="295"/>
      <c r="WIP168" s="295"/>
      <c r="WIQ168" s="78"/>
      <c r="WIR168" s="295"/>
      <c r="WIS168" s="295"/>
      <c r="WIT168" s="78"/>
      <c r="WIU168" s="79"/>
      <c r="WIV168" s="78"/>
      <c r="WIW168" s="295"/>
      <c r="WIX168" s="295"/>
      <c r="WIY168" s="295"/>
      <c r="WIZ168" s="295"/>
      <c r="WJA168" s="295"/>
      <c r="WJB168" s="295"/>
      <c r="WJC168" s="295"/>
      <c r="WJD168" s="295"/>
      <c r="WJE168" s="295"/>
      <c r="WJF168" s="295"/>
      <c r="WJG168" s="295"/>
      <c r="WJH168" s="295"/>
      <c r="WJI168" s="78"/>
      <c r="WJJ168" s="295"/>
      <c r="WJK168" s="295"/>
      <c r="WJL168" s="78"/>
      <c r="WJM168" s="79"/>
      <c r="WJN168" s="78"/>
      <c r="WJO168" s="295"/>
      <c r="WJP168" s="295"/>
      <c r="WJQ168" s="295"/>
      <c r="WJR168" s="295"/>
      <c r="WJS168" s="295"/>
      <c r="WJT168" s="295"/>
      <c r="WJU168" s="295"/>
      <c r="WJV168" s="295"/>
      <c r="WJW168" s="295"/>
      <c r="WJX168" s="295"/>
      <c r="WJY168" s="295"/>
      <c r="WJZ168" s="295"/>
      <c r="WKA168" s="78"/>
      <c r="WKB168" s="295"/>
      <c r="WKC168" s="295"/>
      <c r="WKD168" s="78"/>
      <c r="WKE168" s="79"/>
      <c r="WKF168" s="78"/>
      <c r="WKG168" s="295"/>
      <c r="WKH168" s="295"/>
      <c r="WKI168" s="295"/>
      <c r="WKJ168" s="295"/>
      <c r="WKK168" s="295"/>
      <c r="WKL168" s="295"/>
      <c r="WKM168" s="295"/>
      <c r="WKN168" s="295"/>
      <c r="WKO168" s="295"/>
      <c r="WKP168" s="295"/>
      <c r="WKQ168" s="295"/>
      <c r="WKR168" s="295"/>
      <c r="WKS168" s="78"/>
      <c r="WKT168" s="295"/>
      <c r="WKU168" s="295"/>
      <c r="WKV168" s="78"/>
      <c r="WKW168" s="79"/>
      <c r="WKX168" s="78"/>
      <c r="WKY168" s="295"/>
      <c r="WKZ168" s="295"/>
      <c r="WLA168" s="295"/>
      <c r="WLB168" s="295"/>
      <c r="WLC168" s="295"/>
      <c r="WLD168" s="295"/>
      <c r="WLE168" s="295"/>
      <c r="WLF168" s="295"/>
      <c r="WLG168" s="295"/>
      <c r="WLH168" s="295"/>
      <c r="WLI168" s="295"/>
      <c r="WLJ168" s="295"/>
      <c r="WLK168" s="78"/>
      <c r="WLL168" s="295"/>
      <c r="WLM168" s="295"/>
      <c r="WLN168" s="78"/>
      <c r="WLO168" s="79"/>
      <c r="WLP168" s="78"/>
      <c r="WLQ168" s="295"/>
      <c r="WLR168" s="295"/>
      <c r="WLS168" s="295"/>
      <c r="WLT168" s="295"/>
      <c r="WLU168" s="295"/>
      <c r="WLV168" s="295"/>
      <c r="WLW168" s="295"/>
      <c r="WLX168" s="295"/>
      <c r="WLY168" s="295"/>
      <c r="WLZ168" s="295"/>
      <c r="WMA168" s="295"/>
      <c r="WMB168" s="295"/>
      <c r="WMC168" s="78"/>
      <c r="WMD168" s="295"/>
      <c r="WME168" s="295"/>
      <c r="WMF168" s="78"/>
      <c r="WMG168" s="79"/>
      <c r="WMH168" s="78"/>
      <c r="WMI168" s="295"/>
      <c r="WMJ168" s="295"/>
      <c r="WMK168" s="295"/>
      <c r="WML168" s="295"/>
      <c r="WMM168" s="295"/>
      <c r="WMN168" s="295"/>
      <c r="WMO168" s="295"/>
      <c r="WMP168" s="295"/>
      <c r="WMQ168" s="295"/>
      <c r="WMR168" s="295"/>
      <c r="WMS168" s="295"/>
      <c r="WMT168" s="295"/>
      <c r="WMU168" s="78"/>
      <c r="WMV168" s="295"/>
      <c r="WMW168" s="295"/>
      <c r="WMX168" s="78"/>
      <c r="WMY168" s="79"/>
      <c r="WMZ168" s="78"/>
      <c r="WNA168" s="295"/>
      <c r="WNB168" s="295"/>
      <c r="WNC168" s="295"/>
      <c r="WND168" s="295"/>
      <c r="WNE168" s="295"/>
      <c r="WNF168" s="295"/>
      <c r="WNG168" s="295"/>
      <c r="WNH168" s="295"/>
      <c r="WNI168" s="295"/>
      <c r="WNJ168" s="295"/>
      <c r="WNK168" s="295"/>
      <c r="WNL168" s="295"/>
      <c r="WNM168" s="78"/>
      <c r="WNN168" s="295"/>
      <c r="WNO168" s="295"/>
      <c r="WNP168" s="78"/>
      <c r="WNQ168" s="79"/>
      <c r="WNR168" s="78"/>
      <c r="WNS168" s="295"/>
      <c r="WNT168" s="295"/>
      <c r="WNU168" s="295"/>
      <c r="WNV168" s="295"/>
      <c r="WNW168" s="295"/>
      <c r="WNX168" s="295"/>
      <c r="WNY168" s="295"/>
      <c r="WNZ168" s="295"/>
      <c r="WOA168" s="295"/>
      <c r="WOB168" s="295"/>
      <c r="WOC168" s="295"/>
      <c r="WOD168" s="295"/>
      <c r="WOE168" s="78"/>
      <c r="WOF168" s="295"/>
      <c r="WOG168" s="295"/>
      <c r="WOH168" s="78"/>
      <c r="WOI168" s="79"/>
      <c r="WOJ168" s="78"/>
      <c r="WOK168" s="295"/>
      <c r="WOL168" s="295"/>
      <c r="WOM168" s="295"/>
      <c r="WON168" s="295"/>
      <c r="WOO168" s="295"/>
      <c r="WOP168" s="295"/>
      <c r="WOQ168" s="295"/>
      <c r="WOR168" s="295"/>
      <c r="WOS168" s="295"/>
      <c r="WOT168" s="295"/>
      <c r="WOU168" s="295"/>
      <c r="WOV168" s="295"/>
      <c r="WOW168" s="78"/>
      <c r="WOX168" s="295"/>
      <c r="WOY168" s="295"/>
      <c r="WOZ168" s="78"/>
      <c r="WPA168" s="79"/>
      <c r="WPB168" s="78"/>
      <c r="WPC168" s="295"/>
      <c r="WPD168" s="295"/>
      <c r="WPE168" s="295"/>
      <c r="WPF168" s="295"/>
      <c r="WPG168" s="295"/>
      <c r="WPH168" s="295"/>
      <c r="WPI168" s="295"/>
      <c r="WPJ168" s="295"/>
      <c r="WPK168" s="295"/>
      <c r="WPL168" s="295"/>
      <c r="WPM168" s="295"/>
      <c r="WPN168" s="295"/>
      <c r="WPO168" s="78"/>
      <c r="WPP168" s="295"/>
      <c r="WPQ168" s="295"/>
      <c r="WPR168" s="78"/>
      <c r="WPS168" s="79"/>
      <c r="WPT168" s="78"/>
      <c r="WPU168" s="295"/>
      <c r="WPV168" s="295"/>
      <c r="WPW168" s="295"/>
      <c r="WPX168" s="295"/>
      <c r="WPY168" s="295"/>
      <c r="WPZ168" s="295"/>
      <c r="WQA168" s="295"/>
      <c r="WQB168" s="295"/>
      <c r="WQC168" s="295"/>
      <c r="WQD168" s="295"/>
      <c r="WQE168" s="295"/>
      <c r="WQF168" s="295"/>
      <c r="WQG168" s="78"/>
      <c r="WQH168" s="295"/>
      <c r="WQI168" s="295"/>
      <c r="WQJ168" s="78"/>
      <c r="WQK168" s="79"/>
      <c r="WQL168" s="78"/>
      <c r="WQM168" s="295"/>
      <c r="WQN168" s="295"/>
      <c r="WQO168" s="295"/>
      <c r="WQP168" s="295"/>
      <c r="WQQ168" s="295"/>
      <c r="WQR168" s="295"/>
      <c r="WQS168" s="295"/>
      <c r="WQT168" s="295"/>
      <c r="WQU168" s="295"/>
      <c r="WQV168" s="295"/>
      <c r="WQW168" s="295"/>
      <c r="WQX168" s="295"/>
      <c r="WQY168" s="78"/>
      <c r="WQZ168" s="295"/>
      <c r="WRA168" s="295"/>
      <c r="WRB168" s="78"/>
      <c r="WRC168" s="79"/>
      <c r="WRD168" s="78"/>
      <c r="WRE168" s="295"/>
      <c r="WRF168" s="295"/>
      <c r="WRG168" s="295"/>
      <c r="WRH168" s="295"/>
      <c r="WRI168" s="295"/>
      <c r="WRJ168" s="295"/>
      <c r="WRK168" s="295"/>
      <c r="WRL168" s="295"/>
      <c r="WRM168" s="295"/>
      <c r="WRN168" s="295"/>
      <c r="WRO168" s="295"/>
      <c r="WRP168" s="295"/>
      <c r="WRQ168" s="78"/>
      <c r="WRR168" s="295"/>
      <c r="WRS168" s="295"/>
      <c r="WRT168" s="78"/>
      <c r="WRU168" s="79"/>
      <c r="WRV168" s="78"/>
      <c r="WRW168" s="295"/>
      <c r="WRX168" s="295"/>
      <c r="WRY168" s="295"/>
      <c r="WRZ168" s="295"/>
      <c r="WSA168" s="295"/>
      <c r="WSB168" s="295"/>
      <c r="WSC168" s="295"/>
      <c r="WSD168" s="295"/>
      <c r="WSE168" s="295"/>
      <c r="WSF168" s="295"/>
      <c r="WSG168" s="295"/>
      <c r="WSH168" s="295"/>
      <c r="WSI168" s="78"/>
      <c r="WSJ168" s="295"/>
      <c r="WSK168" s="295"/>
      <c r="WSL168" s="78"/>
      <c r="WSM168" s="79"/>
      <c r="WSN168" s="78"/>
      <c r="WSO168" s="295"/>
      <c r="WSP168" s="295"/>
      <c r="WSQ168" s="295"/>
      <c r="WSR168" s="295"/>
      <c r="WSS168" s="295"/>
      <c r="WST168" s="295"/>
      <c r="WSU168" s="295"/>
      <c r="WSV168" s="295"/>
      <c r="WSW168" s="295"/>
      <c r="WSX168" s="295"/>
      <c r="WSY168" s="295"/>
      <c r="WSZ168" s="295"/>
      <c r="WTA168" s="78"/>
      <c r="WTB168" s="295"/>
      <c r="WTC168" s="295"/>
      <c r="WTD168" s="78"/>
      <c r="WTE168" s="79"/>
      <c r="WTF168" s="78"/>
      <c r="WTG168" s="295"/>
      <c r="WTH168" s="295"/>
      <c r="WTI168" s="295"/>
      <c r="WTJ168" s="295"/>
      <c r="WTK168" s="295"/>
      <c r="WTL168" s="295"/>
      <c r="WTM168" s="295"/>
      <c r="WTN168" s="295"/>
      <c r="WTO168" s="295"/>
      <c r="WTP168" s="295"/>
      <c r="WTQ168" s="295"/>
      <c r="WTR168" s="295"/>
      <c r="WTS168" s="78"/>
      <c r="WTT168" s="295"/>
      <c r="WTU168" s="295"/>
      <c r="WTV168" s="78"/>
      <c r="WTW168" s="79"/>
      <c r="WTX168" s="78"/>
      <c r="WTY168" s="295"/>
      <c r="WTZ168" s="295"/>
      <c r="WUA168" s="295"/>
      <c r="WUB168" s="295"/>
      <c r="WUC168" s="295"/>
      <c r="WUD168" s="295"/>
      <c r="WUE168" s="295"/>
      <c r="WUF168" s="295"/>
      <c r="WUG168" s="295"/>
      <c r="WUH168" s="295"/>
      <c r="WUI168" s="295"/>
      <c r="WUJ168" s="295"/>
      <c r="WUK168" s="78"/>
      <c r="WUL168" s="295"/>
      <c r="WUM168" s="295"/>
      <c r="WUN168" s="78"/>
      <c r="WUO168" s="79"/>
      <c r="WUP168" s="78"/>
      <c r="WUQ168" s="295"/>
      <c r="WUR168" s="295"/>
      <c r="WUS168" s="295"/>
      <c r="WUT168" s="295"/>
      <c r="WUU168" s="295"/>
      <c r="WUV168" s="295"/>
      <c r="WUW168" s="295"/>
      <c r="WUX168" s="295"/>
      <c r="WUY168" s="295"/>
      <c r="WUZ168" s="295"/>
      <c r="WVA168" s="295"/>
      <c r="WVB168" s="295"/>
      <c r="WVC168" s="78"/>
      <c r="WVD168" s="295"/>
      <c r="WVE168" s="295"/>
      <c r="WVF168" s="78"/>
      <c r="WVG168" s="79"/>
      <c r="WVH168" s="78"/>
      <c r="WVI168" s="295"/>
      <c r="WVJ168" s="295"/>
      <c r="WVK168" s="295"/>
      <c r="WVL168" s="295"/>
      <c r="WVM168" s="295"/>
      <c r="WVN168" s="295"/>
      <c r="WVO168" s="295"/>
      <c r="WVP168" s="295"/>
      <c r="WVQ168" s="295"/>
      <c r="WVR168" s="295"/>
      <c r="WVS168" s="295"/>
      <c r="WVT168" s="295"/>
      <c r="WVU168" s="78"/>
      <c r="WVV168" s="295"/>
      <c r="WVW168" s="295"/>
      <c r="WVX168" s="78"/>
      <c r="WVY168" s="79"/>
      <c r="WVZ168" s="78"/>
      <c r="WWA168" s="295"/>
      <c r="WWB168" s="295"/>
      <c r="WWC168" s="295"/>
      <c r="WWD168" s="295"/>
      <c r="WWE168" s="295"/>
      <c r="WWF168" s="295"/>
      <c r="WWG168" s="295"/>
      <c r="WWH168" s="295"/>
      <c r="WWI168" s="295"/>
      <c r="WWJ168" s="295"/>
      <c r="WWK168" s="295"/>
      <c r="WWL168" s="295"/>
      <c r="WWM168" s="78"/>
      <c r="WWN168" s="295"/>
      <c r="WWO168" s="295"/>
      <c r="WWP168" s="78"/>
      <c r="WWQ168" s="79"/>
      <c r="WWR168" s="78"/>
      <c r="WWS168" s="295"/>
      <c r="WWT168" s="295"/>
      <c r="WWU168" s="295"/>
      <c r="WWV168" s="295"/>
      <c r="WWW168" s="295"/>
      <c r="WWX168" s="295"/>
      <c r="WWY168" s="295"/>
      <c r="WWZ168" s="295"/>
      <c r="WXA168" s="295"/>
      <c r="WXB168" s="295"/>
      <c r="WXC168" s="295"/>
      <c r="WXD168" s="295"/>
      <c r="WXE168" s="78"/>
      <c r="WXF168" s="295"/>
      <c r="WXG168" s="295"/>
      <c r="WXH168" s="78"/>
      <c r="WXI168" s="79"/>
      <c r="WXJ168" s="78"/>
      <c r="WXK168" s="295"/>
      <c r="WXL168" s="295"/>
      <c r="WXM168" s="295"/>
      <c r="WXN168" s="295"/>
      <c r="WXO168" s="295"/>
      <c r="WXP168" s="295"/>
      <c r="WXQ168" s="295"/>
      <c r="WXR168" s="295"/>
      <c r="WXS168" s="295"/>
      <c r="WXT168" s="295"/>
      <c r="WXU168" s="295"/>
      <c r="WXV168" s="295"/>
      <c r="WXW168" s="78"/>
      <c r="WXX168" s="295"/>
      <c r="WXY168" s="295"/>
      <c r="WXZ168" s="78"/>
      <c r="WYA168" s="79"/>
      <c r="WYB168" s="78"/>
      <c r="WYC168" s="295"/>
      <c r="WYD168" s="295"/>
      <c r="WYE168" s="295"/>
      <c r="WYF168" s="295"/>
      <c r="WYG168" s="295"/>
      <c r="WYH168" s="295"/>
      <c r="WYI168" s="295"/>
      <c r="WYJ168" s="295"/>
      <c r="WYK168" s="295"/>
      <c r="WYL168" s="295"/>
      <c r="WYM168" s="295"/>
      <c r="WYN168" s="295"/>
      <c r="WYO168" s="78"/>
      <c r="WYP168" s="295"/>
      <c r="WYQ168" s="295"/>
      <c r="WYR168" s="78"/>
      <c r="WYS168" s="79"/>
      <c r="WYT168" s="78"/>
      <c r="WYU168" s="295"/>
      <c r="WYV168" s="295"/>
      <c r="WYW168" s="295"/>
      <c r="WYX168" s="295"/>
      <c r="WYY168" s="295"/>
      <c r="WYZ168" s="295"/>
      <c r="WZA168" s="295"/>
      <c r="WZB168" s="295"/>
      <c r="WZC168" s="295"/>
      <c r="WZD168" s="295"/>
      <c r="WZE168" s="295"/>
      <c r="WZF168" s="295"/>
      <c r="WZG168" s="78"/>
      <c r="WZH168" s="295"/>
      <c r="WZI168" s="295"/>
      <c r="WZJ168" s="78"/>
      <c r="WZK168" s="79"/>
      <c r="WZL168" s="78"/>
      <c r="WZM168" s="295"/>
      <c r="WZN168" s="295"/>
      <c r="WZO168" s="295"/>
      <c r="WZP168" s="295"/>
      <c r="WZQ168" s="295"/>
      <c r="WZR168" s="295"/>
      <c r="WZS168" s="295"/>
      <c r="WZT168" s="295"/>
      <c r="WZU168" s="295"/>
      <c r="WZV168" s="295"/>
      <c r="WZW168" s="295"/>
      <c r="WZX168" s="295"/>
      <c r="WZY168" s="78"/>
      <c r="WZZ168" s="295"/>
      <c r="XAA168" s="295"/>
      <c r="XAB168" s="78"/>
      <c r="XAC168" s="79"/>
      <c r="XAD168" s="78"/>
      <c r="XAE168" s="295"/>
      <c r="XAF168" s="295"/>
      <c r="XAG168" s="295"/>
      <c r="XAH168" s="295"/>
      <c r="XAI168" s="295"/>
      <c r="XAJ168" s="295"/>
      <c r="XAK168" s="295"/>
      <c r="XAL168" s="295"/>
      <c r="XAM168" s="295"/>
      <c r="XAN168" s="295"/>
      <c r="XAO168" s="295"/>
      <c r="XAP168" s="295"/>
      <c r="XAQ168" s="78"/>
      <c r="XAR168" s="295"/>
      <c r="XAS168" s="295"/>
      <c r="XAT168" s="78"/>
      <c r="XAU168" s="79"/>
      <c r="XAV168" s="78"/>
      <c r="XAW168" s="295"/>
      <c r="XAX168" s="295"/>
      <c r="XAY168" s="295"/>
      <c r="XAZ168" s="295"/>
      <c r="XBA168" s="295"/>
      <c r="XBB168" s="295"/>
      <c r="XBC168" s="295"/>
      <c r="XBD168" s="295"/>
      <c r="XBE168" s="295"/>
      <c r="XBF168" s="295"/>
      <c r="XBG168" s="295"/>
      <c r="XBH168" s="295"/>
      <c r="XBI168" s="78"/>
      <c r="XBJ168" s="295"/>
      <c r="XBK168" s="295"/>
      <c r="XBL168" s="78"/>
      <c r="XBM168" s="79"/>
      <c r="XBN168" s="78"/>
      <c r="XBO168" s="295"/>
      <c r="XBP168" s="295"/>
      <c r="XBQ168" s="295"/>
      <c r="XBR168" s="295"/>
      <c r="XBS168" s="295"/>
      <c r="XBT168" s="295"/>
      <c r="XBU168" s="295"/>
      <c r="XBV168" s="295"/>
      <c r="XBW168" s="295"/>
      <c r="XBX168" s="295"/>
      <c r="XBY168" s="295"/>
      <c r="XBZ168" s="295"/>
      <c r="XCA168" s="78"/>
      <c r="XCB168" s="295"/>
      <c r="XCC168" s="295"/>
      <c r="XCD168" s="78"/>
      <c r="XCE168" s="79"/>
      <c r="XCF168" s="78"/>
      <c r="XCG168" s="295"/>
      <c r="XCH168" s="295"/>
      <c r="XCI168" s="295"/>
      <c r="XCJ168" s="295"/>
      <c r="XCK168" s="295"/>
      <c r="XCL168" s="295"/>
      <c r="XCM168" s="295"/>
      <c r="XCN168" s="295"/>
      <c r="XCO168" s="295"/>
      <c r="XCP168" s="295"/>
      <c r="XCQ168" s="295"/>
      <c r="XCR168" s="295"/>
      <c r="XCS168" s="78"/>
      <c r="XCT168" s="295"/>
      <c r="XCU168" s="295"/>
      <c r="XCV168" s="78"/>
      <c r="XCW168" s="79"/>
      <c r="XCX168" s="78"/>
      <c r="XCY168" s="295"/>
      <c r="XCZ168" s="295"/>
      <c r="XDA168" s="295"/>
      <c r="XDB168" s="295"/>
      <c r="XDC168" s="295"/>
      <c r="XDD168" s="295"/>
      <c r="XDE168" s="295"/>
      <c r="XDF168" s="295"/>
      <c r="XDG168" s="295"/>
      <c r="XDH168" s="295"/>
      <c r="XDI168" s="295"/>
      <c r="XDJ168" s="295"/>
      <c r="XDK168" s="78"/>
      <c r="XDL168" s="295"/>
      <c r="XDM168" s="295"/>
      <c r="XDN168" s="78"/>
      <c r="XDO168" s="79"/>
      <c r="XDP168" s="78"/>
      <c r="XDQ168" s="295"/>
      <c r="XDR168" s="295"/>
      <c r="XDS168" s="295"/>
      <c r="XDT168" s="295"/>
      <c r="XDU168" s="295"/>
      <c r="XDV168" s="295"/>
      <c r="XDW168" s="295"/>
      <c r="XDX168" s="295"/>
      <c r="XDY168" s="295"/>
      <c r="XDZ168" s="295"/>
      <c r="XEA168" s="295"/>
      <c r="XEB168" s="295"/>
      <c r="XEC168" s="78"/>
      <c r="XED168" s="295"/>
      <c r="XEE168" s="295"/>
      <c r="XEF168" s="78"/>
      <c r="XEG168" s="79"/>
      <c r="XEH168" s="78"/>
      <c r="XEI168" s="295"/>
      <c r="XEJ168" s="295"/>
      <c r="XEK168" s="295"/>
      <c r="XEL168" s="295"/>
      <c r="XEM168" s="295"/>
      <c r="XEN168" s="295"/>
      <c r="XEO168" s="295"/>
      <c r="XEP168" s="295"/>
      <c r="XEQ168" s="295"/>
      <c r="XER168" s="295"/>
      <c r="XES168" s="295"/>
      <c r="XET168" s="295"/>
      <c r="XEU168" s="78"/>
      <c r="XEV168" s="295"/>
      <c r="XEW168" s="295"/>
      <c r="XEX168" s="78"/>
      <c r="XEY168" s="79"/>
      <c r="XEZ168" s="78"/>
      <c r="XFA168" s="295"/>
      <c r="XFB168" s="295"/>
      <c r="XFC168" s="295"/>
      <c r="XFD168" s="295"/>
    </row>
    <row r="169" spans="1:16384" s="77" customFormat="1" x14ac:dyDescent="0.25">
      <c r="A169" s="296" t="s">
        <v>197</v>
      </c>
      <c r="B169" s="296"/>
      <c r="C169" s="296"/>
      <c r="D169" s="296"/>
      <c r="E169" s="296"/>
      <c r="F169" s="296"/>
      <c r="G169" s="296"/>
      <c r="H169" s="296"/>
      <c r="I169" s="296"/>
      <c r="J169" s="296"/>
      <c r="K169" s="296"/>
      <c r="L169" s="296"/>
      <c r="M169" s="167">
        <f>+M96+M168</f>
        <v>9395100</v>
      </c>
      <c r="N169" s="172"/>
      <c r="O169" s="172"/>
      <c r="P169" s="167">
        <f>+P96+P168</f>
        <v>3005978</v>
      </c>
      <c r="Q169" s="168"/>
      <c r="R169" s="167">
        <f>+R96+R168</f>
        <v>300668</v>
      </c>
      <c r="AE169" s="78"/>
      <c r="AH169" s="78"/>
      <c r="AI169" s="79"/>
      <c r="AJ169" s="78"/>
      <c r="AW169" s="78"/>
      <c r="AZ169" s="78"/>
      <c r="BA169" s="79"/>
      <c r="BB169" s="78"/>
      <c r="BO169" s="78"/>
      <c r="BR169" s="78"/>
      <c r="BS169" s="79"/>
      <c r="BT169" s="78"/>
      <c r="CG169" s="78"/>
      <c r="CJ169" s="78"/>
      <c r="CK169" s="79"/>
      <c r="CL169" s="78"/>
      <c r="CY169" s="78"/>
      <c r="DB169" s="78"/>
      <c r="DC169" s="79"/>
      <c r="DD169" s="78"/>
      <c r="DQ169" s="78"/>
      <c r="DT169" s="78"/>
      <c r="DU169" s="79"/>
      <c r="DV169" s="78"/>
      <c r="EI169" s="78"/>
      <c r="EL169" s="78"/>
      <c r="EM169" s="79"/>
      <c r="EN169" s="78"/>
      <c r="FA169" s="78"/>
      <c r="FD169" s="78"/>
      <c r="FE169" s="79"/>
      <c r="FF169" s="78"/>
      <c r="FS169" s="78"/>
      <c r="FV169" s="78"/>
      <c r="FW169" s="79"/>
      <c r="FX169" s="78"/>
      <c r="GK169" s="78"/>
      <c r="GN169" s="78"/>
      <c r="GO169" s="79"/>
      <c r="GP169" s="78"/>
      <c r="HC169" s="78"/>
      <c r="HF169" s="78"/>
      <c r="HG169" s="79"/>
      <c r="HH169" s="78"/>
      <c r="HU169" s="78"/>
      <c r="HX169" s="78"/>
      <c r="HY169" s="79"/>
      <c r="HZ169" s="78"/>
      <c r="IM169" s="78"/>
      <c r="IP169" s="78"/>
      <c r="IQ169" s="79"/>
      <c r="IR169" s="78"/>
      <c r="JE169" s="78"/>
      <c r="JH169" s="78"/>
      <c r="JI169" s="79"/>
      <c r="JJ169" s="78"/>
      <c r="JW169" s="78"/>
      <c r="JZ169" s="78"/>
      <c r="KA169" s="79"/>
      <c r="KB169" s="78"/>
      <c r="KO169" s="78"/>
      <c r="KR169" s="78"/>
      <c r="KS169" s="79"/>
      <c r="KT169" s="78"/>
      <c r="LG169" s="78"/>
      <c r="LJ169" s="78"/>
      <c r="LK169" s="79"/>
      <c r="LL169" s="78"/>
      <c r="LY169" s="78"/>
      <c r="MB169" s="78"/>
      <c r="MC169" s="79"/>
      <c r="MD169" s="78"/>
      <c r="MQ169" s="78"/>
      <c r="MT169" s="78"/>
      <c r="MU169" s="79"/>
      <c r="MV169" s="78"/>
      <c r="NI169" s="78"/>
      <c r="NL169" s="78"/>
      <c r="NM169" s="79"/>
      <c r="NN169" s="78"/>
      <c r="OA169" s="78"/>
      <c r="OD169" s="78"/>
      <c r="OE169" s="79"/>
      <c r="OF169" s="78"/>
      <c r="OS169" s="78"/>
      <c r="OV169" s="78"/>
      <c r="OW169" s="79"/>
      <c r="OX169" s="78"/>
      <c r="PK169" s="78"/>
      <c r="PN169" s="78"/>
      <c r="PO169" s="79"/>
      <c r="PP169" s="78"/>
      <c r="QC169" s="78"/>
      <c r="QF169" s="78"/>
      <c r="QG169" s="79"/>
      <c r="QH169" s="78"/>
      <c r="QU169" s="78"/>
      <c r="QX169" s="78"/>
      <c r="QY169" s="79"/>
      <c r="QZ169" s="78"/>
      <c r="RM169" s="78"/>
      <c r="RP169" s="78"/>
      <c r="RQ169" s="79"/>
      <c r="RR169" s="78"/>
      <c r="SE169" s="78"/>
      <c r="SH169" s="78"/>
      <c r="SI169" s="79"/>
      <c r="SJ169" s="78"/>
      <c r="SW169" s="78"/>
      <c r="SZ169" s="78"/>
      <c r="TA169" s="79"/>
      <c r="TB169" s="78"/>
      <c r="TO169" s="78"/>
      <c r="TR169" s="78"/>
      <c r="TS169" s="79"/>
      <c r="TT169" s="78"/>
      <c r="UG169" s="78"/>
      <c r="UJ169" s="78"/>
      <c r="UK169" s="79"/>
      <c r="UL169" s="78"/>
      <c r="UY169" s="78"/>
      <c r="VB169" s="78"/>
      <c r="VC169" s="79"/>
      <c r="VD169" s="78"/>
      <c r="VQ169" s="78"/>
      <c r="VT169" s="78"/>
      <c r="VU169" s="79"/>
      <c r="VV169" s="78"/>
      <c r="WI169" s="78"/>
      <c r="WL169" s="78"/>
      <c r="WM169" s="79"/>
      <c r="WN169" s="78"/>
      <c r="XA169" s="78"/>
      <c r="XD169" s="78"/>
      <c r="XE169" s="79"/>
      <c r="XF169" s="78"/>
      <c r="XS169" s="78"/>
      <c r="XV169" s="78"/>
      <c r="XW169" s="79"/>
      <c r="XX169" s="78"/>
      <c r="YK169" s="78"/>
      <c r="YN169" s="78"/>
      <c r="YO169" s="79"/>
      <c r="YP169" s="78"/>
      <c r="ZC169" s="78"/>
      <c r="ZF169" s="78"/>
      <c r="ZG169" s="79"/>
      <c r="ZH169" s="78"/>
      <c r="ZU169" s="78"/>
      <c r="ZX169" s="78"/>
      <c r="ZY169" s="79"/>
      <c r="ZZ169" s="78"/>
      <c r="AAM169" s="78"/>
      <c r="AAP169" s="78"/>
      <c r="AAQ169" s="79"/>
      <c r="AAR169" s="78"/>
      <c r="ABE169" s="78"/>
      <c r="ABH169" s="78"/>
      <c r="ABI169" s="79"/>
      <c r="ABJ169" s="78"/>
      <c r="ABW169" s="78"/>
      <c r="ABZ169" s="78"/>
      <c r="ACA169" s="79"/>
      <c r="ACB169" s="78"/>
      <c r="ACO169" s="78"/>
      <c r="ACR169" s="78"/>
      <c r="ACS169" s="79"/>
      <c r="ACT169" s="78"/>
      <c r="ADG169" s="78"/>
      <c r="ADJ169" s="78"/>
      <c r="ADK169" s="79"/>
      <c r="ADL169" s="78"/>
      <c r="ADY169" s="78"/>
      <c r="AEB169" s="78"/>
      <c r="AEC169" s="79"/>
      <c r="AED169" s="78"/>
      <c r="AEQ169" s="78"/>
      <c r="AET169" s="78"/>
      <c r="AEU169" s="79"/>
      <c r="AEV169" s="78"/>
      <c r="AFI169" s="78"/>
      <c r="AFL169" s="78"/>
      <c r="AFM169" s="79"/>
      <c r="AFN169" s="78"/>
      <c r="AGA169" s="78"/>
      <c r="AGD169" s="78"/>
      <c r="AGE169" s="79"/>
      <c r="AGF169" s="78"/>
      <c r="AGS169" s="78"/>
      <c r="AGV169" s="78"/>
      <c r="AGW169" s="79"/>
      <c r="AGX169" s="78"/>
      <c r="AHK169" s="78"/>
      <c r="AHN169" s="78"/>
      <c r="AHO169" s="79"/>
      <c r="AHP169" s="78"/>
      <c r="AIC169" s="78"/>
      <c r="AIF169" s="78"/>
      <c r="AIG169" s="79"/>
      <c r="AIH169" s="78"/>
      <c r="AIU169" s="78"/>
      <c r="AIX169" s="78"/>
      <c r="AIY169" s="79"/>
      <c r="AIZ169" s="78"/>
      <c r="AJM169" s="78"/>
      <c r="AJP169" s="78"/>
      <c r="AJQ169" s="79"/>
      <c r="AJR169" s="78"/>
      <c r="AKE169" s="78"/>
      <c r="AKH169" s="78"/>
      <c r="AKI169" s="79"/>
      <c r="AKJ169" s="78"/>
      <c r="AKW169" s="78"/>
      <c r="AKZ169" s="78"/>
      <c r="ALA169" s="79"/>
      <c r="ALB169" s="78"/>
      <c r="ALO169" s="78"/>
      <c r="ALR169" s="78"/>
      <c r="ALS169" s="79"/>
      <c r="ALT169" s="78"/>
      <c r="AMG169" s="78"/>
      <c r="AMJ169" s="78"/>
      <c r="AMK169" s="79"/>
      <c r="AML169" s="78"/>
      <c r="AMY169" s="78"/>
      <c r="ANB169" s="78"/>
      <c r="ANC169" s="79"/>
      <c r="AND169" s="78"/>
      <c r="ANQ169" s="78"/>
      <c r="ANT169" s="78"/>
      <c r="ANU169" s="79"/>
      <c r="ANV169" s="78"/>
      <c r="AOI169" s="78"/>
      <c r="AOL169" s="78"/>
      <c r="AOM169" s="79"/>
      <c r="AON169" s="78"/>
      <c r="APA169" s="78"/>
      <c r="APD169" s="78"/>
      <c r="APE169" s="79"/>
      <c r="APF169" s="78"/>
      <c r="APS169" s="78"/>
      <c r="APV169" s="78"/>
      <c r="APW169" s="79"/>
      <c r="APX169" s="78"/>
      <c r="AQK169" s="78"/>
      <c r="AQN169" s="78"/>
      <c r="AQO169" s="79"/>
      <c r="AQP169" s="78"/>
      <c r="ARC169" s="78"/>
      <c r="ARF169" s="78"/>
      <c r="ARG169" s="79"/>
      <c r="ARH169" s="78"/>
      <c r="ARU169" s="78"/>
      <c r="ARX169" s="78"/>
      <c r="ARY169" s="79"/>
      <c r="ARZ169" s="78"/>
      <c r="ASM169" s="78"/>
      <c r="ASP169" s="78"/>
      <c r="ASQ169" s="79"/>
      <c r="ASR169" s="78"/>
      <c r="ATE169" s="78"/>
      <c r="ATH169" s="78"/>
      <c r="ATI169" s="79"/>
      <c r="ATJ169" s="78"/>
      <c r="ATW169" s="78"/>
      <c r="ATZ169" s="78"/>
      <c r="AUA169" s="79"/>
      <c r="AUB169" s="78"/>
      <c r="AUO169" s="78"/>
      <c r="AUR169" s="78"/>
      <c r="AUS169" s="79"/>
      <c r="AUT169" s="78"/>
      <c r="AVG169" s="78"/>
      <c r="AVJ169" s="78"/>
      <c r="AVK169" s="79"/>
      <c r="AVL169" s="78"/>
      <c r="AVY169" s="78"/>
      <c r="AWB169" s="78"/>
      <c r="AWC169" s="79"/>
      <c r="AWD169" s="78"/>
      <c r="AWQ169" s="78"/>
      <c r="AWT169" s="78"/>
      <c r="AWU169" s="79"/>
      <c r="AWV169" s="78"/>
      <c r="AXI169" s="78"/>
      <c r="AXL169" s="78"/>
      <c r="AXM169" s="79"/>
      <c r="AXN169" s="78"/>
      <c r="AYA169" s="78"/>
      <c r="AYD169" s="78"/>
      <c r="AYE169" s="79"/>
      <c r="AYF169" s="78"/>
      <c r="AYS169" s="78"/>
      <c r="AYV169" s="78"/>
      <c r="AYW169" s="79"/>
      <c r="AYX169" s="78"/>
      <c r="AZK169" s="78"/>
      <c r="AZN169" s="78"/>
      <c r="AZO169" s="79"/>
      <c r="AZP169" s="78"/>
      <c r="BAC169" s="78"/>
      <c r="BAF169" s="78"/>
      <c r="BAG169" s="79"/>
      <c r="BAH169" s="78"/>
      <c r="BAU169" s="78"/>
      <c r="BAX169" s="78"/>
      <c r="BAY169" s="79"/>
      <c r="BAZ169" s="78"/>
      <c r="BBM169" s="78"/>
      <c r="BBP169" s="78"/>
      <c r="BBQ169" s="79"/>
      <c r="BBR169" s="78"/>
      <c r="BCE169" s="78"/>
      <c r="BCH169" s="78"/>
      <c r="BCI169" s="79"/>
      <c r="BCJ169" s="78"/>
      <c r="BCW169" s="78"/>
      <c r="BCZ169" s="78"/>
      <c r="BDA169" s="79"/>
      <c r="BDB169" s="78"/>
      <c r="BDO169" s="78"/>
      <c r="BDR169" s="78"/>
      <c r="BDS169" s="79"/>
      <c r="BDT169" s="78"/>
      <c r="BEG169" s="78"/>
      <c r="BEJ169" s="78"/>
      <c r="BEK169" s="79"/>
      <c r="BEL169" s="78"/>
      <c r="BEY169" s="78"/>
      <c r="BFB169" s="78"/>
      <c r="BFC169" s="79"/>
      <c r="BFD169" s="78"/>
      <c r="BFQ169" s="78"/>
      <c r="BFT169" s="78"/>
      <c r="BFU169" s="79"/>
      <c r="BFV169" s="78"/>
      <c r="BGI169" s="78"/>
      <c r="BGL169" s="78"/>
      <c r="BGM169" s="79"/>
      <c r="BGN169" s="78"/>
      <c r="BHA169" s="78"/>
      <c r="BHD169" s="78"/>
      <c r="BHE169" s="79"/>
      <c r="BHF169" s="78"/>
      <c r="BHS169" s="78"/>
      <c r="BHV169" s="78"/>
      <c r="BHW169" s="79"/>
      <c r="BHX169" s="78"/>
      <c r="BIK169" s="78"/>
      <c r="BIN169" s="78"/>
      <c r="BIO169" s="79"/>
      <c r="BIP169" s="78"/>
      <c r="BJC169" s="78"/>
      <c r="BJF169" s="78"/>
      <c r="BJG169" s="79"/>
      <c r="BJH169" s="78"/>
      <c r="BJU169" s="78"/>
      <c r="BJX169" s="78"/>
      <c r="BJY169" s="79"/>
      <c r="BJZ169" s="78"/>
      <c r="BKM169" s="78"/>
      <c r="BKP169" s="78"/>
      <c r="BKQ169" s="79"/>
      <c r="BKR169" s="78"/>
      <c r="BLE169" s="78"/>
      <c r="BLH169" s="78"/>
      <c r="BLI169" s="79"/>
      <c r="BLJ169" s="78"/>
      <c r="BLW169" s="78"/>
      <c r="BLZ169" s="78"/>
      <c r="BMA169" s="79"/>
      <c r="BMB169" s="78"/>
      <c r="BMO169" s="78"/>
      <c r="BMR169" s="78"/>
      <c r="BMS169" s="79"/>
      <c r="BMT169" s="78"/>
      <c r="BNG169" s="78"/>
      <c r="BNJ169" s="78"/>
      <c r="BNK169" s="79"/>
      <c r="BNL169" s="78"/>
      <c r="BNY169" s="78"/>
      <c r="BOB169" s="78"/>
      <c r="BOC169" s="79"/>
      <c r="BOD169" s="78"/>
      <c r="BOQ169" s="78"/>
      <c r="BOT169" s="78"/>
      <c r="BOU169" s="79"/>
      <c r="BOV169" s="78"/>
      <c r="BPI169" s="78"/>
      <c r="BPL169" s="78"/>
      <c r="BPM169" s="79"/>
      <c r="BPN169" s="78"/>
      <c r="BQA169" s="78"/>
      <c r="BQD169" s="78"/>
      <c r="BQE169" s="79"/>
      <c r="BQF169" s="78"/>
      <c r="BQS169" s="78"/>
      <c r="BQV169" s="78"/>
      <c r="BQW169" s="79"/>
      <c r="BQX169" s="78"/>
      <c r="BRK169" s="78"/>
      <c r="BRN169" s="78"/>
      <c r="BRO169" s="79"/>
      <c r="BRP169" s="78"/>
      <c r="BSC169" s="78"/>
      <c r="BSF169" s="78"/>
      <c r="BSG169" s="79"/>
      <c r="BSH169" s="78"/>
      <c r="BSU169" s="78"/>
      <c r="BSX169" s="78"/>
      <c r="BSY169" s="79"/>
      <c r="BSZ169" s="78"/>
      <c r="BTM169" s="78"/>
      <c r="BTP169" s="78"/>
      <c r="BTQ169" s="79"/>
      <c r="BTR169" s="78"/>
      <c r="BUE169" s="78"/>
      <c r="BUH169" s="78"/>
      <c r="BUI169" s="79"/>
      <c r="BUJ169" s="78"/>
      <c r="BUW169" s="78"/>
      <c r="BUZ169" s="78"/>
      <c r="BVA169" s="79"/>
      <c r="BVB169" s="78"/>
      <c r="BVO169" s="78"/>
      <c r="BVR169" s="78"/>
      <c r="BVS169" s="79"/>
      <c r="BVT169" s="78"/>
      <c r="BWG169" s="78"/>
      <c r="BWJ169" s="78"/>
      <c r="BWK169" s="79"/>
      <c r="BWL169" s="78"/>
      <c r="BWY169" s="78"/>
      <c r="BXB169" s="78"/>
      <c r="BXC169" s="79"/>
      <c r="BXD169" s="78"/>
      <c r="BXQ169" s="78"/>
      <c r="BXT169" s="78"/>
      <c r="BXU169" s="79"/>
      <c r="BXV169" s="78"/>
      <c r="BYI169" s="78"/>
      <c r="BYL169" s="78"/>
      <c r="BYM169" s="79"/>
      <c r="BYN169" s="78"/>
      <c r="BZA169" s="78"/>
      <c r="BZD169" s="78"/>
      <c r="BZE169" s="79"/>
      <c r="BZF169" s="78"/>
      <c r="BZS169" s="78"/>
      <c r="BZV169" s="78"/>
      <c r="BZW169" s="79"/>
      <c r="BZX169" s="78"/>
      <c r="CAK169" s="78"/>
      <c r="CAN169" s="78"/>
      <c r="CAO169" s="79"/>
      <c r="CAP169" s="78"/>
      <c r="CBC169" s="78"/>
      <c r="CBF169" s="78"/>
      <c r="CBG169" s="79"/>
      <c r="CBH169" s="78"/>
      <c r="CBU169" s="78"/>
      <c r="CBX169" s="78"/>
      <c r="CBY169" s="79"/>
      <c r="CBZ169" s="78"/>
      <c r="CCM169" s="78"/>
      <c r="CCP169" s="78"/>
      <c r="CCQ169" s="79"/>
      <c r="CCR169" s="78"/>
      <c r="CDE169" s="78"/>
      <c r="CDH169" s="78"/>
      <c r="CDI169" s="79"/>
      <c r="CDJ169" s="78"/>
      <c r="CDW169" s="78"/>
      <c r="CDZ169" s="78"/>
      <c r="CEA169" s="79"/>
      <c r="CEB169" s="78"/>
      <c r="CEO169" s="78"/>
      <c r="CER169" s="78"/>
      <c r="CES169" s="79"/>
      <c r="CET169" s="78"/>
      <c r="CFG169" s="78"/>
      <c r="CFJ169" s="78"/>
      <c r="CFK169" s="79"/>
      <c r="CFL169" s="78"/>
      <c r="CFY169" s="78"/>
      <c r="CGB169" s="78"/>
      <c r="CGC169" s="79"/>
      <c r="CGD169" s="78"/>
      <c r="CGQ169" s="78"/>
      <c r="CGT169" s="78"/>
      <c r="CGU169" s="79"/>
      <c r="CGV169" s="78"/>
      <c r="CHI169" s="78"/>
      <c r="CHL169" s="78"/>
      <c r="CHM169" s="79"/>
      <c r="CHN169" s="78"/>
      <c r="CIA169" s="78"/>
      <c r="CID169" s="78"/>
      <c r="CIE169" s="79"/>
      <c r="CIF169" s="78"/>
      <c r="CIS169" s="78"/>
      <c r="CIV169" s="78"/>
      <c r="CIW169" s="79"/>
      <c r="CIX169" s="78"/>
      <c r="CJK169" s="78"/>
      <c r="CJN169" s="78"/>
      <c r="CJO169" s="79"/>
      <c r="CJP169" s="78"/>
      <c r="CKC169" s="78"/>
      <c r="CKF169" s="78"/>
      <c r="CKG169" s="79"/>
      <c r="CKH169" s="78"/>
      <c r="CKU169" s="78"/>
      <c r="CKX169" s="78"/>
      <c r="CKY169" s="79"/>
      <c r="CKZ169" s="78"/>
      <c r="CLM169" s="78"/>
      <c r="CLP169" s="78"/>
      <c r="CLQ169" s="79"/>
      <c r="CLR169" s="78"/>
      <c r="CME169" s="78"/>
      <c r="CMH169" s="78"/>
      <c r="CMI169" s="79"/>
      <c r="CMJ169" s="78"/>
      <c r="CMW169" s="78"/>
      <c r="CMZ169" s="78"/>
      <c r="CNA169" s="79"/>
      <c r="CNB169" s="78"/>
      <c r="CNO169" s="78"/>
      <c r="CNR169" s="78"/>
      <c r="CNS169" s="79"/>
      <c r="CNT169" s="78"/>
      <c r="COG169" s="78"/>
      <c r="COJ169" s="78"/>
      <c r="COK169" s="79"/>
      <c r="COL169" s="78"/>
      <c r="COY169" s="78"/>
      <c r="CPB169" s="78"/>
      <c r="CPC169" s="79"/>
      <c r="CPD169" s="78"/>
      <c r="CPQ169" s="78"/>
      <c r="CPT169" s="78"/>
      <c r="CPU169" s="79"/>
      <c r="CPV169" s="78"/>
      <c r="CQI169" s="78"/>
      <c r="CQL169" s="78"/>
      <c r="CQM169" s="79"/>
      <c r="CQN169" s="78"/>
      <c r="CRA169" s="78"/>
      <c r="CRD169" s="78"/>
      <c r="CRE169" s="79"/>
      <c r="CRF169" s="78"/>
      <c r="CRS169" s="78"/>
      <c r="CRV169" s="78"/>
      <c r="CRW169" s="79"/>
      <c r="CRX169" s="78"/>
      <c r="CSK169" s="78"/>
      <c r="CSN169" s="78"/>
      <c r="CSO169" s="79"/>
      <c r="CSP169" s="78"/>
      <c r="CTC169" s="78"/>
      <c r="CTF169" s="78"/>
      <c r="CTG169" s="79"/>
      <c r="CTH169" s="78"/>
      <c r="CTU169" s="78"/>
      <c r="CTX169" s="78"/>
      <c r="CTY169" s="79"/>
      <c r="CTZ169" s="78"/>
      <c r="CUM169" s="78"/>
      <c r="CUP169" s="78"/>
      <c r="CUQ169" s="79"/>
      <c r="CUR169" s="78"/>
      <c r="CVE169" s="78"/>
      <c r="CVH169" s="78"/>
      <c r="CVI169" s="79"/>
      <c r="CVJ169" s="78"/>
      <c r="CVW169" s="78"/>
      <c r="CVZ169" s="78"/>
      <c r="CWA169" s="79"/>
      <c r="CWB169" s="78"/>
      <c r="CWO169" s="78"/>
      <c r="CWR169" s="78"/>
      <c r="CWS169" s="79"/>
      <c r="CWT169" s="78"/>
      <c r="CXG169" s="78"/>
      <c r="CXJ169" s="78"/>
      <c r="CXK169" s="79"/>
      <c r="CXL169" s="78"/>
      <c r="CXY169" s="78"/>
      <c r="CYB169" s="78"/>
      <c r="CYC169" s="79"/>
      <c r="CYD169" s="78"/>
      <c r="CYQ169" s="78"/>
      <c r="CYT169" s="78"/>
      <c r="CYU169" s="79"/>
      <c r="CYV169" s="78"/>
      <c r="CZI169" s="78"/>
      <c r="CZL169" s="78"/>
      <c r="CZM169" s="79"/>
      <c r="CZN169" s="78"/>
      <c r="DAA169" s="78"/>
      <c r="DAD169" s="78"/>
      <c r="DAE169" s="79"/>
      <c r="DAF169" s="78"/>
      <c r="DAS169" s="78"/>
      <c r="DAV169" s="78"/>
      <c r="DAW169" s="79"/>
      <c r="DAX169" s="78"/>
      <c r="DBK169" s="78"/>
      <c r="DBN169" s="78"/>
      <c r="DBO169" s="79"/>
      <c r="DBP169" s="78"/>
      <c r="DCC169" s="78"/>
      <c r="DCF169" s="78"/>
      <c r="DCG169" s="79"/>
      <c r="DCH169" s="78"/>
      <c r="DCU169" s="78"/>
      <c r="DCX169" s="78"/>
      <c r="DCY169" s="79"/>
      <c r="DCZ169" s="78"/>
      <c r="DDM169" s="78"/>
      <c r="DDP169" s="78"/>
      <c r="DDQ169" s="79"/>
      <c r="DDR169" s="78"/>
      <c r="DEE169" s="78"/>
      <c r="DEH169" s="78"/>
      <c r="DEI169" s="79"/>
      <c r="DEJ169" s="78"/>
      <c r="DEW169" s="78"/>
      <c r="DEZ169" s="78"/>
      <c r="DFA169" s="79"/>
      <c r="DFB169" s="78"/>
      <c r="DFO169" s="78"/>
      <c r="DFR169" s="78"/>
      <c r="DFS169" s="79"/>
      <c r="DFT169" s="78"/>
      <c r="DGG169" s="78"/>
      <c r="DGJ169" s="78"/>
      <c r="DGK169" s="79"/>
      <c r="DGL169" s="78"/>
      <c r="DGY169" s="78"/>
      <c r="DHB169" s="78"/>
      <c r="DHC169" s="79"/>
      <c r="DHD169" s="78"/>
      <c r="DHQ169" s="78"/>
      <c r="DHT169" s="78"/>
      <c r="DHU169" s="79"/>
      <c r="DHV169" s="78"/>
      <c r="DII169" s="78"/>
      <c r="DIL169" s="78"/>
      <c r="DIM169" s="79"/>
      <c r="DIN169" s="78"/>
      <c r="DJA169" s="78"/>
      <c r="DJD169" s="78"/>
      <c r="DJE169" s="79"/>
      <c r="DJF169" s="78"/>
      <c r="DJS169" s="78"/>
      <c r="DJV169" s="78"/>
      <c r="DJW169" s="79"/>
      <c r="DJX169" s="78"/>
      <c r="DKK169" s="78"/>
      <c r="DKN169" s="78"/>
      <c r="DKO169" s="79"/>
      <c r="DKP169" s="78"/>
      <c r="DLC169" s="78"/>
      <c r="DLF169" s="78"/>
      <c r="DLG169" s="79"/>
      <c r="DLH169" s="78"/>
      <c r="DLU169" s="78"/>
      <c r="DLX169" s="78"/>
      <c r="DLY169" s="79"/>
      <c r="DLZ169" s="78"/>
      <c r="DMM169" s="78"/>
      <c r="DMP169" s="78"/>
      <c r="DMQ169" s="79"/>
      <c r="DMR169" s="78"/>
      <c r="DNE169" s="78"/>
      <c r="DNH169" s="78"/>
      <c r="DNI169" s="79"/>
      <c r="DNJ169" s="78"/>
      <c r="DNW169" s="78"/>
      <c r="DNZ169" s="78"/>
      <c r="DOA169" s="79"/>
      <c r="DOB169" s="78"/>
      <c r="DOO169" s="78"/>
      <c r="DOR169" s="78"/>
      <c r="DOS169" s="79"/>
      <c r="DOT169" s="78"/>
      <c r="DPG169" s="78"/>
      <c r="DPJ169" s="78"/>
      <c r="DPK169" s="79"/>
      <c r="DPL169" s="78"/>
      <c r="DPY169" s="78"/>
      <c r="DQB169" s="78"/>
      <c r="DQC169" s="79"/>
      <c r="DQD169" s="78"/>
      <c r="DQQ169" s="78"/>
      <c r="DQT169" s="78"/>
      <c r="DQU169" s="79"/>
      <c r="DQV169" s="78"/>
      <c r="DRI169" s="78"/>
      <c r="DRL169" s="78"/>
      <c r="DRM169" s="79"/>
      <c r="DRN169" s="78"/>
      <c r="DSA169" s="78"/>
      <c r="DSD169" s="78"/>
      <c r="DSE169" s="79"/>
      <c r="DSF169" s="78"/>
      <c r="DSS169" s="78"/>
      <c r="DSV169" s="78"/>
      <c r="DSW169" s="79"/>
      <c r="DSX169" s="78"/>
      <c r="DTK169" s="78"/>
      <c r="DTN169" s="78"/>
      <c r="DTO169" s="79"/>
      <c r="DTP169" s="78"/>
      <c r="DUC169" s="78"/>
      <c r="DUF169" s="78"/>
      <c r="DUG169" s="79"/>
      <c r="DUH169" s="78"/>
      <c r="DUU169" s="78"/>
      <c r="DUX169" s="78"/>
      <c r="DUY169" s="79"/>
      <c r="DUZ169" s="78"/>
      <c r="DVM169" s="78"/>
      <c r="DVP169" s="78"/>
      <c r="DVQ169" s="79"/>
      <c r="DVR169" s="78"/>
      <c r="DWE169" s="78"/>
      <c r="DWH169" s="78"/>
      <c r="DWI169" s="79"/>
      <c r="DWJ169" s="78"/>
      <c r="DWW169" s="78"/>
      <c r="DWZ169" s="78"/>
      <c r="DXA169" s="79"/>
      <c r="DXB169" s="78"/>
      <c r="DXO169" s="78"/>
      <c r="DXR169" s="78"/>
      <c r="DXS169" s="79"/>
      <c r="DXT169" s="78"/>
      <c r="DYG169" s="78"/>
      <c r="DYJ169" s="78"/>
      <c r="DYK169" s="79"/>
      <c r="DYL169" s="78"/>
      <c r="DYY169" s="78"/>
      <c r="DZB169" s="78"/>
      <c r="DZC169" s="79"/>
      <c r="DZD169" s="78"/>
      <c r="DZQ169" s="78"/>
      <c r="DZT169" s="78"/>
      <c r="DZU169" s="79"/>
      <c r="DZV169" s="78"/>
      <c r="EAI169" s="78"/>
      <c r="EAL169" s="78"/>
      <c r="EAM169" s="79"/>
      <c r="EAN169" s="78"/>
      <c r="EBA169" s="78"/>
      <c r="EBD169" s="78"/>
      <c r="EBE169" s="79"/>
      <c r="EBF169" s="78"/>
      <c r="EBS169" s="78"/>
      <c r="EBV169" s="78"/>
      <c r="EBW169" s="79"/>
      <c r="EBX169" s="78"/>
      <c r="ECK169" s="78"/>
      <c r="ECN169" s="78"/>
      <c r="ECO169" s="79"/>
      <c r="ECP169" s="78"/>
      <c r="EDC169" s="78"/>
      <c r="EDF169" s="78"/>
      <c r="EDG169" s="79"/>
      <c r="EDH169" s="78"/>
      <c r="EDU169" s="78"/>
      <c r="EDX169" s="78"/>
      <c r="EDY169" s="79"/>
      <c r="EDZ169" s="78"/>
      <c r="EEM169" s="78"/>
      <c r="EEP169" s="78"/>
      <c r="EEQ169" s="79"/>
      <c r="EER169" s="78"/>
      <c r="EFE169" s="78"/>
      <c r="EFH169" s="78"/>
      <c r="EFI169" s="79"/>
      <c r="EFJ169" s="78"/>
      <c r="EFW169" s="78"/>
      <c r="EFZ169" s="78"/>
      <c r="EGA169" s="79"/>
      <c r="EGB169" s="78"/>
      <c r="EGO169" s="78"/>
      <c r="EGR169" s="78"/>
      <c r="EGS169" s="79"/>
      <c r="EGT169" s="78"/>
      <c r="EHG169" s="78"/>
      <c r="EHJ169" s="78"/>
      <c r="EHK169" s="79"/>
      <c r="EHL169" s="78"/>
      <c r="EHY169" s="78"/>
      <c r="EIB169" s="78"/>
      <c r="EIC169" s="79"/>
      <c r="EID169" s="78"/>
      <c r="EIQ169" s="78"/>
      <c r="EIT169" s="78"/>
      <c r="EIU169" s="79"/>
      <c r="EIV169" s="78"/>
      <c r="EJI169" s="78"/>
      <c r="EJL169" s="78"/>
      <c r="EJM169" s="79"/>
      <c r="EJN169" s="78"/>
      <c r="EKA169" s="78"/>
      <c r="EKD169" s="78"/>
      <c r="EKE169" s="79"/>
      <c r="EKF169" s="78"/>
      <c r="EKS169" s="78"/>
      <c r="EKV169" s="78"/>
      <c r="EKW169" s="79"/>
      <c r="EKX169" s="78"/>
      <c r="ELK169" s="78"/>
      <c r="ELN169" s="78"/>
      <c r="ELO169" s="79"/>
      <c r="ELP169" s="78"/>
      <c r="EMC169" s="78"/>
      <c r="EMF169" s="78"/>
      <c r="EMG169" s="79"/>
      <c r="EMH169" s="78"/>
      <c r="EMU169" s="78"/>
      <c r="EMX169" s="78"/>
      <c r="EMY169" s="79"/>
      <c r="EMZ169" s="78"/>
      <c r="ENM169" s="78"/>
      <c r="ENP169" s="78"/>
      <c r="ENQ169" s="79"/>
      <c r="ENR169" s="78"/>
      <c r="EOE169" s="78"/>
      <c r="EOH169" s="78"/>
      <c r="EOI169" s="79"/>
      <c r="EOJ169" s="78"/>
      <c r="EOW169" s="78"/>
      <c r="EOZ169" s="78"/>
      <c r="EPA169" s="79"/>
      <c r="EPB169" s="78"/>
      <c r="EPO169" s="78"/>
      <c r="EPR169" s="78"/>
      <c r="EPS169" s="79"/>
      <c r="EPT169" s="78"/>
      <c r="EQG169" s="78"/>
      <c r="EQJ169" s="78"/>
      <c r="EQK169" s="79"/>
      <c r="EQL169" s="78"/>
      <c r="EQY169" s="78"/>
      <c r="ERB169" s="78"/>
      <c r="ERC169" s="79"/>
      <c r="ERD169" s="78"/>
      <c r="ERQ169" s="78"/>
      <c r="ERT169" s="78"/>
      <c r="ERU169" s="79"/>
      <c r="ERV169" s="78"/>
      <c r="ESI169" s="78"/>
      <c r="ESL169" s="78"/>
      <c r="ESM169" s="79"/>
      <c r="ESN169" s="78"/>
      <c r="ETA169" s="78"/>
      <c r="ETD169" s="78"/>
      <c r="ETE169" s="79"/>
      <c r="ETF169" s="78"/>
      <c r="ETS169" s="78"/>
      <c r="ETV169" s="78"/>
      <c r="ETW169" s="79"/>
      <c r="ETX169" s="78"/>
      <c r="EUK169" s="78"/>
      <c r="EUN169" s="78"/>
      <c r="EUO169" s="79"/>
      <c r="EUP169" s="78"/>
      <c r="EVC169" s="78"/>
      <c r="EVF169" s="78"/>
      <c r="EVG169" s="79"/>
      <c r="EVH169" s="78"/>
      <c r="EVU169" s="78"/>
      <c r="EVX169" s="78"/>
      <c r="EVY169" s="79"/>
      <c r="EVZ169" s="78"/>
      <c r="EWM169" s="78"/>
      <c r="EWP169" s="78"/>
      <c r="EWQ169" s="79"/>
      <c r="EWR169" s="78"/>
      <c r="EXE169" s="78"/>
      <c r="EXH169" s="78"/>
      <c r="EXI169" s="79"/>
      <c r="EXJ169" s="78"/>
      <c r="EXW169" s="78"/>
      <c r="EXZ169" s="78"/>
      <c r="EYA169" s="79"/>
      <c r="EYB169" s="78"/>
      <c r="EYO169" s="78"/>
      <c r="EYR169" s="78"/>
      <c r="EYS169" s="79"/>
      <c r="EYT169" s="78"/>
      <c r="EZG169" s="78"/>
      <c r="EZJ169" s="78"/>
      <c r="EZK169" s="79"/>
      <c r="EZL169" s="78"/>
      <c r="EZY169" s="78"/>
      <c r="FAB169" s="78"/>
      <c r="FAC169" s="79"/>
      <c r="FAD169" s="78"/>
      <c r="FAQ169" s="78"/>
      <c r="FAT169" s="78"/>
      <c r="FAU169" s="79"/>
      <c r="FAV169" s="78"/>
      <c r="FBI169" s="78"/>
      <c r="FBL169" s="78"/>
      <c r="FBM169" s="79"/>
      <c r="FBN169" s="78"/>
      <c r="FCA169" s="78"/>
      <c r="FCD169" s="78"/>
      <c r="FCE169" s="79"/>
      <c r="FCF169" s="78"/>
      <c r="FCS169" s="78"/>
      <c r="FCV169" s="78"/>
      <c r="FCW169" s="79"/>
      <c r="FCX169" s="78"/>
      <c r="FDK169" s="78"/>
      <c r="FDN169" s="78"/>
      <c r="FDO169" s="79"/>
      <c r="FDP169" s="78"/>
      <c r="FEC169" s="78"/>
      <c r="FEF169" s="78"/>
      <c r="FEG169" s="79"/>
      <c r="FEH169" s="78"/>
      <c r="FEU169" s="78"/>
      <c r="FEX169" s="78"/>
      <c r="FEY169" s="79"/>
      <c r="FEZ169" s="78"/>
      <c r="FFM169" s="78"/>
      <c r="FFP169" s="78"/>
      <c r="FFQ169" s="79"/>
      <c r="FFR169" s="78"/>
      <c r="FGE169" s="78"/>
      <c r="FGH169" s="78"/>
      <c r="FGI169" s="79"/>
      <c r="FGJ169" s="78"/>
      <c r="FGW169" s="78"/>
      <c r="FGZ169" s="78"/>
      <c r="FHA169" s="79"/>
      <c r="FHB169" s="78"/>
      <c r="FHO169" s="78"/>
      <c r="FHR169" s="78"/>
      <c r="FHS169" s="79"/>
      <c r="FHT169" s="78"/>
      <c r="FIG169" s="78"/>
      <c r="FIJ169" s="78"/>
      <c r="FIK169" s="79"/>
      <c r="FIL169" s="78"/>
      <c r="FIY169" s="78"/>
      <c r="FJB169" s="78"/>
      <c r="FJC169" s="79"/>
      <c r="FJD169" s="78"/>
      <c r="FJQ169" s="78"/>
      <c r="FJT169" s="78"/>
      <c r="FJU169" s="79"/>
      <c r="FJV169" s="78"/>
      <c r="FKI169" s="78"/>
      <c r="FKL169" s="78"/>
      <c r="FKM169" s="79"/>
      <c r="FKN169" s="78"/>
      <c r="FLA169" s="78"/>
      <c r="FLD169" s="78"/>
      <c r="FLE169" s="79"/>
      <c r="FLF169" s="78"/>
      <c r="FLS169" s="78"/>
      <c r="FLV169" s="78"/>
      <c r="FLW169" s="79"/>
      <c r="FLX169" s="78"/>
      <c r="FMK169" s="78"/>
      <c r="FMN169" s="78"/>
      <c r="FMO169" s="79"/>
      <c r="FMP169" s="78"/>
      <c r="FNC169" s="78"/>
      <c r="FNF169" s="78"/>
      <c r="FNG169" s="79"/>
      <c r="FNH169" s="78"/>
      <c r="FNU169" s="78"/>
      <c r="FNX169" s="78"/>
      <c r="FNY169" s="79"/>
      <c r="FNZ169" s="78"/>
      <c r="FOM169" s="78"/>
      <c r="FOP169" s="78"/>
      <c r="FOQ169" s="79"/>
      <c r="FOR169" s="78"/>
      <c r="FPE169" s="78"/>
      <c r="FPH169" s="78"/>
      <c r="FPI169" s="79"/>
      <c r="FPJ169" s="78"/>
      <c r="FPW169" s="78"/>
      <c r="FPZ169" s="78"/>
      <c r="FQA169" s="79"/>
      <c r="FQB169" s="78"/>
      <c r="FQO169" s="78"/>
      <c r="FQR169" s="78"/>
      <c r="FQS169" s="79"/>
      <c r="FQT169" s="78"/>
      <c r="FRG169" s="78"/>
      <c r="FRJ169" s="78"/>
      <c r="FRK169" s="79"/>
      <c r="FRL169" s="78"/>
      <c r="FRY169" s="78"/>
      <c r="FSB169" s="78"/>
      <c r="FSC169" s="79"/>
      <c r="FSD169" s="78"/>
      <c r="FSQ169" s="78"/>
      <c r="FST169" s="78"/>
      <c r="FSU169" s="79"/>
      <c r="FSV169" s="78"/>
      <c r="FTI169" s="78"/>
      <c r="FTL169" s="78"/>
      <c r="FTM169" s="79"/>
      <c r="FTN169" s="78"/>
      <c r="FUA169" s="78"/>
      <c r="FUD169" s="78"/>
      <c r="FUE169" s="79"/>
      <c r="FUF169" s="78"/>
      <c r="FUS169" s="78"/>
      <c r="FUV169" s="78"/>
      <c r="FUW169" s="79"/>
      <c r="FUX169" s="78"/>
      <c r="FVK169" s="78"/>
      <c r="FVN169" s="78"/>
      <c r="FVO169" s="79"/>
      <c r="FVP169" s="78"/>
      <c r="FWC169" s="78"/>
      <c r="FWF169" s="78"/>
      <c r="FWG169" s="79"/>
      <c r="FWH169" s="78"/>
      <c r="FWU169" s="78"/>
      <c r="FWX169" s="78"/>
      <c r="FWY169" s="79"/>
      <c r="FWZ169" s="78"/>
      <c r="FXM169" s="78"/>
      <c r="FXP169" s="78"/>
      <c r="FXQ169" s="79"/>
      <c r="FXR169" s="78"/>
      <c r="FYE169" s="78"/>
      <c r="FYH169" s="78"/>
      <c r="FYI169" s="79"/>
      <c r="FYJ169" s="78"/>
      <c r="FYW169" s="78"/>
      <c r="FYZ169" s="78"/>
      <c r="FZA169" s="79"/>
      <c r="FZB169" s="78"/>
      <c r="FZO169" s="78"/>
      <c r="FZR169" s="78"/>
      <c r="FZS169" s="79"/>
      <c r="FZT169" s="78"/>
      <c r="GAG169" s="78"/>
      <c r="GAJ169" s="78"/>
      <c r="GAK169" s="79"/>
      <c r="GAL169" s="78"/>
      <c r="GAY169" s="78"/>
      <c r="GBB169" s="78"/>
      <c r="GBC169" s="79"/>
      <c r="GBD169" s="78"/>
      <c r="GBQ169" s="78"/>
      <c r="GBT169" s="78"/>
      <c r="GBU169" s="79"/>
      <c r="GBV169" s="78"/>
      <c r="GCI169" s="78"/>
      <c r="GCL169" s="78"/>
      <c r="GCM169" s="79"/>
      <c r="GCN169" s="78"/>
      <c r="GDA169" s="78"/>
      <c r="GDD169" s="78"/>
      <c r="GDE169" s="79"/>
      <c r="GDF169" s="78"/>
      <c r="GDS169" s="78"/>
      <c r="GDV169" s="78"/>
      <c r="GDW169" s="79"/>
      <c r="GDX169" s="78"/>
      <c r="GEK169" s="78"/>
      <c r="GEN169" s="78"/>
      <c r="GEO169" s="79"/>
      <c r="GEP169" s="78"/>
      <c r="GFC169" s="78"/>
      <c r="GFF169" s="78"/>
      <c r="GFG169" s="79"/>
      <c r="GFH169" s="78"/>
      <c r="GFU169" s="78"/>
      <c r="GFX169" s="78"/>
      <c r="GFY169" s="79"/>
      <c r="GFZ169" s="78"/>
      <c r="GGM169" s="78"/>
      <c r="GGP169" s="78"/>
      <c r="GGQ169" s="79"/>
      <c r="GGR169" s="78"/>
      <c r="GHE169" s="78"/>
      <c r="GHH169" s="78"/>
      <c r="GHI169" s="79"/>
      <c r="GHJ169" s="78"/>
      <c r="GHW169" s="78"/>
      <c r="GHZ169" s="78"/>
      <c r="GIA169" s="79"/>
      <c r="GIB169" s="78"/>
      <c r="GIO169" s="78"/>
      <c r="GIR169" s="78"/>
      <c r="GIS169" s="79"/>
      <c r="GIT169" s="78"/>
      <c r="GJG169" s="78"/>
      <c r="GJJ169" s="78"/>
      <c r="GJK169" s="79"/>
      <c r="GJL169" s="78"/>
      <c r="GJY169" s="78"/>
      <c r="GKB169" s="78"/>
      <c r="GKC169" s="79"/>
      <c r="GKD169" s="78"/>
      <c r="GKQ169" s="78"/>
      <c r="GKT169" s="78"/>
      <c r="GKU169" s="79"/>
      <c r="GKV169" s="78"/>
      <c r="GLI169" s="78"/>
      <c r="GLL169" s="78"/>
      <c r="GLM169" s="79"/>
      <c r="GLN169" s="78"/>
      <c r="GMA169" s="78"/>
      <c r="GMD169" s="78"/>
      <c r="GME169" s="79"/>
      <c r="GMF169" s="78"/>
      <c r="GMS169" s="78"/>
      <c r="GMV169" s="78"/>
      <c r="GMW169" s="79"/>
      <c r="GMX169" s="78"/>
      <c r="GNK169" s="78"/>
      <c r="GNN169" s="78"/>
      <c r="GNO169" s="79"/>
      <c r="GNP169" s="78"/>
      <c r="GOC169" s="78"/>
      <c r="GOF169" s="78"/>
      <c r="GOG169" s="79"/>
      <c r="GOH169" s="78"/>
      <c r="GOU169" s="78"/>
      <c r="GOX169" s="78"/>
      <c r="GOY169" s="79"/>
      <c r="GOZ169" s="78"/>
      <c r="GPM169" s="78"/>
      <c r="GPP169" s="78"/>
      <c r="GPQ169" s="79"/>
      <c r="GPR169" s="78"/>
      <c r="GQE169" s="78"/>
      <c r="GQH169" s="78"/>
      <c r="GQI169" s="79"/>
      <c r="GQJ169" s="78"/>
      <c r="GQW169" s="78"/>
      <c r="GQZ169" s="78"/>
      <c r="GRA169" s="79"/>
      <c r="GRB169" s="78"/>
      <c r="GRO169" s="78"/>
      <c r="GRR169" s="78"/>
      <c r="GRS169" s="79"/>
      <c r="GRT169" s="78"/>
      <c r="GSG169" s="78"/>
      <c r="GSJ169" s="78"/>
      <c r="GSK169" s="79"/>
      <c r="GSL169" s="78"/>
      <c r="GSY169" s="78"/>
      <c r="GTB169" s="78"/>
      <c r="GTC169" s="79"/>
      <c r="GTD169" s="78"/>
      <c r="GTQ169" s="78"/>
      <c r="GTT169" s="78"/>
      <c r="GTU169" s="79"/>
      <c r="GTV169" s="78"/>
      <c r="GUI169" s="78"/>
      <c r="GUL169" s="78"/>
      <c r="GUM169" s="79"/>
      <c r="GUN169" s="78"/>
      <c r="GVA169" s="78"/>
      <c r="GVD169" s="78"/>
      <c r="GVE169" s="79"/>
      <c r="GVF169" s="78"/>
      <c r="GVS169" s="78"/>
      <c r="GVV169" s="78"/>
      <c r="GVW169" s="79"/>
      <c r="GVX169" s="78"/>
      <c r="GWK169" s="78"/>
      <c r="GWN169" s="78"/>
      <c r="GWO169" s="79"/>
      <c r="GWP169" s="78"/>
      <c r="GXC169" s="78"/>
      <c r="GXF169" s="78"/>
      <c r="GXG169" s="79"/>
      <c r="GXH169" s="78"/>
      <c r="GXU169" s="78"/>
      <c r="GXX169" s="78"/>
      <c r="GXY169" s="79"/>
      <c r="GXZ169" s="78"/>
      <c r="GYM169" s="78"/>
      <c r="GYP169" s="78"/>
      <c r="GYQ169" s="79"/>
      <c r="GYR169" s="78"/>
      <c r="GZE169" s="78"/>
      <c r="GZH169" s="78"/>
      <c r="GZI169" s="79"/>
      <c r="GZJ169" s="78"/>
      <c r="GZW169" s="78"/>
      <c r="GZZ169" s="78"/>
      <c r="HAA169" s="79"/>
      <c r="HAB169" s="78"/>
      <c r="HAO169" s="78"/>
      <c r="HAR169" s="78"/>
      <c r="HAS169" s="79"/>
      <c r="HAT169" s="78"/>
      <c r="HBG169" s="78"/>
      <c r="HBJ169" s="78"/>
      <c r="HBK169" s="79"/>
      <c r="HBL169" s="78"/>
      <c r="HBY169" s="78"/>
      <c r="HCB169" s="78"/>
      <c r="HCC169" s="79"/>
      <c r="HCD169" s="78"/>
      <c r="HCQ169" s="78"/>
      <c r="HCT169" s="78"/>
      <c r="HCU169" s="79"/>
      <c r="HCV169" s="78"/>
      <c r="HDI169" s="78"/>
      <c r="HDL169" s="78"/>
      <c r="HDM169" s="79"/>
      <c r="HDN169" s="78"/>
      <c r="HEA169" s="78"/>
      <c r="HED169" s="78"/>
      <c r="HEE169" s="79"/>
      <c r="HEF169" s="78"/>
      <c r="HES169" s="78"/>
      <c r="HEV169" s="78"/>
      <c r="HEW169" s="79"/>
      <c r="HEX169" s="78"/>
      <c r="HFK169" s="78"/>
      <c r="HFN169" s="78"/>
      <c r="HFO169" s="79"/>
      <c r="HFP169" s="78"/>
      <c r="HGC169" s="78"/>
      <c r="HGF169" s="78"/>
      <c r="HGG169" s="79"/>
      <c r="HGH169" s="78"/>
      <c r="HGU169" s="78"/>
      <c r="HGX169" s="78"/>
      <c r="HGY169" s="79"/>
      <c r="HGZ169" s="78"/>
      <c r="HHM169" s="78"/>
      <c r="HHP169" s="78"/>
      <c r="HHQ169" s="79"/>
      <c r="HHR169" s="78"/>
      <c r="HIE169" s="78"/>
      <c r="HIH169" s="78"/>
      <c r="HII169" s="79"/>
      <c r="HIJ169" s="78"/>
      <c r="HIW169" s="78"/>
      <c r="HIZ169" s="78"/>
      <c r="HJA169" s="79"/>
      <c r="HJB169" s="78"/>
      <c r="HJO169" s="78"/>
      <c r="HJR169" s="78"/>
      <c r="HJS169" s="79"/>
      <c r="HJT169" s="78"/>
      <c r="HKG169" s="78"/>
      <c r="HKJ169" s="78"/>
      <c r="HKK169" s="79"/>
      <c r="HKL169" s="78"/>
      <c r="HKY169" s="78"/>
      <c r="HLB169" s="78"/>
      <c r="HLC169" s="79"/>
      <c r="HLD169" s="78"/>
      <c r="HLQ169" s="78"/>
      <c r="HLT169" s="78"/>
      <c r="HLU169" s="79"/>
      <c r="HLV169" s="78"/>
      <c r="HMI169" s="78"/>
      <c r="HML169" s="78"/>
      <c r="HMM169" s="79"/>
      <c r="HMN169" s="78"/>
      <c r="HNA169" s="78"/>
      <c r="HND169" s="78"/>
      <c r="HNE169" s="79"/>
      <c r="HNF169" s="78"/>
      <c r="HNS169" s="78"/>
      <c r="HNV169" s="78"/>
      <c r="HNW169" s="79"/>
      <c r="HNX169" s="78"/>
      <c r="HOK169" s="78"/>
      <c r="HON169" s="78"/>
      <c r="HOO169" s="79"/>
      <c r="HOP169" s="78"/>
      <c r="HPC169" s="78"/>
      <c r="HPF169" s="78"/>
      <c r="HPG169" s="79"/>
      <c r="HPH169" s="78"/>
      <c r="HPU169" s="78"/>
      <c r="HPX169" s="78"/>
      <c r="HPY169" s="79"/>
      <c r="HPZ169" s="78"/>
      <c r="HQM169" s="78"/>
      <c r="HQP169" s="78"/>
      <c r="HQQ169" s="79"/>
      <c r="HQR169" s="78"/>
      <c r="HRE169" s="78"/>
      <c r="HRH169" s="78"/>
      <c r="HRI169" s="79"/>
      <c r="HRJ169" s="78"/>
      <c r="HRW169" s="78"/>
      <c r="HRZ169" s="78"/>
      <c r="HSA169" s="79"/>
      <c r="HSB169" s="78"/>
      <c r="HSO169" s="78"/>
      <c r="HSR169" s="78"/>
      <c r="HSS169" s="79"/>
      <c r="HST169" s="78"/>
      <c r="HTG169" s="78"/>
      <c r="HTJ169" s="78"/>
      <c r="HTK169" s="79"/>
      <c r="HTL169" s="78"/>
      <c r="HTY169" s="78"/>
      <c r="HUB169" s="78"/>
      <c r="HUC169" s="79"/>
      <c r="HUD169" s="78"/>
      <c r="HUQ169" s="78"/>
      <c r="HUT169" s="78"/>
      <c r="HUU169" s="79"/>
      <c r="HUV169" s="78"/>
      <c r="HVI169" s="78"/>
      <c r="HVL169" s="78"/>
      <c r="HVM169" s="79"/>
      <c r="HVN169" s="78"/>
      <c r="HWA169" s="78"/>
      <c r="HWD169" s="78"/>
      <c r="HWE169" s="79"/>
      <c r="HWF169" s="78"/>
      <c r="HWS169" s="78"/>
      <c r="HWV169" s="78"/>
      <c r="HWW169" s="79"/>
      <c r="HWX169" s="78"/>
      <c r="HXK169" s="78"/>
      <c r="HXN169" s="78"/>
      <c r="HXO169" s="79"/>
      <c r="HXP169" s="78"/>
      <c r="HYC169" s="78"/>
      <c r="HYF169" s="78"/>
      <c r="HYG169" s="79"/>
      <c r="HYH169" s="78"/>
      <c r="HYU169" s="78"/>
      <c r="HYX169" s="78"/>
      <c r="HYY169" s="79"/>
      <c r="HYZ169" s="78"/>
      <c r="HZM169" s="78"/>
      <c r="HZP169" s="78"/>
      <c r="HZQ169" s="79"/>
      <c r="HZR169" s="78"/>
      <c r="IAE169" s="78"/>
      <c r="IAH169" s="78"/>
      <c r="IAI169" s="79"/>
      <c r="IAJ169" s="78"/>
      <c r="IAW169" s="78"/>
      <c r="IAZ169" s="78"/>
      <c r="IBA169" s="79"/>
      <c r="IBB169" s="78"/>
      <c r="IBO169" s="78"/>
      <c r="IBR169" s="78"/>
      <c r="IBS169" s="79"/>
      <c r="IBT169" s="78"/>
      <c r="ICG169" s="78"/>
      <c r="ICJ169" s="78"/>
      <c r="ICK169" s="79"/>
      <c r="ICL169" s="78"/>
      <c r="ICY169" s="78"/>
      <c r="IDB169" s="78"/>
      <c r="IDC169" s="79"/>
      <c r="IDD169" s="78"/>
      <c r="IDQ169" s="78"/>
      <c r="IDT169" s="78"/>
      <c r="IDU169" s="79"/>
      <c r="IDV169" s="78"/>
      <c r="IEI169" s="78"/>
      <c r="IEL169" s="78"/>
      <c r="IEM169" s="79"/>
      <c r="IEN169" s="78"/>
      <c r="IFA169" s="78"/>
      <c r="IFD169" s="78"/>
      <c r="IFE169" s="79"/>
      <c r="IFF169" s="78"/>
      <c r="IFS169" s="78"/>
      <c r="IFV169" s="78"/>
      <c r="IFW169" s="79"/>
      <c r="IFX169" s="78"/>
      <c r="IGK169" s="78"/>
      <c r="IGN169" s="78"/>
      <c r="IGO169" s="79"/>
      <c r="IGP169" s="78"/>
      <c r="IHC169" s="78"/>
      <c r="IHF169" s="78"/>
      <c r="IHG169" s="79"/>
      <c r="IHH169" s="78"/>
      <c r="IHU169" s="78"/>
      <c r="IHX169" s="78"/>
      <c r="IHY169" s="79"/>
      <c r="IHZ169" s="78"/>
      <c r="IIM169" s="78"/>
      <c r="IIP169" s="78"/>
      <c r="IIQ169" s="79"/>
      <c r="IIR169" s="78"/>
      <c r="IJE169" s="78"/>
      <c r="IJH169" s="78"/>
      <c r="IJI169" s="79"/>
      <c r="IJJ169" s="78"/>
      <c r="IJW169" s="78"/>
      <c r="IJZ169" s="78"/>
      <c r="IKA169" s="79"/>
      <c r="IKB169" s="78"/>
      <c r="IKO169" s="78"/>
      <c r="IKR169" s="78"/>
      <c r="IKS169" s="79"/>
      <c r="IKT169" s="78"/>
      <c r="ILG169" s="78"/>
      <c r="ILJ169" s="78"/>
      <c r="ILK169" s="79"/>
      <c r="ILL169" s="78"/>
      <c r="ILY169" s="78"/>
      <c r="IMB169" s="78"/>
      <c r="IMC169" s="79"/>
      <c r="IMD169" s="78"/>
      <c r="IMQ169" s="78"/>
      <c r="IMT169" s="78"/>
      <c r="IMU169" s="79"/>
      <c r="IMV169" s="78"/>
      <c r="INI169" s="78"/>
      <c r="INL169" s="78"/>
      <c r="INM169" s="79"/>
      <c r="INN169" s="78"/>
      <c r="IOA169" s="78"/>
      <c r="IOD169" s="78"/>
      <c r="IOE169" s="79"/>
      <c r="IOF169" s="78"/>
      <c r="IOS169" s="78"/>
      <c r="IOV169" s="78"/>
      <c r="IOW169" s="79"/>
      <c r="IOX169" s="78"/>
      <c r="IPK169" s="78"/>
      <c r="IPN169" s="78"/>
      <c r="IPO169" s="79"/>
      <c r="IPP169" s="78"/>
      <c r="IQC169" s="78"/>
      <c r="IQF169" s="78"/>
      <c r="IQG169" s="79"/>
      <c r="IQH169" s="78"/>
      <c r="IQU169" s="78"/>
      <c r="IQX169" s="78"/>
      <c r="IQY169" s="79"/>
      <c r="IQZ169" s="78"/>
      <c r="IRM169" s="78"/>
      <c r="IRP169" s="78"/>
      <c r="IRQ169" s="79"/>
      <c r="IRR169" s="78"/>
      <c r="ISE169" s="78"/>
      <c r="ISH169" s="78"/>
      <c r="ISI169" s="79"/>
      <c r="ISJ169" s="78"/>
      <c r="ISW169" s="78"/>
      <c r="ISZ169" s="78"/>
      <c r="ITA169" s="79"/>
      <c r="ITB169" s="78"/>
      <c r="ITO169" s="78"/>
      <c r="ITR169" s="78"/>
      <c r="ITS169" s="79"/>
      <c r="ITT169" s="78"/>
      <c r="IUG169" s="78"/>
      <c r="IUJ169" s="78"/>
      <c r="IUK169" s="79"/>
      <c r="IUL169" s="78"/>
      <c r="IUY169" s="78"/>
      <c r="IVB169" s="78"/>
      <c r="IVC169" s="79"/>
      <c r="IVD169" s="78"/>
      <c r="IVQ169" s="78"/>
      <c r="IVT169" s="78"/>
      <c r="IVU169" s="79"/>
      <c r="IVV169" s="78"/>
      <c r="IWI169" s="78"/>
      <c r="IWL169" s="78"/>
      <c r="IWM169" s="79"/>
      <c r="IWN169" s="78"/>
      <c r="IXA169" s="78"/>
      <c r="IXD169" s="78"/>
      <c r="IXE169" s="79"/>
      <c r="IXF169" s="78"/>
      <c r="IXS169" s="78"/>
      <c r="IXV169" s="78"/>
      <c r="IXW169" s="79"/>
      <c r="IXX169" s="78"/>
      <c r="IYK169" s="78"/>
      <c r="IYN169" s="78"/>
      <c r="IYO169" s="79"/>
      <c r="IYP169" s="78"/>
      <c r="IZC169" s="78"/>
      <c r="IZF169" s="78"/>
      <c r="IZG169" s="79"/>
      <c r="IZH169" s="78"/>
      <c r="IZU169" s="78"/>
      <c r="IZX169" s="78"/>
      <c r="IZY169" s="79"/>
      <c r="IZZ169" s="78"/>
      <c r="JAM169" s="78"/>
      <c r="JAP169" s="78"/>
      <c r="JAQ169" s="79"/>
      <c r="JAR169" s="78"/>
      <c r="JBE169" s="78"/>
      <c r="JBH169" s="78"/>
      <c r="JBI169" s="79"/>
      <c r="JBJ169" s="78"/>
      <c r="JBW169" s="78"/>
      <c r="JBZ169" s="78"/>
      <c r="JCA169" s="79"/>
      <c r="JCB169" s="78"/>
      <c r="JCO169" s="78"/>
      <c r="JCR169" s="78"/>
      <c r="JCS169" s="79"/>
      <c r="JCT169" s="78"/>
      <c r="JDG169" s="78"/>
      <c r="JDJ169" s="78"/>
      <c r="JDK169" s="79"/>
      <c r="JDL169" s="78"/>
      <c r="JDY169" s="78"/>
      <c r="JEB169" s="78"/>
      <c r="JEC169" s="79"/>
      <c r="JED169" s="78"/>
      <c r="JEQ169" s="78"/>
      <c r="JET169" s="78"/>
      <c r="JEU169" s="79"/>
      <c r="JEV169" s="78"/>
      <c r="JFI169" s="78"/>
      <c r="JFL169" s="78"/>
      <c r="JFM169" s="79"/>
      <c r="JFN169" s="78"/>
      <c r="JGA169" s="78"/>
      <c r="JGD169" s="78"/>
      <c r="JGE169" s="79"/>
      <c r="JGF169" s="78"/>
      <c r="JGS169" s="78"/>
      <c r="JGV169" s="78"/>
      <c r="JGW169" s="79"/>
      <c r="JGX169" s="78"/>
      <c r="JHK169" s="78"/>
      <c r="JHN169" s="78"/>
      <c r="JHO169" s="79"/>
      <c r="JHP169" s="78"/>
      <c r="JIC169" s="78"/>
      <c r="JIF169" s="78"/>
      <c r="JIG169" s="79"/>
      <c r="JIH169" s="78"/>
      <c r="JIU169" s="78"/>
      <c r="JIX169" s="78"/>
      <c r="JIY169" s="79"/>
      <c r="JIZ169" s="78"/>
      <c r="JJM169" s="78"/>
      <c r="JJP169" s="78"/>
      <c r="JJQ169" s="79"/>
      <c r="JJR169" s="78"/>
      <c r="JKE169" s="78"/>
      <c r="JKH169" s="78"/>
      <c r="JKI169" s="79"/>
      <c r="JKJ169" s="78"/>
      <c r="JKW169" s="78"/>
      <c r="JKZ169" s="78"/>
      <c r="JLA169" s="79"/>
      <c r="JLB169" s="78"/>
      <c r="JLO169" s="78"/>
      <c r="JLR169" s="78"/>
      <c r="JLS169" s="79"/>
      <c r="JLT169" s="78"/>
      <c r="JMG169" s="78"/>
      <c r="JMJ169" s="78"/>
      <c r="JMK169" s="79"/>
      <c r="JML169" s="78"/>
      <c r="JMY169" s="78"/>
      <c r="JNB169" s="78"/>
      <c r="JNC169" s="79"/>
      <c r="JND169" s="78"/>
      <c r="JNQ169" s="78"/>
      <c r="JNT169" s="78"/>
      <c r="JNU169" s="79"/>
      <c r="JNV169" s="78"/>
      <c r="JOI169" s="78"/>
      <c r="JOL169" s="78"/>
      <c r="JOM169" s="79"/>
      <c r="JON169" s="78"/>
      <c r="JPA169" s="78"/>
      <c r="JPD169" s="78"/>
      <c r="JPE169" s="79"/>
      <c r="JPF169" s="78"/>
      <c r="JPS169" s="78"/>
      <c r="JPV169" s="78"/>
      <c r="JPW169" s="79"/>
      <c r="JPX169" s="78"/>
      <c r="JQK169" s="78"/>
      <c r="JQN169" s="78"/>
      <c r="JQO169" s="79"/>
      <c r="JQP169" s="78"/>
      <c r="JRC169" s="78"/>
      <c r="JRF169" s="78"/>
      <c r="JRG169" s="79"/>
      <c r="JRH169" s="78"/>
      <c r="JRU169" s="78"/>
      <c r="JRX169" s="78"/>
      <c r="JRY169" s="79"/>
      <c r="JRZ169" s="78"/>
      <c r="JSM169" s="78"/>
      <c r="JSP169" s="78"/>
      <c r="JSQ169" s="79"/>
      <c r="JSR169" s="78"/>
      <c r="JTE169" s="78"/>
      <c r="JTH169" s="78"/>
      <c r="JTI169" s="79"/>
      <c r="JTJ169" s="78"/>
      <c r="JTW169" s="78"/>
      <c r="JTZ169" s="78"/>
      <c r="JUA169" s="79"/>
      <c r="JUB169" s="78"/>
      <c r="JUO169" s="78"/>
      <c r="JUR169" s="78"/>
      <c r="JUS169" s="79"/>
      <c r="JUT169" s="78"/>
      <c r="JVG169" s="78"/>
      <c r="JVJ169" s="78"/>
      <c r="JVK169" s="79"/>
      <c r="JVL169" s="78"/>
      <c r="JVY169" s="78"/>
      <c r="JWB169" s="78"/>
      <c r="JWC169" s="79"/>
      <c r="JWD169" s="78"/>
      <c r="JWQ169" s="78"/>
      <c r="JWT169" s="78"/>
      <c r="JWU169" s="79"/>
      <c r="JWV169" s="78"/>
      <c r="JXI169" s="78"/>
      <c r="JXL169" s="78"/>
      <c r="JXM169" s="79"/>
      <c r="JXN169" s="78"/>
      <c r="JYA169" s="78"/>
      <c r="JYD169" s="78"/>
      <c r="JYE169" s="79"/>
      <c r="JYF169" s="78"/>
      <c r="JYS169" s="78"/>
      <c r="JYV169" s="78"/>
      <c r="JYW169" s="79"/>
      <c r="JYX169" s="78"/>
      <c r="JZK169" s="78"/>
      <c r="JZN169" s="78"/>
      <c r="JZO169" s="79"/>
      <c r="JZP169" s="78"/>
      <c r="KAC169" s="78"/>
      <c r="KAF169" s="78"/>
      <c r="KAG169" s="79"/>
      <c r="KAH169" s="78"/>
      <c r="KAU169" s="78"/>
      <c r="KAX169" s="78"/>
      <c r="KAY169" s="79"/>
      <c r="KAZ169" s="78"/>
      <c r="KBM169" s="78"/>
      <c r="KBP169" s="78"/>
      <c r="KBQ169" s="79"/>
      <c r="KBR169" s="78"/>
      <c r="KCE169" s="78"/>
      <c r="KCH169" s="78"/>
      <c r="KCI169" s="79"/>
      <c r="KCJ169" s="78"/>
      <c r="KCW169" s="78"/>
      <c r="KCZ169" s="78"/>
      <c r="KDA169" s="79"/>
      <c r="KDB169" s="78"/>
      <c r="KDO169" s="78"/>
      <c r="KDR169" s="78"/>
      <c r="KDS169" s="79"/>
      <c r="KDT169" s="78"/>
      <c r="KEG169" s="78"/>
      <c r="KEJ169" s="78"/>
      <c r="KEK169" s="79"/>
      <c r="KEL169" s="78"/>
      <c r="KEY169" s="78"/>
      <c r="KFB169" s="78"/>
      <c r="KFC169" s="79"/>
      <c r="KFD169" s="78"/>
      <c r="KFQ169" s="78"/>
      <c r="KFT169" s="78"/>
      <c r="KFU169" s="79"/>
      <c r="KFV169" s="78"/>
      <c r="KGI169" s="78"/>
      <c r="KGL169" s="78"/>
      <c r="KGM169" s="79"/>
      <c r="KGN169" s="78"/>
      <c r="KHA169" s="78"/>
      <c r="KHD169" s="78"/>
      <c r="KHE169" s="79"/>
      <c r="KHF169" s="78"/>
      <c r="KHS169" s="78"/>
      <c r="KHV169" s="78"/>
      <c r="KHW169" s="79"/>
      <c r="KHX169" s="78"/>
      <c r="KIK169" s="78"/>
      <c r="KIN169" s="78"/>
      <c r="KIO169" s="79"/>
      <c r="KIP169" s="78"/>
      <c r="KJC169" s="78"/>
      <c r="KJF169" s="78"/>
      <c r="KJG169" s="79"/>
      <c r="KJH169" s="78"/>
      <c r="KJU169" s="78"/>
      <c r="KJX169" s="78"/>
      <c r="KJY169" s="79"/>
      <c r="KJZ169" s="78"/>
      <c r="KKM169" s="78"/>
      <c r="KKP169" s="78"/>
      <c r="KKQ169" s="79"/>
      <c r="KKR169" s="78"/>
      <c r="KLE169" s="78"/>
      <c r="KLH169" s="78"/>
      <c r="KLI169" s="79"/>
      <c r="KLJ169" s="78"/>
      <c r="KLW169" s="78"/>
      <c r="KLZ169" s="78"/>
      <c r="KMA169" s="79"/>
      <c r="KMB169" s="78"/>
      <c r="KMO169" s="78"/>
      <c r="KMR169" s="78"/>
      <c r="KMS169" s="79"/>
      <c r="KMT169" s="78"/>
      <c r="KNG169" s="78"/>
      <c r="KNJ169" s="78"/>
      <c r="KNK169" s="79"/>
      <c r="KNL169" s="78"/>
      <c r="KNY169" s="78"/>
      <c r="KOB169" s="78"/>
      <c r="KOC169" s="79"/>
      <c r="KOD169" s="78"/>
      <c r="KOQ169" s="78"/>
      <c r="KOT169" s="78"/>
      <c r="KOU169" s="79"/>
      <c r="KOV169" s="78"/>
      <c r="KPI169" s="78"/>
      <c r="KPL169" s="78"/>
      <c r="KPM169" s="79"/>
      <c r="KPN169" s="78"/>
      <c r="KQA169" s="78"/>
      <c r="KQD169" s="78"/>
      <c r="KQE169" s="79"/>
      <c r="KQF169" s="78"/>
      <c r="KQS169" s="78"/>
      <c r="KQV169" s="78"/>
      <c r="KQW169" s="79"/>
      <c r="KQX169" s="78"/>
      <c r="KRK169" s="78"/>
      <c r="KRN169" s="78"/>
      <c r="KRO169" s="79"/>
      <c r="KRP169" s="78"/>
      <c r="KSC169" s="78"/>
      <c r="KSF169" s="78"/>
      <c r="KSG169" s="79"/>
      <c r="KSH169" s="78"/>
      <c r="KSU169" s="78"/>
      <c r="KSX169" s="78"/>
      <c r="KSY169" s="79"/>
      <c r="KSZ169" s="78"/>
      <c r="KTM169" s="78"/>
      <c r="KTP169" s="78"/>
      <c r="KTQ169" s="79"/>
      <c r="KTR169" s="78"/>
      <c r="KUE169" s="78"/>
      <c r="KUH169" s="78"/>
      <c r="KUI169" s="79"/>
      <c r="KUJ169" s="78"/>
      <c r="KUW169" s="78"/>
      <c r="KUZ169" s="78"/>
      <c r="KVA169" s="79"/>
      <c r="KVB169" s="78"/>
      <c r="KVO169" s="78"/>
      <c r="KVR169" s="78"/>
      <c r="KVS169" s="79"/>
      <c r="KVT169" s="78"/>
      <c r="KWG169" s="78"/>
      <c r="KWJ169" s="78"/>
      <c r="KWK169" s="79"/>
      <c r="KWL169" s="78"/>
      <c r="KWY169" s="78"/>
      <c r="KXB169" s="78"/>
      <c r="KXC169" s="79"/>
      <c r="KXD169" s="78"/>
      <c r="KXQ169" s="78"/>
      <c r="KXT169" s="78"/>
      <c r="KXU169" s="79"/>
      <c r="KXV169" s="78"/>
      <c r="KYI169" s="78"/>
      <c r="KYL169" s="78"/>
      <c r="KYM169" s="79"/>
      <c r="KYN169" s="78"/>
      <c r="KZA169" s="78"/>
      <c r="KZD169" s="78"/>
      <c r="KZE169" s="79"/>
      <c r="KZF169" s="78"/>
      <c r="KZS169" s="78"/>
      <c r="KZV169" s="78"/>
      <c r="KZW169" s="79"/>
      <c r="KZX169" s="78"/>
      <c r="LAK169" s="78"/>
      <c r="LAN169" s="78"/>
      <c r="LAO169" s="79"/>
      <c r="LAP169" s="78"/>
      <c r="LBC169" s="78"/>
      <c r="LBF169" s="78"/>
      <c r="LBG169" s="79"/>
      <c r="LBH169" s="78"/>
      <c r="LBU169" s="78"/>
      <c r="LBX169" s="78"/>
      <c r="LBY169" s="79"/>
      <c r="LBZ169" s="78"/>
      <c r="LCM169" s="78"/>
      <c r="LCP169" s="78"/>
      <c r="LCQ169" s="79"/>
      <c r="LCR169" s="78"/>
      <c r="LDE169" s="78"/>
      <c r="LDH169" s="78"/>
      <c r="LDI169" s="79"/>
      <c r="LDJ169" s="78"/>
      <c r="LDW169" s="78"/>
      <c r="LDZ169" s="78"/>
      <c r="LEA169" s="79"/>
      <c r="LEB169" s="78"/>
      <c r="LEO169" s="78"/>
      <c r="LER169" s="78"/>
      <c r="LES169" s="79"/>
      <c r="LET169" s="78"/>
      <c r="LFG169" s="78"/>
      <c r="LFJ169" s="78"/>
      <c r="LFK169" s="79"/>
      <c r="LFL169" s="78"/>
      <c r="LFY169" s="78"/>
      <c r="LGB169" s="78"/>
      <c r="LGC169" s="79"/>
      <c r="LGD169" s="78"/>
      <c r="LGQ169" s="78"/>
      <c r="LGT169" s="78"/>
      <c r="LGU169" s="79"/>
      <c r="LGV169" s="78"/>
      <c r="LHI169" s="78"/>
      <c r="LHL169" s="78"/>
      <c r="LHM169" s="79"/>
      <c r="LHN169" s="78"/>
      <c r="LIA169" s="78"/>
      <c r="LID169" s="78"/>
      <c r="LIE169" s="79"/>
      <c r="LIF169" s="78"/>
      <c r="LIS169" s="78"/>
      <c r="LIV169" s="78"/>
      <c r="LIW169" s="79"/>
      <c r="LIX169" s="78"/>
      <c r="LJK169" s="78"/>
      <c r="LJN169" s="78"/>
      <c r="LJO169" s="79"/>
      <c r="LJP169" s="78"/>
      <c r="LKC169" s="78"/>
      <c r="LKF169" s="78"/>
      <c r="LKG169" s="79"/>
      <c r="LKH169" s="78"/>
      <c r="LKU169" s="78"/>
      <c r="LKX169" s="78"/>
      <c r="LKY169" s="79"/>
      <c r="LKZ169" s="78"/>
      <c r="LLM169" s="78"/>
      <c r="LLP169" s="78"/>
      <c r="LLQ169" s="79"/>
      <c r="LLR169" s="78"/>
      <c r="LME169" s="78"/>
      <c r="LMH169" s="78"/>
      <c r="LMI169" s="79"/>
      <c r="LMJ169" s="78"/>
      <c r="LMW169" s="78"/>
      <c r="LMZ169" s="78"/>
      <c r="LNA169" s="79"/>
      <c r="LNB169" s="78"/>
      <c r="LNO169" s="78"/>
      <c r="LNR169" s="78"/>
      <c r="LNS169" s="79"/>
      <c r="LNT169" s="78"/>
      <c r="LOG169" s="78"/>
      <c r="LOJ169" s="78"/>
      <c r="LOK169" s="79"/>
      <c r="LOL169" s="78"/>
      <c r="LOY169" s="78"/>
      <c r="LPB169" s="78"/>
      <c r="LPC169" s="79"/>
      <c r="LPD169" s="78"/>
      <c r="LPQ169" s="78"/>
      <c r="LPT169" s="78"/>
      <c r="LPU169" s="79"/>
      <c r="LPV169" s="78"/>
      <c r="LQI169" s="78"/>
      <c r="LQL169" s="78"/>
      <c r="LQM169" s="79"/>
      <c r="LQN169" s="78"/>
      <c r="LRA169" s="78"/>
      <c r="LRD169" s="78"/>
      <c r="LRE169" s="79"/>
      <c r="LRF169" s="78"/>
      <c r="LRS169" s="78"/>
      <c r="LRV169" s="78"/>
      <c r="LRW169" s="79"/>
      <c r="LRX169" s="78"/>
      <c r="LSK169" s="78"/>
      <c r="LSN169" s="78"/>
      <c r="LSO169" s="79"/>
      <c r="LSP169" s="78"/>
      <c r="LTC169" s="78"/>
      <c r="LTF169" s="78"/>
      <c r="LTG169" s="79"/>
      <c r="LTH169" s="78"/>
      <c r="LTU169" s="78"/>
      <c r="LTX169" s="78"/>
      <c r="LTY169" s="79"/>
      <c r="LTZ169" s="78"/>
      <c r="LUM169" s="78"/>
      <c r="LUP169" s="78"/>
      <c r="LUQ169" s="79"/>
      <c r="LUR169" s="78"/>
      <c r="LVE169" s="78"/>
      <c r="LVH169" s="78"/>
      <c r="LVI169" s="79"/>
      <c r="LVJ169" s="78"/>
      <c r="LVW169" s="78"/>
      <c r="LVZ169" s="78"/>
      <c r="LWA169" s="79"/>
      <c r="LWB169" s="78"/>
      <c r="LWO169" s="78"/>
      <c r="LWR169" s="78"/>
      <c r="LWS169" s="79"/>
      <c r="LWT169" s="78"/>
      <c r="LXG169" s="78"/>
      <c r="LXJ169" s="78"/>
      <c r="LXK169" s="79"/>
      <c r="LXL169" s="78"/>
      <c r="LXY169" s="78"/>
      <c r="LYB169" s="78"/>
      <c r="LYC169" s="79"/>
      <c r="LYD169" s="78"/>
      <c r="LYQ169" s="78"/>
      <c r="LYT169" s="78"/>
      <c r="LYU169" s="79"/>
      <c r="LYV169" s="78"/>
      <c r="LZI169" s="78"/>
      <c r="LZL169" s="78"/>
      <c r="LZM169" s="79"/>
      <c r="LZN169" s="78"/>
      <c r="MAA169" s="78"/>
      <c r="MAD169" s="78"/>
      <c r="MAE169" s="79"/>
      <c r="MAF169" s="78"/>
      <c r="MAS169" s="78"/>
      <c r="MAV169" s="78"/>
      <c r="MAW169" s="79"/>
      <c r="MAX169" s="78"/>
      <c r="MBK169" s="78"/>
      <c r="MBN169" s="78"/>
      <c r="MBO169" s="79"/>
      <c r="MBP169" s="78"/>
      <c r="MCC169" s="78"/>
      <c r="MCF169" s="78"/>
      <c r="MCG169" s="79"/>
      <c r="MCH169" s="78"/>
      <c r="MCU169" s="78"/>
      <c r="MCX169" s="78"/>
      <c r="MCY169" s="79"/>
      <c r="MCZ169" s="78"/>
      <c r="MDM169" s="78"/>
      <c r="MDP169" s="78"/>
      <c r="MDQ169" s="79"/>
      <c r="MDR169" s="78"/>
      <c r="MEE169" s="78"/>
      <c r="MEH169" s="78"/>
      <c r="MEI169" s="79"/>
      <c r="MEJ169" s="78"/>
      <c r="MEW169" s="78"/>
      <c r="MEZ169" s="78"/>
      <c r="MFA169" s="79"/>
      <c r="MFB169" s="78"/>
      <c r="MFO169" s="78"/>
      <c r="MFR169" s="78"/>
      <c r="MFS169" s="79"/>
      <c r="MFT169" s="78"/>
      <c r="MGG169" s="78"/>
      <c r="MGJ169" s="78"/>
      <c r="MGK169" s="79"/>
      <c r="MGL169" s="78"/>
      <c r="MGY169" s="78"/>
      <c r="MHB169" s="78"/>
      <c r="MHC169" s="79"/>
      <c r="MHD169" s="78"/>
      <c r="MHQ169" s="78"/>
      <c r="MHT169" s="78"/>
      <c r="MHU169" s="79"/>
      <c r="MHV169" s="78"/>
      <c r="MII169" s="78"/>
      <c r="MIL169" s="78"/>
      <c r="MIM169" s="79"/>
      <c r="MIN169" s="78"/>
      <c r="MJA169" s="78"/>
      <c r="MJD169" s="78"/>
      <c r="MJE169" s="79"/>
      <c r="MJF169" s="78"/>
      <c r="MJS169" s="78"/>
      <c r="MJV169" s="78"/>
      <c r="MJW169" s="79"/>
      <c r="MJX169" s="78"/>
      <c r="MKK169" s="78"/>
      <c r="MKN169" s="78"/>
      <c r="MKO169" s="79"/>
      <c r="MKP169" s="78"/>
      <c r="MLC169" s="78"/>
      <c r="MLF169" s="78"/>
      <c r="MLG169" s="79"/>
      <c r="MLH169" s="78"/>
      <c r="MLU169" s="78"/>
      <c r="MLX169" s="78"/>
      <c r="MLY169" s="79"/>
      <c r="MLZ169" s="78"/>
      <c r="MMM169" s="78"/>
      <c r="MMP169" s="78"/>
      <c r="MMQ169" s="79"/>
      <c r="MMR169" s="78"/>
      <c r="MNE169" s="78"/>
      <c r="MNH169" s="78"/>
      <c r="MNI169" s="79"/>
      <c r="MNJ169" s="78"/>
      <c r="MNW169" s="78"/>
      <c r="MNZ169" s="78"/>
      <c r="MOA169" s="79"/>
      <c r="MOB169" s="78"/>
      <c r="MOO169" s="78"/>
      <c r="MOR169" s="78"/>
      <c r="MOS169" s="79"/>
      <c r="MOT169" s="78"/>
      <c r="MPG169" s="78"/>
      <c r="MPJ169" s="78"/>
      <c r="MPK169" s="79"/>
      <c r="MPL169" s="78"/>
      <c r="MPY169" s="78"/>
      <c r="MQB169" s="78"/>
      <c r="MQC169" s="79"/>
      <c r="MQD169" s="78"/>
      <c r="MQQ169" s="78"/>
      <c r="MQT169" s="78"/>
      <c r="MQU169" s="79"/>
      <c r="MQV169" s="78"/>
      <c r="MRI169" s="78"/>
      <c r="MRL169" s="78"/>
      <c r="MRM169" s="79"/>
      <c r="MRN169" s="78"/>
      <c r="MSA169" s="78"/>
      <c r="MSD169" s="78"/>
      <c r="MSE169" s="79"/>
      <c r="MSF169" s="78"/>
      <c r="MSS169" s="78"/>
      <c r="MSV169" s="78"/>
      <c r="MSW169" s="79"/>
      <c r="MSX169" s="78"/>
      <c r="MTK169" s="78"/>
      <c r="MTN169" s="78"/>
      <c r="MTO169" s="79"/>
      <c r="MTP169" s="78"/>
      <c r="MUC169" s="78"/>
      <c r="MUF169" s="78"/>
      <c r="MUG169" s="79"/>
      <c r="MUH169" s="78"/>
      <c r="MUU169" s="78"/>
      <c r="MUX169" s="78"/>
      <c r="MUY169" s="79"/>
      <c r="MUZ169" s="78"/>
      <c r="MVM169" s="78"/>
      <c r="MVP169" s="78"/>
      <c r="MVQ169" s="79"/>
      <c r="MVR169" s="78"/>
      <c r="MWE169" s="78"/>
      <c r="MWH169" s="78"/>
      <c r="MWI169" s="79"/>
      <c r="MWJ169" s="78"/>
      <c r="MWW169" s="78"/>
      <c r="MWZ169" s="78"/>
      <c r="MXA169" s="79"/>
      <c r="MXB169" s="78"/>
      <c r="MXO169" s="78"/>
      <c r="MXR169" s="78"/>
      <c r="MXS169" s="79"/>
      <c r="MXT169" s="78"/>
      <c r="MYG169" s="78"/>
      <c r="MYJ169" s="78"/>
      <c r="MYK169" s="79"/>
      <c r="MYL169" s="78"/>
      <c r="MYY169" s="78"/>
      <c r="MZB169" s="78"/>
      <c r="MZC169" s="79"/>
      <c r="MZD169" s="78"/>
      <c r="MZQ169" s="78"/>
      <c r="MZT169" s="78"/>
      <c r="MZU169" s="79"/>
      <c r="MZV169" s="78"/>
      <c r="NAI169" s="78"/>
      <c r="NAL169" s="78"/>
      <c r="NAM169" s="79"/>
      <c r="NAN169" s="78"/>
      <c r="NBA169" s="78"/>
      <c r="NBD169" s="78"/>
      <c r="NBE169" s="79"/>
      <c r="NBF169" s="78"/>
      <c r="NBS169" s="78"/>
      <c r="NBV169" s="78"/>
      <c r="NBW169" s="79"/>
      <c r="NBX169" s="78"/>
      <c r="NCK169" s="78"/>
      <c r="NCN169" s="78"/>
      <c r="NCO169" s="79"/>
      <c r="NCP169" s="78"/>
      <c r="NDC169" s="78"/>
      <c r="NDF169" s="78"/>
      <c r="NDG169" s="79"/>
      <c r="NDH169" s="78"/>
      <c r="NDU169" s="78"/>
      <c r="NDX169" s="78"/>
      <c r="NDY169" s="79"/>
      <c r="NDZ169" s="78"/>
      <c r="NEM169" s="78"/>
      <c r="NEP169" s="78"/>
      <c r="NEQ169" s="79"/>
      <c r="NER169" s="78"/>
      <c r="NFE169" s="78"/>
      <c r="NFH169" s="78"/>
      <c r="NFI169" s="79"/>
      <c r="NFJ169" s="78"/>
      <c r="NFW169" s="78"/>
      <c r="NFZ169" s="78"/>
      <c r="NGA169" s="79"/>
      <c r="NGB169" s="78"/>
      <c r="NGO169" s="78"/>
      <c r="NGR169" s="78"/>
      <c r="NGS169" s="79"/>
      <c r="NGT169" s="78"/>
      <c r="NHG169" s="78"/>
      <c r="NHJ169" s="78"/>
      <c r="NHK169" s="79"/>
      <c r="NHL169" s="78"/>
      <c r="NHY169" s="78"/>
      <c r="NIB169" s="78"/>
      <c r="NIC169" s="79"/>
      <c r="NID169" s="78"/>
      <c r="NIQ169" s="78"/>
      <c r="NIT169" s="78"/>
      <c r="NIU169" s="79"/>
      <c r="NIV169" s="78"/>
      <c r="NJI169" s="78"/>
      <c r="NJL169" s="78"/>
      <c r="NJM169" s="79"/>
      <c r="NJN169" s="78"/>
      <c r="NKA169" s="78"/>
      <c r="NKD169" s="78"/>
      <c r="NKE169" s="79"/>
      <c r="NKF169" s="78"/>
      <c r="NKS169" s="78"/>
      <c r="NKV169" s="78"/>
      <c r="NKW169" s="79"/>
      <c r="NKX169" s="78"/>
      <c r="NLK169" s="78"/>
      <c r="NLN169" s="78"/>
      <c r="NLO169" s="79"/>
      <c r="NLP169" s="78"/>
      <c r="NMC169" s="78"/>
      <c r="NMF169" s="78"/>
      <c r="NMG169" s="79"/>
      <c r="NMH169" s="78"/>
      <c r="NMU169" s="78"/>
      <c r="NMX169" s="78"/>
      <c r="NMY169" s="79"/>
      <c r="NMZ169" s="78"/>
      <c r="NNM169" s="78"/>
      <c r="NNP169" s="78"/>
      <c r="NNQ169" s="79"/>
      <c r="NNR169" s="78"/>
      <c r="NOE169" s="78"/>
      <c r="NOH169" s="78"/>
      <c r="NOI169" s="79"/>
      <c r="NOJ169" s="78"/>
      <c r="NOW169" s="78"/>
      <c r="NOZ169" s="78"/>
      <c r="NPA169" s="79"/>
      <c r="NPB169" s="78"/>
      <c r="NPO169" s="78"/>
      <c r="NPR169" s="78"/>
      <c r="NPS169" s="79"/>
      <c r="NPT169" s="78"/>
      <c r="NQG169" s="78"/>
      <c r="NQJ169" s="78"/>
      <c r="NQK169" s="79"/>
      <c r="NQL169" s="78"/>
      <c r="NQY169" s="78"/>
      <c r="NRB169" s="78"/>
      <c r="NRC169" s="79"/>
      <c r="NRD169" s="78"/>
      <c r="NRQ169" s="78"/>
      <c r="NRT169" s="78"/>
      <c r="NRU169" s="79"/>
      <c r="NRV169" s="78"/>
      <c r="NSI169" s="78"/>
      <c r="NSL169" s="78"/>
      <c r="NSM169" s="79"/>
      <c r="NSN169" s="78"/>
      <c r="NTA169" s="78"/>
      <c r="NTD169" s="78"/>
      <c r="NTE169" s="79"/>
      <c r="NTF169" s="78"/>
      <c r="NTS169" s="78"/>
      <c r="NTV169" s="78"/>
      <c r="NTW169" s="79"/>
      <c r="NTX169" s="78"/>
      <c r="NUK169" s="78"/>
      <c r="NUN169" s="78"/>
      <c r="NUO169" s="79"/>
      <c r="NUP169" s="78"/>
      <c r="NVC169" s="78"/>
      <c r="NVF169" s="78"/>
      <c r="NVG169" s="79"/>
      <c r="NVH169" s="78"/>
      <c r="NVU169" s="78"/>
      <c r="NVX169" s="78"/>
      <c r="NVY169" s="79"/>
      <c r="NVZ169" s="78"/>
      <c r="NWM169" s="78"/>
      <c r="NWP169" s="78"/>
      <c r="NWQ169" s="79"/>
      <c r="NWR169" s="78"/>
      <c r="NXE169" s="78"/>
      <c r="NXH169" s="78"/>
      <c r="NXI169" s="79"/>
      <c r="NXJ169" s="78"/>
      <c r="NXW169" s="78"/>
      <c r="NXZ169" s="78"/>
      <c r="NYA169" s="79"/>
      <c r="NYB169" s="78"/>
      <c r="NYO169" s="78"/>
      <c r="NYR169" s="78"/>
      <c r="NYS169" s="79"/>
      <c r="NYT169" s="78"/>
      <c r="NZG169" s="78"/>
      <c r="NZJ169" s="78"/>
      <c r="NZK169" s="79"/>
      <c r="NZL169" s="78"/>
      <c r="NZY169" s="78"/>
      <c r="OAB169" s="78"/>
      <c r="OAC169" s="79"/>
      <c r="OAD169" s="78"/>
      <c r="OAQ169" s="78"/>
      <c r="OAT169" s="78"/>
      <c r="OAU169" s="79"/>
      <c r="OAV169" s="78"/>
      <c r="OBI169" s="78"/>
      <c r="OBL169" s="78"/>
      <c r="OBM169" s="79"/>
      <c r="OBN169" s="78"/>
      <c r="OCA169" s="78"/>
      <c r="OCD169" s="78"/>
      <c r="OCE169" s="79"/>
      <c r="OCF169" s="78"/>
      <c r="OCS169" s="78"/>
      <c r="OCV169" s="78"/>
      <c r="OCW169" s="79"/>
      <c r="OCX169" s="78"/>
      <c r="ODK169" s="78"/>
      <c r="ODN169" s="78"/>
      <c r="ODO169" s="79"/>
      <c r="ODP169" s="78"/>
      <c r="OEC169" s="78"/>
      <c r="OEF169" s="78"/>
      <c r="OEG169" s="79"/>
      <c r="OEH169" s="78"/>
      <c r="OEU169" s="78"/>
      <c r="OEX169" s="78"/>
      <c r="OEY169" s="79"/>
      <c r="OEZ169" s="78"/>
      <c r="OFM169" s="78"/>
      <c r="OFP169" s="78"/>
      <c r="OFQ169" s="79"/>
      <c r="OFR169" s="78"/>
      <c r="OGE169" s="78"/>
      <c r="OGH169" s="78"/>
      <c r="OGI169" s="79"/>
      <c r="OGJ169" s="78"/>
      <c r="OGW169" s="78"/>
      <c r="OGZ169" s="78"/>
      <c r="OHA169" s="79"/>
      <c r="OHB169" s="78"/>
      <c r="OHO169" s="78"/>
      <c r="OHR169" s="78"/>
      <c r="OHS169" s="79"/>
      <c r="OHT169" s="78"/>
      <c r="OIG169" s="78"/>
      <c r="OIJ169" s="78"/>
      <c r="OIK169" s="79"/>
      <c r="OIL169" s="78"/>
      <c r="OIY169" s="78"/>
      <c r="OJB169" s="78"/>
      <c r="OJC169" s="79"/>
      <c r="OJD169" s="78"/>
      <c r="OJQ169" s="78"/>
      <c r="OJT169" s="78"/>
      <c r="OJU169" s="79"/>
      <c r="OJV169" s="78"/>
      <c r="OKI169" s="78"/>
      <c r="OKL169" s="78"/>
      <c r="OKM169" s="79"/>
      <c r="OKN169" s="78"/>
      <c r="OLA169" s="78"/>
      <c r="OLD169" s="78"/>
      <c r="OLE169" s="79"/>
      <c r="OLF169" s="78"/>
      <c r="OLS169" s="78"/>
      <c r="OLV169" s="78"/>
      <c r="OLW169" s="79"/>
      <c r="OLX169" s="78"/>
      <c r="OMK169" s="78"/>
      <c r="OMN169" s="78"/>
      <c r="OMO169" s="79"/>
      <c r="OMP169" s="78"/>
      <c r="ONC169" s="78"/>
      <c r="ONF169" s="78"/>
      <c r="ONG169" s="79"/>
      <c r="ONH169" s="78"/>
      <c r="ONU169" s="78"/>
      <c r="ONX169" s="78"/>
      <c r="ONY169" s="79"/>
      <c r="ONZ169" s="78"/>
      <c r="OOM169" s="78"/>
      <c r="OOP169" s="78"/>
      <c r="OOQ169" s="79"/>
      <c r="OOR169" s="78"/>
      <c r="OPE169" s="78"/>
      <c r="OPH169" s="78"/>
      <c r="OPI169" s="79"/>
      <c r="OPJ169" s="78"/>
      <c r="OPW169" s="78"/>
      <c r="OPZ169" s="78"/>
      <c r="OQA169" s="79"/>
      <c r="OQB169" s="78"/>
      <c r="OQO169" s="78"/>
      <c r="OQR169" s="78"/>
      <c r="OQS169" s="79"/>
      <c r="OQT169" s="78"/>
      <c r="ORG169" s="78"/>
      <c r="ORJ169" s="78"/>
      <c r="ORK169" s="79"/>
      <c r="ORL169" s="78"/>
      <c r="ORY169" s="78"/>
      <c r="OSB169" s="78"/>
      <c r="OSC169" s="79"/>
      <c r="OSD169" s="78"/>
      <c r="OSQ169" s="78"/>
      <c r="OST169" s="78"/>
      <c r="OSU169" s="79"/>
      <c r="OSV169" s="78"/>
      <c r="OTI169" s="78"/>
      <c r="OTL169" s="78"/>
      <c r="OTM169" s="79"/>
      <c r="OTN169" s="78"/>
      <c r="OUA169" s="78"/>
      <c r="OUD169" s="78"/>
      <c r="OUE169" s="79"/>
      <c r="OUF169" s="78"/>
      <c r="OUS169" s="78"/>
      <c r="OUV169" s="78"/>
      <c r="OUW169" s="79"/>
      <c r="OUX169" s="78"/>
      <c r="OVK169" s="78"/>
      <c r="OVN169" s="78"/>
      <c r="OVO169" s="79"/>
      <c r="OVP169" s="78"/>
      <c r="OWC169" s="78"/>
      <c r="OWF169" s="78"/>
      <c r="OWG169" s="79"/>
      <c r="OWH169" s="78"/>
      <c r="OWU169" s="78"/>
      <c r="OWX169" s="78"/>
      <c r="OWY169" s="79"/>
      <c r="OWZ169" s="78"/>
      <c r="OXM169" s="78"/>
      <c r="OXP169" s="78"/>
      <c r="OXQ169" s="79"/>
      <c r="OXR169" s="78"/>
      <c r="OYE169" s="78"/>
      <c r="OYH169" s="78"/>
      <c r="OYI169" s="79"/>
      <c r="OYJ169" s="78"/>
      <c r="OYW169" s="78"/>
      <c r="OYZ169" s="78"/>
      <c r="OZA169" s="79"/>
      <c r="OZB169" s="78"/>
      <c r="OZO169" s="78"/>
      <c r="OZR169" s="78"/>
      <c r="OZS169" s="79"/>
      <c r="OZT169" s="78"/>
      <c r="PAG169" s="78"/>
      <c r="PAJ169" s="78"/>
      <c r="PAK169" s="79"/>
      <c r="PAL169" s="78"/>
      <c r="PAY169" s="78"/>
      <c r="PBB169" s="78"/>
      <c r="PBC169" s="79"/>
      <c r="PBD169" s="78"/>
      <c r="PBQ169" s="78"/>
      <c r="PBT169" s="78"/>
      <c r="PBU169" s="79"/>
      <c r="PBV169" s="78"/>
      <c r="PCI169" s="78"/>
      <c r="PCL169" s="78"/>
      <c r="PCM169" s="79"/>
      <c r="PCN169" s="78"/>
      <c r="PDA169" s="78"/>
      <c r="PDD169" s="78"/>
      <c r="PDE169" s="79"/>
      <c r="PDF169" s="78"/>
      <c r="PDS169" s="78"/>
      <c r="PDV169" s="78"/>
      <c r="PDW169" s="79"/>
      <c r="PDX169" s="78"/>
      <c r="PEK169" s="78"/>
      <c r="PEN169" s="78"/>
      <c r="PEO169" s="79"/>
      <c r="PEP169" s="78"/>
      <c r="PFC169" s="78"/>
      <c r="PFF169" s="78"/>
      <c r="PFG169" s="79"/>
      <c r="PFH169" s="78"/>
      <c r="PFU169" s="78"/>
      <c r="PFX169" s="78"/>
      <c r="PFY169" s="79"/>
      <c r="PFZ169" s="78"/>
      <c r="PGM169" s="78"/>
      <c r="PGP169" s="78"/>
      <c r="PGQ169" s="79"/>
      <c r="PGR169" s="78"/>
      <c r="PHE169" s="78"/>
      <c r="PHH169" s="78"/>
      <c r="PHI169" s="79"/>
      <c r="PHJ169" s="78"/>
      <c r="PHW169" s="78"/>
      <c r="PHZ169" s="78"/>
      <c r="PIA169" s="79"/>
      <c r="PIB169" s="78"/>
      <c r="PIO169" s="78"/>
      <c r="PIR169" s="78"/>
      <c r="PIS169" s="79"/>
      <c r="PIT169" s="78"/>
      <c r="PJG169" s="78"/>
      <c r="PJJ169" s="78"/>
      <c r="PJK169" s="79"/>
      <c r="PJL169" s="78"/>
      <c r="PJY169" s="78"/>
      <c r="PKB169" s="78"/>
      <c r="PKC169" s="79"/>
      <c r="PKD169" s="78"/>
      <c r="PKQ169" s="78"/>
      <c r="PKT169" s="78"/>
      <c r="PKU169" s="79"/>
      <c r="PKV169" s="78"/>
      <c r="PLI169" s="78"/>
      <c r="PLL169" s="78"/>
      <c r="PLM169" s="79"/>
      <c r="PLN169" s="78"/>
      <c r="PMA169" s="78"/>
      <c r="PMD169" s="78"/>
      <c r="PME169" s="79"/>
      <c r="PMF169" s="78"/>
      <c r="PMS169" s="78"/>
      <c r="PMV169" s="78"/>
      <c r="PMW169" s="79"/>
      <c r="PMX169" s="78"/>
      <c r="PNK169" s="78"/>
      <c r="PNN169" s="78"/>
      <c r="PNO169" s="79"/>
      <c r="PNP169" s="78"/>
      <c r="POC169" s="78"/>
      <c r="POF169" s="78"/>
      <c r="POG169" s="79"/>
      <c r="POH169" s="78"/>
      <c r="POU169" s="78"/>
      <c r="POX169" s="78"/>
      <c r="POY169" s="79"/>
      <c r="POZ169" s="78"/>
      <c r="PPM169" s="78"/>
      <c r="PPP169" s="78"/>
      <c r="PPQ169" s="79"/>
      <c r="PPR169" s="78"/>
      <c r="PQE169" s="78"/>
      <c r="PQH169" s="78"/>
      <c r="PQI169" s="79"/>
      <c r="PQJ169" s="78"/>
      <c r="PQW169" s="78"/>
      <c r="PQZ169" s="78"/>
      <c r="PRA169" s="79"/>
      <c r="PRB169" s="78"/>
      <c r="PRO169" s="78"/>
      <c r="PRR169" s="78"/>
      <c r="PRS169" s="79"/>
      <c r="PRT169" s="78"/>
      <c r="PSG169" s="78"/>
      <c r="PSJ169" s="78"/>
      <c r="PSK169" s="79"/>
      <c r="PSL169" s="78"/>
      <c r="PSY169" s="78"/>
      <c r="PTB169" s="78"/>
      <c r="PTC169" s="79"/>
      <c r="PTD169" s="78"/>
      <c r="PTQ169" s="78"/>
      <c r="PTT169" s="78"/>
      <c r="PTU169" s="79"/>
      <c r="PTV169" s="78"/>
      <c r="PUI169" s="78"/>
      <c r="PUL169" s="78"/>
      <c r="PUM169" s="79"/>
      <c r="PUN169" s="78"/>
      <c r="PVA169" s="78"/>
      <c r="PVD169" s="78"/>
      <c r="PVE169" s="79"/>
      <c r="PVF169" s="78"/>
      <c r="PVS169" s="78"/>
      <c r="PVV169" s="78"/>
      <c r="PVW169" s="79"/>
      <c r="PVX169" s="78"/>
      <c r="PWK169" s="78"/>
      <c r="PWN169" s="78"/>
      <c r="PWO169" s="79"/>
      <c r="PWP169" s="78"/>
      <c r="PXC169" s="78"/>
      <c r="PXF169" s="78"/>
      <c r="PXG169" s="79"/>
      <c r="PXH169" s="78"/>
      <c r="PXU169" s="78"/>
      <c r="PXX169" s="78"/>
      <c r="PXY169" s="79"/>
      <c r="PXZ169" s="78"/>
      <c r="PYM169" s="78"/>
      <c r="PYP169" s="78"/>
      <c r="PYQ169" s="79"/>
      <c r="PYR169" s="78"/>
      <c r="PZE169" s="78"/>
      <c r="PZH169" s="78"/>
      <c r="PZI169" s="79"/>
      <c r="PZJ169" s="78"/>
      <c r="PZW169" s="78"/>
      <c r="PZZ169" s="78"/>
      <c r="QAA169" s="79"/>
      <c r="QAB169" s="78"/>
      <c r="QAO169" s="78"/>
      <c r="QAR169" s="78"/>
      <c r="QAS169" s="79"/>
      <c r="QAT169" s="78"/>
      <c r="QBG169" s="78"/>
      <c r="QBJ169" s="78"/>
      <c r="QBK169" s="79"/>
      <c r="QBL169" s="78"/>
      <c r="QBY169" s="78"/>
      <c r="QCB169" s="78"/>
      <c r="QCC169" s="79"/>
      <c r="QCD169" s="78"/>
      <c r="QCQ169" s="78"/>
      <c r="QCT169" s="78"/>
      <c r="QCU169" s="79"/>
      <c r="QCV169" s="78"/>
      <c r="QDI169" s="78"/>
      <c r="QDL169" s="78"/>
      <c r="QDM169" s="79"/>
      <c r="QDN169" s="78"/>
      <c r="QEA169" s="78"/>
      <c r="QED169" s="78"/>
      <c r="QEE169" s="79"/>
      <c r="QEF169" s="78"/>
      <c r="QES169" s="78"/>
      <c r="QEV169" s="78"/>
      <c r="QEW169" s="79"/>
      <c r="QEX169" s="78"/>
      <c r="QFK169" s="78"/>
      <c r="QFN169" s="78"/>
      <c r="QFO169" s="79"/>
      <c r="QFP169" s="78"/>
      <c r="QGC169" s="78"/>
      <c r="QGF169" s="78"/>
      <c r="QGG169" s="79"/>
      <c r="QGH169" s="78"/>
      <c r="QGU169" s="78"/>
      <c r="QGX169" s="78"/>
      <c r="QGY169" s="79"/>
      <c r="QGZ169" s="78"/>
      <c r="QHM169" s="78"/>
      <c r="QHP169" s="78"/>
      <c r="QHQ169" s="79"/>
      <c r="QHR169" s="78"/>
      <c r="QIE169" s="78"/>
      <c r="QIH169" s="78"/>
      <c r="QII169" s="79"/>
      <c r="QIJ169" s="78"/>
      <c r="QIW169" s="78"/>
      <c r="QIZ169" s="78"/>
      <c r="QJA169" s="79"/>
      <c r="QJB169" s="78"/>
      <c r="QJO169" s="78"/>
      <c r="QJR169" s="78"/>
      <c r="QJS169" s="79"/>
      <c r="QJT169" s="78"/>
      <c r="QKG169" s="78"/>
      <c r="QKJ169" s="78"/>
      <c r="QKK169" s="79"/>
      <c r="QKL169" s="78"/>
      <c r="QKY169" s="78"/>
      <c r="QLB169" s="78"/>
      <c r="QLC169" s="79"/>
      <c r="QLD169" s="78"/>
      <c r="QLQ169" s="78"/>
      <c r="QLT169" s="78"/>
      <c r="QLU169" s="79"/>
      <c r="QLV169" s="78"/>
      <c r="QMI169" s="78"/>
      <c r="QML169" s="78"/>
      <c r="QMM169" s="79"/>
      <c r="QMN169" s="78"/>
      <c r="QNA169" s="78"/>
      <c r="QND169" s="78"/>
      <c r="QNE169" s="79"/>
      <c r="QNF169" s="78"/>
      <c r="QNS169" s="78"/>
      <c r="QNV169" s="78"/>
      <c r="QNW169" s="79"/>
      <c r="QNX169" s="78"/>
      <c r="QOK169" s="78"/>
      <c r="QON169" s="78"/>
      <c r="QOO169" s="79"/>
      <c r="QOP169" s="78"/>
      <c r="QPC169" s="78"/>
      <c r="QPF169" s="78"/>
      <c r="QPG169" s="79"/>
      <c r="QPH169" s="78"/>
      <c r="QPU169" s="78"/>
      <c r="QPX169" s="78"/>
      <c r="QPY169" s="79"/>
      <c r="QPZ169" s="78"/>
      <c r="QQM169" s="78"/>
      <c r="QQP169" s="78"/>
      <c r="QQQ169" s="79"/>
      <c r="QQR169" s="78"/>
      <c r="QRE169" s="78"/>
      <c r="QRH169" s="78"/>
      <c r="QRI169" s="79"/>
      <c r="QRJ169" s="78"/>
      <c r="QRW169" s="78"/>
      <c r="QRZ169" s="78"/>
      <c r="QSA169" s="79"/>
      <c r="QSB169" s="78"/>
      <c r="QSO169" s="78"/>
      <c r="QSR169" s="78"/>
      <c r="QSS169" s="79"/>
      <c r="QST169" s="78"/>
      <c r="QTG169" s="78"/>
      <c r="QTJ169" s="78"/>
      <c r="QTK169" s="79"/>
      <c r="QTL169" s="78"/>
      <c r="QTY169" s="78"/>
      <c r="QUB169" s="78"/>
      <c r="QUC169" s="79"/>
      <c r="QUD169" s="78"/>
      <c r="QUQ169" s="78"/>
      <c r="QUT169" s="78"/>
      <c r="QUU169" s="79"/>
      <c r="QUV169" s="78"/>
      <c r="QVI169" s="78"/>
      <c r="QVL169" s="78"/>
      <c r="QVM169" s="79"/>
      <c r="QVN169" s="78"/>
      <c r="QWA169" s="78"/>
      <c r="QWD169" s="78"/>
      <c r="QWE169" s="79"/>
      <c r="QWF169" s="78"/>
      <c r="QWS169" s="78"/>
      <c r="QWV169" s="78"/>
      <c r="QWW169" s="79"/>
      <c r="QWX169" s="78"/>
      <c r="QXK169" s="78"/>
      <c r="QXN169" s="78"/>
      <c r="QXO169" s="79"/>
      <c r="QXP169" s="78"/>
      <c r="QYC169" s="78"/>
      <c r="QYF169" s="78"/>
      <c r="QYG169" s="79"/>
      <c r="QYH169" s="78"/>
      <c r="QYU169" s="78"/>
      <c r="QYX169" s="78"/>
      <c r="QYY169" s="79"/>
      <c r="QYZ169" s="78"/>
      <c r="QZM169" s="78"/>
      <c r="QZP169" s="78"/>
      <c r="QZQ169" s="79"/>
      <c r="QZR169" s="78"/>
      <c r="RAE169" s="78"/>
      <c r="RAH169" s="78"/>
      <c r="RAI169" s="79"/>
      <c r="RAJ169" s="78"/>
      <c r="RAW169" s="78"/>
      <c r="RAZ169" s="78"/>
      <c r="RBA169" s="79"/>
      <c r="RBB169" s="78"/>
      <c r="RBO169" s="78"/>
      <c r="RBR169" s="78"/>
      <c r="RBS169" s="79"/>
      <c r="RBT169" s="78"/>
      <c r="RCG169" s="78"/>
      <c r="RCJ169" s="78"/>
      <c r="RCK169" s="79"/>
      <c r="RCL169" s="78"/>
      <c r="RCY169" s="78"/>
      <c r="RDB169" s="78"/>
      <c r="RDC169" s="79"/>
      <c r="RDD169" s="78"/>
      <c r="RDQ169" s="78"/>
      <c r="RDT169" s="78"/>
      <c r="RDU169" s="79"/>
      <c r="RDV169" s="78"/>
      <c r="REI169" s="78"/>
      <c r="REL169" s="78"/>
      <c r="REM169" s="79"/>
      <c r="REN169" s="78"/>
      <c r="RFA169" s="78"/>
      <c r="RFD169" s="78"/>
      <c r="RFE169" s="79"/>
      <c r="RFF169" s="78"/>
      <c r="RFS169" s="78"/>
      <c r="RFV169" s="78"/>
      <c r="RFW169" s="79"/>
      <c r="RFX169" s="78"/>
      <c r="RGK169" s="78"/>
      <c r="RGN169" s="78"/>
      <c r="RGO169" s="79"/>
      <c r="RGP169" s="78"/>
      <c r="RHC169" s="78"/>
      <c r="RHF169" s="78"/>
      <c r="RHG169" s="79"/>
      <c r="RHH169" s="78"/>
      <c r="RHU169" s="78"/>
      <c r="RHX169" s="78"/>
      <c r="RHY169" s="79"/>
      <c r="RHZ169" s="78"/>
      <c r="RIM169" s="78"/>
      <c r="RIP169" s="78"/>
      <c r="RIQ169" s="79"/>
      <c r="RIR169" s="78"/>
      <c r="RJE169" s="78"/>
      <c r="RJH169" s="78"/>
      <c r="RJI169" s="79"/>
      <c r="RJJ169" s="78"/>
      <c r="RJW169" s="78"/>
      <c r="RJZ169" s="78"/>
      <c r="RKA169" s="79"/>
      <c r="RKB169" s="78"/>
      <c r="RKO169" s="78"/>
      <c r="RKR169" s="78"/>
      <c r="RKS169" s="79"/>
      <c r="RKT169" s="78"/>
      <c r="RLG169" s="78"/>
      <c r="RLJ169" s="78"/>
      <c r="RLK169" s="79"/>
      <c r="RLL169" s="78"/>
      <c r="RLY169" s="78"/>
      <c r="RMB169" s="78"/>
      <c r="RMC169" s="79"/>
      <c r="RMD169" s="78"/>
      <c r="RMQ169" s="78"/>
      <c r="RMT169" s="78"/>
      <c r="RMU169" s="79"/>
      <c r="RMV169" s="78"/>
      <c r="RNI169" s="78"/>
      <c r="RNL169" s="78"/>
      <c r="RNM169" s="79"/>
      <c r="RNN169" s="78"/>
      <c r="ROA169" s="78"/>
      <c r="ROD169" s="78"/>
      <c r="ROE169" s="79"/>
      <c r="ROF169" s="78"/>
      <c r="ROS169" s="78"/>
      <c r="ROV169" s="78"/>
      <c r="ROW169" s="79"/>
      <c r="ROX169" s="78"/>
      <c r="RPK169" s="78"/>
      <c r="RPN169" s="78"/>
      <c r="RPO169" s="79"/>
      <c r="RPP169" s="78"/>
      <c r="RQC169" s="78"/>
      <c r="RQF169" s="78"/>
      <c r="RQG169" s="79"/>
      <c r="RQH169" s="78"/>
      <c r="RQU169" s="78"/>
      <c r="RQX169" s="78"/>
      <c r="RQY169" s="79"/>
      <c r="RQZ169" s="78"/>
      <c r="RRM169" s="78"/>
      <c r="RRP169" s="78"/>
      <c r="RRQ169" s="79"/>
      <c r="RRR169" s="78"/>
      <c r="RSE169" s="78"/>
      <c r="RSH169" s="78"/>
      <c r="RSI169" s="79"/>
      <c r="RSJ169" s="78"/>
      <c r="RSW169" s="78"/>
      <c r="RSZ169" s="78"/>
      <c r="RTA169" s="79"/>
      <c r="RTB169" s="78"/>
      <c r="RTO169" s="78"/>
      <c r="RTR169" s="78"/>
      <c r="RTS169" s="79"/>
      <c r="RTT169" s="78"/>
      <c r="RUG169" s="78"/>
      <c r="RUJ169" s="78"/>
      <c r="RUK169" s="79"/>
      <c r="RUL169" s="78"/>
      <c r="RUY169" s="78"/>
      <c r="RVB169" s="78"/>
      <c r="RVC169" s="79"/>
      <c r="RVD169" s="78"/>
      <c r="RVQ169" s="78"/>
      <c r="RVT169" s="78"/>
      <c r="RVU169" s="79"/>
      <c r="RVV169" s="78"/>
      <c r="RWI169" s="78"/>
      <c r="RWL169" s="78"/>
      <c r="RWM169" s="79"/>
      <c r="RWN169" s="78"/>
      <c r="RXA169" s="78"/>
      <c r="RXD169" s="78"/>
      <c r="RXE169" s="79"/>
      <c r="RXF169" s="78"/>
      <c r="RXS169" s="78"/>
      <c r="RXV169" s="78"/>
      <c r="RXW169" s="79"/>
      <c r="RXX169" s="78"/>
      <c r="RYK169" s="78"/>
      <c r="RYN169" s="78"/>
      <c r="RYO169" s="79"/>
      <c r="RYP169" s="78"/>
      <c r="RZC169" s="78"/>
      <c r="RZF169" s="78"/>
      <c r="RZG169" s="79"/>
      <c r="RZH169" s="78"/>
      <c r="RZU169" s="78"/>
      <c r="RZX169" s="78"/>
      <c r="RZY169" s="79"/>
      <c r="RZZ169" s="78"/>
      <c r="SAM169" s="78"/>
      <c r="SAP169" s="78"/>
      <c r="SAQ169" s="79"/>
      <c r="SAR169" s="78"/>
      <c r="SBE169" s="78"/>
      <c r="SBH169" s="78"/>
      <c r="SBI169" s="79"/>
      <c r="SBJ169" s="78"/>
      <c r="SBW169" s="78"/>
      <c r="SBZ169" s="78"/>
      <c r="SCA169" s="79"/>
      <c r="SCB169" s="78"/>
      <c r="SCO169" s="78"/>
      <c r="SCR169" s="78"/>
      <c r="SCS169" s="79"/>
      <c r="SCT169" s="78"/>
      <c r="SDG169" s="78"/>
      <c r="SDJ169" s="78"/>
      <c r="SDK169" s="79"/>
      <c r="SDL169" s="78"/>
      <c r="SDY169" s="78"/>
      <c r="SEB169" s="78"/>
      <c r="SEC169" s="79"/>
      <c r="SED169" s="78"/>
      <c r="SEQ169" s="78"/>
      <c r="SET169" s="78"/>
      <c r="SEU169" s="79"/>
      <c r="SEV169" s="78"/>
      <c r="SFI169" s="78"/>
      <c r="SFL169" s="78"/>
      <c r="SFM169" s="79"/>
      <c r="SFN169" s="78"/>
      <c r="SGA169" s="78"/>
      <c r="SGD169" s="78"/>
      <c r="SGE169" s="79"/>
      <c r="SGF169" s="78"/>
      <c r="SGS169" s="78"/>
      <c r="SGV169" s="78"/>
      <c r="SGW169" s="79"/>
      <c r="SGX169" s="78"/>
      <c r="SHK169" s="78"/>
      <c r="SHN169" s="78"/>
      <c r="SHO169" s="79"/>
      <c r="SHP169" s="78"/>
      <c r="SIC169" s="78"/>
      <c r="SIF169" s="78"/>
      <c r="SIG169" s="79"/>
      <c r="SIH169" s="78"/>
      <c r="SIU169" s="78"/>
      <c r="SIX169" s="78"/>
      <c r="SIY169" s="79"/>
      <c r="SIZ169" s="78"/>
      <c r="SJM169" s="78"/>
      <c r="SJP169" s="78"/>
      <c r="SJQ169" s="79"/>
      <c r="SJR169" s="78"/>
      <c r="SKE169" s="78"/>
      <c r="SKH169" s="78"/>
      <c r="SKI169" s="79"/>
      <c r="SKJ169" s="78"/>
      <c r="SKW169" s="78"/>
      <c r="SKZ169" s="78"/>
      <c r="SLA169" s="79"/>
      <c r="SLB169" s="78"/>
      <c r="SLO169" s="78"/>
      <c r="SLR169" s="78"/>
      <c r="SLS169" s="79"/>
      <c r="SLT169" s="78"/>
      <c r="SMG169" s="78"/>
      <c r="SMJ169" s="78"/>
      <c r="SMK169" s="79"/>
      <c r="SML169" s="78"/>
      <c r="SMY169" s="78"/>
      <c r="SNB169" s="78"/>
      <c r="SNC169" s="79"/>
      <c r="SND169" s="78"/>
      <c r="SNQ169" s="78"/>
      <c r="SNT169" s="78"/>
      <c r="SNU169" s="79"/>
      <c r="SNV169" s="78"/>
      <c r="SOI169" s="78"/>
      <c r="SOL169" s="78"/>
      <c r="SOM169" s="79"/>
      <c r="SON169" s="78"/>
      <c r="SPA169" s="78"/>
      <c r="SPD169" s="78"/>
      <c r="SPE169" s="79"/>
      <c r="SPF169" s="78"/>
      <c r="SPS169" s="78"/>
      <c r="SPV169" s="78"/>
      <c r="SPW169" s="79"/>
      <c r="SPX169" s="78"/>
      <c r="SQK169" s="78"/>
      <c r="SQN169" s="78"/>
      <c r="SQO169" s="79"/>
      <c r="SQP169" s="78"/>
      <c r="SRC169" s="78"/>
      <c r="SRF169" s="78"/>
      <c r="SRG169" s="79"/>
      <c r="SRH169" s="78"/>
      <c r="SRU169" s="78"/>
      <c r="SRX169" s="78"/>
      <c r="SRY169" s="79"/>
      <c r="SRZ169" s="78"/>
      <c r="SSM169" s="78"/>
      <c r="SSP169" s="78"/>
      <c r="SSQ169" s="79"/>
      <c r="SSR169" s="78"/>
      <c r="STE169" s="78"/>
      <c r="STH169" s="78"/>
      <c r="STI169" s="79"/>
      <c r="STJ169" s="78"/>
      <c r="STW169" s="78"/>
      <c r="STZ169" s="78"/>
      <c r="SUA169" s="79"/>
      <c r="SUB169" s="78"/>
      <c r="SUO169" s="78"/>
      <c r="SUR169" s="78"/>
      <c r="SUS169" s="79"/>
      <c r="SUT169" s="78"/>
      <c r="SVG169" s="78"/>
      <c r="SVJ169" s="78"/>
      <c r="SVK169" s="79"/>
      <c r="SVL169" s="78"/>
      <c r="SVY169" s="78"/>
      <c r="SWB169" s="78"/>
      <c r="SWC169" s="79"/>
      <c r="SWD169" s="78"/>
      <c r="SWQ169" s="78"/>
      <c r="SWT169" s="78"/>
      <c r="SWU169" s="79"/>
      <c r="SWV169" s="78"/>
      <c r="SXI169" s="78"/>
      <c r="SXL169" s="78"/>
      <c r="SXM169" s="79"/>
      <c r="SXN169" s="78"/>
      <c r="SYA169" s="78"/>
      <c r="SYD169" s="78"/>
      <c r="SYE169" s="79"/>
      <c r="SYF169" s="78"/>
      <c r="SYS169" s="78"/>
      <c r="SYV169" s="78"/>
      <c r="SYW169" s="79"/>
      <c r="SYX169" s="78"/>
      <c r="SZK169" s="78"/>
      <c r="SZN169" s="78"/>
      <c r="SZO169" s="79"/>
      <c r="SZP169" s="78"/>
      <c r="TAC169" s="78"/>
      <c r="TAF169" s="78"/>
      <c r="TAG169" s="79"/>
      <c r="TAH169" s="78"/>
      <c r="TAU169" s="78"/>
      <c r="TAX169" s="78"/>
      <c r="TAY169" s="79"/>
      <c r="TAZ169" s="78"/>
      <c r="TBM169" s="78"/>
      <c r="TBP169" s="78"/>
      <c r="TBQ169" s="79"/>
      <c r="TBR169" s="78"/>
      <c r="TCE169" s="78"/>
      <c r="TCH169" s="78"/>
      <c r="TCI169" s="79"/>
      <c r="TCJ169" s="78"/>
      <c r="TCW169" s="78"/>
      <c r="TCZ169" s="78"/>
      <c r="TDA169" s="79"/>
      <c r="TDB169" s="78"/>
      <c r="TDO169" s="78"/>
      <c r="TDR169" s="78"/>
      <c r="TDS169" s="79"/>
      <c r="TDT169" s="78"/>
      <c r="TEG169" s="78"/>
      <c r="TEJ169" s="78"/>
      <c r="TEK169" s="79"/>
      <c r="TEL169" s="78"/>
      <c r="TEY169" s="78"/>
      <c r="TFB169" s="78"/>
      <c r="TFC169" s="79"/>
      <c r="TFD169" s="78"/>
      <c r="TFQ169" s="78"/>
      <c r="TFT169" s="78"/>
      <c r="TFU169" s="79"/>
      <c r="TFV169" s="78"/>
      <c r="TGI169" s="78"/>
      <c r="TGL169" s="78"/>
      <c r="TGM169" s="79"/>
      <c r="TGN169" s="78"/>
      <c r="THA169" s="78"/>
      <c r="THD169" s="78"/>
      <c r="THE169" s="79"/>
      <c r="THF169" s="78"/>
      <c r="THS169" s="78"/>
      <c r="THV169" s="78"/>
      <c r="THW169" s="79"/>
      <c r="THX169" s="78"/>
      <c r="TIK169" s="78"/>
      <c r="TIN169" s="78"/>
      <c r="TIO169" s="79"/>
      <c r="TIP169" s="78"/>
      <c r="TJC169" s="78"/>
      <c r="TJF169" s="78"/>
      <c r="TJG169" s="79"/>
      <c r="TJH169" s="78"/>
      <c r="TJU169" s="78"/>
      <c r="TJX169" s="78"/>
      <c r="TJY169" s="79"/>
      <c r="TJZ169" s="78"/>
      <c r="TKM169" s="78"/>
      <c r="TKP169" s="78"/>
      <c r="TKQ169" s="79"/>
      <c r="TKR169" s="78"/>
      <c r="TLE169" s="78"/>
      <c r="TLH169" s="78"/>
      <c r="TLI169" s="79"/>
      <c r="TLJ169" s="78"/>
      <c r="TLW169" s="78"/>
      <c r="TLZ169" s="78"/>
      <c r="TMA169" s="79"/>
      <c r="TMB169" s="78"/>
      <c r="TMO169" s="78"/>
      <c r="TMR169" s="78"/>
      <c r="TMS169" s="79"/>
      <c r="TMT169" s="78"/>
      <c r="TNG169" s="78"/>
      <c r="TNJ169" s="78"/>
      <c r="TNK169" s="79"/>
      <c r="TNL169" s="78"/>
      <c r="TNY169" s="78"/>
      <c r="TOB169" s="78"/>
      <c r="TOC169" s="79"/>
      <c r="TOD169" s="78"/>
      <c r="TOQ169" s="78"/>
      <c r="TOT169" s="78"/>
      <c r="TOU169" s="79"/>
      <c r="TOV169" s="78"/>
      <c r="TPI169" s="78"/>
      <c r="TPL169" s="78"/>
      <c r="TPM169" s="79"/>
      <c r="TPN169" s="78"/>
      <c r="TQA169" s="78"/>
      <c r="TQD169" s="78"/>
      <c r="TQE169" s="79"/>
      <c r="TQF169" s="78"/>
      <c r="TQS169" s="78"/>
      <c r="TQV169" s="78"/>
      <c r="TQW169" s="79"/>
      <c r="TQX169" s="78"/>
      <c r="TRK169" s="78"/>
      <c r="TRN169" s="78"/>
      <c r="TRO169" s="79"/>
      <c r="TRP169" s="78"/>
      <c r="TSC169" s="78"/>
      <c r="TSF169" s="78"/>
      <c r="TSG169" s="79"/>
      <c r="TSH169" s="78"/>
      <c r="TSU169" s="78"/>
      <c r="TSX169" s="78"/>
      <c r="TSY169" s="79"/>
      <c r="TSZ169" s="78"/>
      <c r="TTM169" s="78"/>
      <c r="TTP169" s="78"/>
      <c r="TTQ169" s="79"/>
      <c r="TTR169" s="78"/>
      <c r="TUE169" s="78"/>
      <c r="TUH169" s="78"/>
      <c r="TUI169" s="79"/>
      <c r="TUJ169" s="78"/>
      <c r="TUW169" s="78"/>
      <c r="TUZ169" s="78"/>
      <c r="TVA169" s="79"/>
      <c r="TVB169" s="78"/>
      <c r="TVO169" s="78"/>
      <c r="TVR169" s="78"/>
      <c r="TVS169" s="79"/>
      <c r="TVT169" s="78"/>
      <c r="TWG169" s="78"/>
      <c r="TWJ169" s="78"/>
      <c r="TWK169" s="79"/>
      <c r="TWL169" s="78"/>
      <c r="TWY169" s="78"/>
      <c r="TXB169" s="78"/>
      <c r="TXC169" s="79"/>
      <c r="TXD169" s="78"/>
      <c r="TXQ169" s="78"/>
      <c r="TXT169" s="78"/>
      <c r="TXU169" s="79"/>
      <c r="TXV169" s="78"/>
      <c r="TYI169" s="78"/>
      <c r="TYL169" s="78"/>
      <c r="TYM169" s="79"/>
      <c r="TYN169" s="78"/>
      <c r="TZA169" s="78"/>
      <c r="TZD169" s="78"/>
      <c r="TZE169" s="79"/>
      <c r="TZF169" s="78"/>
      <c r="TZS169" s="78"/>
      <c r="TZV169" s="78"/>
      <c r="TZW169" s="79"/>
      <c r="TZX169" s="78"/>
      <c r="UAK169" s="78"/>
      <c r="UAN169" s="78"/>
      <c r="UAO169" s="79"/>
      <c r="UAP169" s="78"/>
      <c r="UBC169" s="78"/>
      <c r="UBF169" s="78"/>
      <c r="UBG169" s="79"/>
      <c r="UBH169" s="78"/>
      <c r="UBU169" s="78"/>
      <c r="UBX169" s="78"/>
      <c r="UBY169" s="79"/>
      <c r="UBZ169" s="78"/>
      <c r="UCM169" s="78"/>
      <c r="UCP169" s="78"/>
      <c r="UCQ169" s="79"/>
      <c r="UCR169" s="78"/>
      <c r="UDE169" s="78"/>
      <c r="UDH169" s="78"/>
      <c r="UDI169" s="79"/>
      <c r="UDJ169" s="78"/>
      <c r="UDW169" s="78"/>
      <c r="UDZ169" s="78"/>
      <c r="UEA169" s="79"/>
      <c r="UEB169" s="78"/>
      <c r="UEO169" s="78"/>
      <c r="UER169" s="78"/>
      <c r="UES169" s="79"/>
      <c r="UET169" s="78"/>
      <c r="UFG169" s="78"/>
      <c r="UFJ169" s="78"/>
      <c r="UFK169" s="79"/>
      <c r="UFL169" s="78"/>
      <c r="UFY169" s="78"/>
      <c r="UGB169" s="78"/>
      <c r="UGC169" s="79"/>
      <c r="UGD169" s="78"/>
      <c r="UGQ169" s="78"/>
      <c r="UGT169" s="78"/>
      <c r="UGU169" s="79"/>
      <c r="UGV169" s="78"/>
      <c r="UHI169" s="78"/>
      <c r="UHL169" s="78"/>
      <c r="UHM169" s="79"/>
      <c r="UHN169" s="78"/>
      <c r="UIA169" s="78"/>
      <c r="UID169" s="78"/>
      <c r="UIE169" s="79"/>
      <c r="UIF169" s="78"/>
      <c r="UIS169" s="78"/>
      <c r="UIV169" s="78"/>
      <c r="UIW169" s="79"/>
      <c r="UIX169" s="78"/>
      <c r="UJK169" s="78"/>
      <c r="UJN169" s="78"/>
      <c r="UJO169" s="79"/>
      <c r="UJP169" s="78"/>
      <c r="UKC169" s="78"/>
      <c r="UKF169" s="78"/>
      <c r="UKG169" s="79"/>
      <c r="UKH169" s="78"/>
      <c r="UKU169" s="78"/>
      <c r="UKX169" s="78"/>
      <c r="UKY169" s="79"/>
      <c r="UKZ169" s="78"/>
      <c r="ULM169" s="78"/>
      <c r="ULP169" s="78"/>
      <c r="ULQ169" s="79"/>
      <c r="ULR169" s="78"/>
      <c r="UME169" s="78"/>
      <c r="UMH169" s="78"/>
      <c r="UMI169" s="79"/>
      <c r="UMJ169" s="78"/>
      <c r="UMW169" s="78"/>
      <c r="UMZ169" s="78"/>
      <c r="UNA169" s="79"/>
      <c r="UNB169" s="78"/>
      <c r="UNO169" s="78"/>
      <c r="UNR169" s="78"/>
      <c r="UNS169" s="79"/>
      <c r="UNT169" s="78"/>
      <c r="UOG169" s="78"/>
      <c r="UOJ169" s="78"/>
      <c r="UOK169" s="79"/>
      <c r="UOL169" s="78"/>
      <c r="UOY169" s="78"/>
      <c r="UPB169" s="78"/>
      <c r="UPC169" s="79"/>
      <c r="UPD169" s="78"/>
      <c r="UPQ169" s="78"/>
      <c r="UPT169" s="78"/>
      <c r="UPU169" s="79"/>
      <c r="UPV169" s="78"/>
      <c r="UQI169" s="78"/>
      <c r="UQL169" s="78"/>
      <c r="UQM169" s="79"/>
      <c r="UQN169" s="78"/>
      <c r="URA169" s="78"/>
      <c r="URD169" s="78"/>
      <c r="URE169" s="79"/>
      <c r="URF169" s="78"/>
      <c r="URS169" s="78"/>
      <c r="URV169" s="78"/>
      <c r="URW169" s="79"/>
      <c r="URX169" s="78"/>
      <c r="USK169" s="78"/>
      <c r="USN169" s="78"/>
      <c r="USO169" s="79"/>
      <c r="USP169" s="78"/>
      <c r="UTC169" s="78"/>
      <c r="UTF169" s="78"/>
      <c r="UTG169" s="79"/>
      <c r="UTH169" s="78"/>
      <c r="UTU169" s="78"/>
      <c r="UTX169" s="78"/>
      <c r="UTY169" s="79"/>
      <c r="UTZ169" s="78"/>
      <c r="UUM169" s="78"/>
      <c r="UUP169" s="78"/>
      <c r="UUQ169" s="79"/>
      <c r="UUR169" s="78"/>
      <c r="UVE169" s="78"/>
      <c r="UVH169" s="78"/>
      <c r="UVI169" s="79"/>
      <c r="UVJ169" s="78"/>
      <c r="UVW169" s="78"/>
      <c r="UVZ169" s="78"/>
      <c r="UWA169" s="79"/>
      <c r="UWB169" s="78"/>
      <c r="UWO169" s="78"/>
      <c r="UWR169" s="78"/>
      <c r="UWS169" s="79"/>
      <c r="UWT169" s="78"/>
      <c r="UXG169" s="78"/>
      <c r="UXJ169" s="78"/>
      <c r="UXK169" s="79"/>
      <c r="UXL169" s="78"/>
      <c r="UXY169" s="78"/>
      <c r="UYB169" s="78"/>
      <c r="UYC169" s="79"/>
      <c r="UYD169" s="78"/>
      <c r="UYQ169" s="78"/>
      <c r="UYT169" s="78"/>
      <c r="UYU169" s="79"/>
      <c r="UYV169" s="78"/>
      <c r="UZI169" s="78"/>
      <c r="UZL169" s="78"/>
      <c r="UZM169" s="79"/>
      <c r="UZN169" s="78"/>
      <c r="VAA169" s="78"/>
      <c r="VAD169" s="78"/>
      <c r="VAE169" s="79"/>
      <c r="VAF169" s="78"/>
      <c r="VAS169" s="78"/>
      <c r="VAV169" s="78"/>
      <c r="VAW169" s="79"/>
      <c r="VAX169" s="78"/>
      <c r="VBK169" s="78"/>
      <c r="VBN169" s="78"/>
      <c r="VBO169" s="79"/>
      <c r="VBP169" s="78"/>
      <c r="VCC169" s="78"/>
      <c r="VCF169" s="78"/>
      <c r="VCG169" s="79"/>
      <c r="VCH169" s="78"/>
      <c r="VCU169" s="78"/>
      <c r="VCX169" s="78"/>
      <c r="VCY169" s="79"/>
      <c r="VCZ169" s="78"/>
      <c r="VDM169" s="78"/>
      <c r="VDP169" s="78"/>
      <c r="VDQ169" s="79"/>
      <c r="VDR169" s="78"/>
      <c r="VEE169" s="78"/>
      <c r="VEH169" s="78"/>
      <c r="VEI169" s="79"/>
      <c r="VEJ169" s="78"/>
      <c r="VEW169" s="78"/>
      <c r="VEZ169" s="78"/>
      <c r="VFA169" s="79"/>
      <c r="VFB169" s="78"/>
      <c r="VFO169" s="78"/>
      <c r="VFR169" s="78"/>
      <c r="VFS169" s="79"/>
      <c r="VFT169" s="78"/>
      <c r="VGG169" s="78"/>
      <c r="VGJ169" s="78"/>
      <c r="VGK169" s="79"/>
      <c r="VGL169" s="78"/>
      <c r="VGY169" s="78"/>
      <c r="VHB169" s="78"/>
      <c r="VHC169" s="79"/>
      <c r="VHD169" s="78"/>
      <c r="VHQ169" s="78"/>
      <c r="VHT169" s="78"/>
      <c r="VHU169" s="79"/>
      <c r="VHV169" s="78"/>
      <c r="VII169" s="78"/>
      <c r="VIL169" s="78"/>
      <c r="VIM169" s="79"/>
      <c r="VIN169" s="78"/>
      <c r="VJA169" s="78"/>
      <c r="VJD169" s="78"/>
      <c r="VJE169" s="79"/>
      <c r="VJF169" s="78"/>
      <c r="VJS169" s="78"/>
      <c r="VJV169" s="78"/>
      <c r="VJW169" s="79"/>
      <c r="VJX169" s="78"/>
      <c r="VKK169" s="78"/>
      <c r="VKN169" s="78"/>
      <c r="VKO169" s="79"/>
      <c r="VKP169" s="78"/>
      <c r="VLC169" s="78"/>
      <c r="VLF169" s="78"/>
      <c r="VLG169" s="79"/>
      <c r="VLH169" s="78"/>
      <c r="VLU169" s="78"/>
      <c r="VLX169" s="78"/>
      <c r="VLY169" s="79"/>
      <c r="VLZ169" s="78"/>
      <c r="VMM169" s="78"/>
      <c r="VMP169" s="78"/>
      <c r="VMQ169" s="79"/>
      <c r="VMR169" s="78"/>
      <c r="VNE169" s="78"/>
      <c r="VNH169" s="78"/>
      <c r="VNI169" s="79"/>
      <c r="VNJ169" s="78"/>
      <c r="VNW169" s="78"/>
      <c r="VNZ169" s="78"/>
      <c r="VOA169" s="79"/>
      <c r="VOB169" s="78"/>
      <c r="VOO169" s="78"/>
      <c r="VOR169" s="78"/>
      <c r="VOS169" s="79"/>
      <c r="VOT169" s="78"/>
      <c r="VPG169" s="78"/>
      <c r="VPJ169" s="78"/>
      <c r="VPK169" s="79"/>
      <c r="VPL169" s="78"/>
      <c r="VPY169" s="78"/>
      <c r="VQB169" s="78"/>
      <c r="VQC169" s="79"/>
      <c r="VQD169" s="78"/>
      <c r="VQQ169" s="78"/>
      <c r="VQT169" s="78"/>
      <c r="VQU169" s="79"/>
      <c r="VQV169" s="78"/>
      <c r="VRI169" s="78"/>
      <c r="VRL169" s="78"/>
      <c r="VRM169" s="79"/>
      <c r="VRN169" s="78"/>
      <c r="VSA169" s="78"/>
      <c r="VSD169" s="78"/>
      <c r="VSE169" s="79"/>
      <c r="VSF169" s="78"/>
      <c r="VSS169" s="78"/>
      <c r="VSV169" s="78"/>
      <c r="VSW169" s="79"/>
      <c r="VSX169" s="78"/>
      <c r="VTK169" s="78"/>
      <c r="VTN169" s="78"/>
      <c r="VTO169" s="79"/>
      <c r="VTP169" s="78"/>
      <c r="VUC169" s="78"/>
      <c r="VUF169" s="78"/>
      <c r="VUG169" s="79"/>
      <c r="VUH169" s="78"/>
      <c r="VUU169" s="78"/>
      <c r="VUX169" s="78"/>
      <c r="VUY169" s="79"/>
      <c r="VUZ169" s="78"/>
      <c r="VVM169" s="78"/>
      <c r="VVP169" s="78"/>
      <c r="VVQ169" s="79"/>
      <c r="VVR169" s="78"/>
      <c r="VWE169" s="78"/>
      <c r="VWH169" s="78"/>
      <c r="VWI169" s="79"/>
      <c r="VWJ169" s="78"/>
      <c r="VWW169" s="78"/>
      <c r="VWZ169" s="78"/>
      <c r="VXA169" s="79"/>
      <c r="VXB169" s="78"/>
      <c r="VXO169" s="78"/>
      <c r="VXR169" s="78"/>
      <c r="VXS169" s="79"/>
      <c r="VXT169" s="78"/>
      <c r="VYG169" s="78"/>
      <c r="VYJ169" s="78"/>
      <c r="VYK169" s="79"/>
      <c r="VYL169" s="78"/>
      <c r="VYY169" s="78"/>
      <c r="VZB169" s="78"/>
      <c r="VZC169" s="79"/>
      <c r="VZD169" s="78"/>
      <c r="VZQ169" s="78"/>
      <c r="VZT169" s="78"/>
      <c r="VZU169" s="79"/>
      <c r="VZV169" s="78"/>
      <c r="WAI169" s="78"/>
      <c r="WAL169" s="78"/>
      <c r="WAM169" s="79"/>
      <c r="WAN169" s="78"/>
      <c r="WBA169" s="78"/>
      <c r="WBD169" s="78"/>
      <c r="WBE169" s="79"/>
      <c r="WBF169" s="78"/>
      <c r="WBS169" s="78"/>
      <c r="WBV169" s="78"/>
      <c r="WBW169" s="79"/>
      <c r="WBX169" s="78"/>
      <c r="WCK169" s="78"/>
      <c r="WCN169" s="78"/>
      <c r="WCO169" s="79"/>
      <c r="WCP169" s="78"/>
      <c r="WDC169" s="78"/>
      <c r="WDF169" s="78"/>
      <c r="WDG169" s="79"/>
      <c r="WDH169" s="78"/>
      <c r="WDU169" s="78"/>
      <c r="WDX169" s="78"/>
      <c r="WDY169" s="79"/>
      <c r="WDZ169" s="78"/>
      <c r="WEM169" s="78"/>
      <c r="WEP169" s="78"/>
      <c r="WEQ169" s="79"/>
      <c r="WER169" s="78"/>
      <c r="WFE169" s="78"/>
      <c r="WFH169" s="78"/>
      <c r="WFI169" s="79"/>
      <c r="WFJ169" s="78"/>
      <c r="WFW169" s="78"/>
      <c r="WFZ169" s="78"/>
      <c r="WGA169" s="79"/>
      <c r="WGB169" s="78"/>
      <c r="WGO169" s="78"/>
      <c r="WGR169" s="78"/>
      <c r="WGS169" s="79"/>
      <c r="WGT169" s="78"/>
      <c r="WHG169" s="78"/>
      <c r="WHJ169" s="78"/>
      <c r="WHK169" s="79"/>
      <c r="WHL169" s="78"/>
      <c r="WHY169" s="78"/>
      <c r="WIB169" s="78"/>
      <c r="WIC169" s="79"/>
      <c r="WID169" s="78"/>
      <c r="WIQ169" s="78"/>
      <c r="WIT169" s="78"/>
      <c r="WIU169" s="79"/>
      <c r="WIV169" s="78"/>
      <c r="WJI169" s="78"/>
      <c r="WJL169" s="78"/>
      <c r="WJM169" s="79"/>
      <c r="WJN169" s="78"/>
      <c r="WKA169" s="78"/>
      <c r="WKD169" s="78"/>
      <c r="WKE169" s="79"/>
      <c r="WKF169" s="78"/>
      <c r="WKS169" s="78"/>
      <c r="WKV169" s="78"/>
      <c r="WKW169" s="79"/>
      <c r="WKX169" s="78"/>
      <c r="WLK169" s="78"/>
      <c r="WLN169" s="78"/>
      <c r="WLO169" s="79"/>
      <c r="WLP169" s="78"/>
      <c r="WMC169" s="78"/>
      <c r="WMF169" s="78"/>
      <c r="WMG169" s="79"/>
      <c r="WMH169" s="78"/>
      <c r="WMU169" s="78"/>
      <c r="WMX169" s="78"/>
      <c r="WMY169" s="79"/>
      <c r="WMZ169" s="78"/>
      <c r="WNM169" s="78"/>
      <c r="WNP169" s="78"/>
      <c r="WNQ169" s="79"/>
      <c r="WNR169" s="78"/>
      <c r="WOE169" s="78"/>
      <c r="WOH169" s="78"/>
      <c r="WOI169" s="79"/>
      <c r="WOJ169" s="78"/>
      <c r="WOW169" s="78"/>
      <c r="WOZ169" s="78"/>
      <c r="WPA169" s="79"/>
      <c r="WPB169" s="78"/>
      <c r="WPO169" s="78"/>
      <c r="WPR169" s="78"/>
      <c r="WPS169" s="79"/>
      <c r="WPT169" s="78"/>
      <c r="WQG169" s="78"/>
      <c r="WQJ169" s="78"/>
      <c r="WQK169" s="79"/>
      <c r="WQL169" s="78"/>
      <c r="WQY169" s="78"/>
      <c r="WRB169" s="78"/>
      <c r="WRC169" s="79"/>
      <c r="WRD169" s="78"/>
      <c r="WRQ169" s="78"/>
      <c r="WRT169" s="78"/>
      <c r="WRU169" s="79"/>
      <c r="WRV169" s="78"/>
      <c r="WSI169" s="78"/>
      <c r="WSL169" s="78"/>
      <c r="WSM169" s="79"/>
      <c r="WSN169" s="78"/>
      <c r="WTA169" s="78"/>
      <c r="WTD169" s="78"/>
      <c r="WTE169" s="79"/>
      <c r="WTF169" s="78"/>
      <c r="WTS169" s="78"/>
      <c r="WTV169" s="78"/>
      <c r="WTW169" s="79"/>
      <c r="WTX169" s="78"/>
      <c r="WUK169" s="78"/>
      <c r="WUN169" s="78"/>
      <c r="WUO169" s="79"/>
      <c r="WUP169" s="78"/>
      <c r="WVC169" s="78"/>
      <c r="WVF169" s="78"/>
      <c r="WVG169" s="79"/>
      <c r="WVH169" s="78"/>
      <c r="WVU169" s="78"/>
      <c r="WVX169" s="78"/>
      <c r="WVY169" s="79"/>
      <c r="WVZ169" s="78"/>
      <c r="WWM169" s="78"/>
      <c r="WWP169" s="78"/>
      <c r="WWQ169" s="79"/>
      <c r="WWR169" s="78"/>
      <c r="WXE169" s="78"/>
      <c r="WXH169" s="78"/>
      <c r="WXI169" s="79"/>
      <c r="WXJ169" s="78"/>
      <c r="WXW169" s="78"/>
      <c r="WXZ169" s="78"/>
      <c r="WYA169" s="79"/>
      <c r="WYB169" s="78"/>
      <c r="WYO169" s="78"/>
      <c r="WYR169" s="78"/>
      <c r="WYS169" s="79"/>
      <c r="WYT169" s="78"/>
      <c r="WZG169" s="78"/>
      <c r="WZJ169" s="78"/>
      <c r="WZK169" s="79"/>
      <c r="WZL169" s="78"/>
      <c r="WZY169" s="78"/>
      <c r="XAB169" s="78"/>
      <c r="XAC169" s="79"/>
      <c r="XAD169" s="78"/>
      <c r="XAQ169" s="78"/>
      <c r="XAT169" s="78"/>
      <c r="XAU169" s="79"/>
      <c r="XAV169" s="78"/>
      <c r="XBI169" s="78"/>
      <c r="XBL169" s="78"/>
      <c r="XBM169" s="79"/>
      <c r="XBN169" s="78"/>
      <c r="XCA169" s="78"/>
      <c r="XCD169" s="78"/>
      <c r="XCE169" s="79"/>
      <c r="XCF169" s="78"/>
      <c r="XCS169" s="78"/>
      <c r="XCV169" s="78"/>
      <c r="XCW169" s="79"/>
      <c r="XCX169" s="78"/>
      <c r="XDK169" s="78"/>
      <c r="XDN169" s="78"/>
      <c r="XDO169" s="79"/>
      <c r="XDP169" s="78"/>
      <c r="XEC169" s="78"/>
      <c r="XEF169" s="78"/>
      <c r="XEG169" s="79"/>
      <c r="XEH169" s="78"/>
      <c r="XEU169" s="78"/>
      <c r="XEX169" s="78"/>
      <c r="XEY169" s="79"/>
      <c r="XEZ169" s="78"/>
    </row>
    <row r="170" spans="1:16384" s="7" customFormat="1" ht="24" outlineLevel="1" x14ac:dyDescent="0.25">
      <c r="A170" s="32" t="s">
        <v>408</v>
      </c>
      <c r="B170" s="118" t="s">
        <v>587</v>
      </c>
      <c r="C170" s="42" t="s">
        <v>131</v>
      </c>
      <c r="D170" s="42" t="s">
        <v>220</v>
      </c>
      <c r="E170" s="32">
        <v>10</v>
      </c>
      <c r="F170" s="32" t="s">
        <v>407</v>
      </c>
      <c r="G170" s="119" t="s">
        <v>348</v>
      </c>
      <c r="H170" s="33" t="s">
        <v>698</v>
      </c>
      <c r="I170" s="59">
        <v>45579</v>
      </c>
      <c r="J170" s="59">
        <v>45583</v>
      </c>
      <c r="K170" s="125">
        <v>232</v>
      </c>
      <c r="L170" s="59">
        <v>45558</v>
      </c>
      <c r="M170" s="34">
        <v>333546</v>
      </c>
      <c r="N170" s="44" t="s">
        <v>754</v>
      </c>
      <c r="O170" s="122">
        <v>45558</v>
      </c>
      <c r="P170" s="61">
        <v>431495</v>
      </c>
      <c r="Q170" s="44"/>
      <c r="R170" s="61">
        <v>0</v>
      </c>
    </row>
    <row r="171" spans="1:16384" s="7" customFormat="1" ht="36" outlineLevel="1" x14ac:dyDescent="0.25">
      <c r="A171" s="32" t="s">
        <v>408</v>
      </c>
      <c r="B171" s="45" t="s">
        <v>258</v>
      </c>
      <c r="C171" s="42" t="s">
        <v>131</v>
      </c>
      <c r="D171" s="42" t="s">
        <v>220</v>
      </c>
      <c r="E171" s="126">
        <v>9</v>
      </c>
      <c r="F171" s="32" t="s">
        <v>407</v>
      </c>
      <c r="G171" s="119" t="s">
        <v>348</v>
      </c>
      <c r="H171" s="33" t="s">
        <v>699</v>
      </c>
      <c r="I171" s="59">
        <v>45579</v>
      </c>
      <c r="J171" s="59">
        <v>45583</v>
      </c>
      <c r="K171" s="125">
        <v>233</v>
      </c>
      <c r="L171" s="59">
        <v>45558</v>
      </c>
      <c r="M171" s="123">
        <v>333546</v>
      </c>
      <c r="N171" s="44">
        <v>527233</v>
      </c>
      <c r="O171" s="122">
        <v>45558</v>
      </c>
      <c r="P171" s="61">
        <v>276330</v>
      </c>
      <c r="Q171" s="44"/>
      <c r="R171" s="61">
        <v>0</v>
      </c>
    </row>
    <row r="172" spans="1:16384" s="7" customFormat="1" outlineLevel="1" x14ac:dyDescent="0.25">
      <c r="A172" s="42" t="s">
        <v>580</v>
      </c>
      <c r="B172" s="45" t="s">
        <v>243</v>
      </c>
      <c r="C172" s="42" t="s">
        <v>133</v>
      </c>
      <c r="D172" s="42" t="s">
        <v>222</v>
      </c>
      <c r="E172" s="119" t="s">
        <v>223</v>
      </c>
      <c r="F172" s="32" t="s">
        <v>579</v>
      </c>
      <c r="G172" s="119" t="s">
        <v>348</v>
      </c>
      <c r="H172" s="33" t="s">
        <v>700</v>
      </c>
      <c r="I172" s="59">
        <v>45575</v>
      </c>
      <c r="J172" s="59">
        <v>45576</v>
      </c>
      <c r="K172" s="125">
        <v>240</v>
      </c>
      <c r="L172" s="59">
        <v>45572</v>
      </c>
      <c r="M172" s="34">
        <v>115377</v>
      </c>
      <c r="N172" s="44">
        <v>522912</v>
      </c>
      <c r="O172" s="122">
        <v>45572</v>
      </c>
      <c r="P172" s="61">
        <v>373640</v>
      </c>
      <c r="Q172" s="44"/>
      <c r="R172" s="61">
        <v>0</v>
      </c>
      <c r="W172" s="3"/>
      <c r="X172" s="3"/>
      <c r="Y172" s="3"/>
      <c r="Z172" s="3"/>
      <c r="AA172" s="3"/>
      <c r="AB172" s="3"/>
    </row>
    <row r="173" spans="1:16384" s="7" customFormat="1" ht="24" outlineLevel="1" x14ac:dyDescent="0.25">
      <c r="A173" s="42" t="s">
        <v>580</v>
      </c>
      <c r="B173" s="45" t="s">
        <v>405</v>
      </c>
      <c r="C173" s="32" t="s">
        <v>131</v>
      </c>
      <c r="D173" s="42" t="s">
        <v>220</v>
      </c>
      <c r="E173" s="32">
        <v>7</v>
      </c>
      <c r="F173" s="32" t="s">
        <v>579</v>
      </c>
      <c r="G173" s="119" t="s">
        <v>348</v>
      </c>
      <c r="H173" s="33" t="s">
        <v>701</v>
      </c>
      <c r="I173" s="59">
        <v>45575</v>
      </c>
      <c r="J173" s="59">
        <v>45576</v>
      </c>
      <c r="K173" s="125">
        <v>235</v>
      </c>
      <c r="L173" s="59">
        <v>45558</v>
      </c>
      <c r="M173" s="34">
        <v>106128</v>
      </c>
      <c r="N173" s="44">
        <v>522912</v>
      </c>
      <c r="O173" s="122">
        <v>45558</v>
      </c>
      <c r="P173" s="61">
        <v>373640</v>
      </c>
      <c r="Q173" s="44"/>
      <c r="R173" s="61">
        <v>0</v>
      </c>
      <c r="W173" s="3"/>
      <c r="X173" s="3"/>
      <c r="Y173" s="3"/>
      <c r="Z173" s="3"/>
      <c r="AA173" s="3"/>
      <c r="AB173" s="3"/>
    </row>
    <row r="174" spans="1:16384" s="7" customFormat="1" ht="25.5" outlineLevel="1" x14ac:dyDescent="0.25">
      <c r="A174" s="32" t="s">
        <v>255</v>
      </c>
      <c r="B174" s="45" t="s">
        <v>702</v>
      </c>
      <c r="C174" s="32" t="s">
        <v>131</v>
      </c>
      <c r="D174" s="42" t="s">
        <v>220</v>
      </c>
      <c r="E174" s="32">
        <v>11</v>
      </c>
      <c r="F174" s="32" t="s">
        <v>315</v>
      </c>
      <c r="G174" s="119" t="s">
        <v>348</v>
      </c>
      <c r="H174" s="33" t="s">
        <v>703</v>
      </c>
      <c r="I174" s="59">
        <v>45587</v>
      </c>
      <c r="J174" s="59">
        <v>45588</v>
      </c>
      <c r="K174" s="125">
        <v>242</v>
      </c>
      <c r="L174" s="59">
        <v>45574</v>
      </c>
      <c r="M174" s="34">
        <v>86131</v>
      </c>
      <c r="N174" s="237" t="s">
        <v>755</v>
      </c>
      <c r="O174" s="122">
        <v>45574</v>
      </c>
      <c r="P174" s="61">
        <v>157000</v>
      </c>
      <c r="Q174" s="44"/>
      <c r="R174" s="61">
        <v>0</v>
      </c>
      <c r="W174" s="3"/>
      <c r="X174" s="3"/>
      <c r="Y174" s="3"/>
      <c r="Z174" s="3"/>
      <c r="AA174" s="3"/>
      <c r="AB174" s="3"/>
    </row>
    <row r="175" spans="1:16384" outlineLevel="1" x14ac:dyDescent="0.25">
      <c r="A175" s="32" t="s">
        <v>254</v>
      </c>
      <c r="B175" s="45" t="s">
        <v>676</v>
      </c>
      <c r="C175" s="32" t="s">
        <v>133</v>
      </c>
      <c r="D175" s="42" t="s">
        <v>222</v>
      </c>
      <c r="E175" s="32">
        <v>2</v>
      </c>
      <c r="F175" s="32" t="s">
        <v>413</v>
      </c>
      <c r="G175" s="32" t="s">
        <v>221</v>
      </c>
      <c r="H175" s="33" t="s">
        <v>704</v>
      </c>
      <c r="I175" s="59">
        <v>45580</v>
      </c>
      <c r="J175" s="59">
        <v>45581</v>
      </c>
      <c r="K175" s="125">
        <v>247</v>
      </c>
      <c r="L175" s="59">
        <v>45580</v>
      </c>
      <c r="M175" s="34">
        <v>115377</v>
      </c>
      <c r="N175" s="44"/>
      <c r="O175" s="44"/>
      <c r="P175" s="61">
        <v>0</v>
      </c>
      <c r="Q175" s="44"/>
      <c r="R175" s="61">
        <v>0</v>
      </c>
    </row>
    <row r="176" spans="1:16384" outlineLevel="1" x14ac:dyDescent="0.25">
      <c r="A176" s="32" t="s">
        <v>226</v>
      </c>
      <c r="B176" s="118" t="s">
        <v>244</v>
      </c>
      <c r="C176" s="32" t="s">
        <v>131</v>
      </c>
      <c r="D176" s="42" t="s">
        <v>220</v>
      </c>
      <c r="E176" s="32">
        <v>10</v>
      </c>
      <c r="F176" s="32" t="s">
        <v>226</v>
      </c>
      <c r="G176" s="32" t="s">
        <v>221</v>
      </c>
      <c r="H176" s="33" t="s">
        <v>705</v>
      </c>
      <c r="I176" s="59">
        <v>45573</v>
      </c>
      <c r="J176" s="59">
        <v>45573</v>
      </c>
      <c r="K176" s="125">
        <v>245</v>
      </c>
      <c r="L176" s="59">
        <v>45580</v>
      </c>
      <c r="M176" s="34">
        <v>30322</v>
      </c>
      <c r="N176" s="44"/>
      <c r="O176" s="124"/>
      <c r="P176" s="61">
        <v>0</v>
      </c>
      <c r="Q176" s="44"/>
      <c r="R176" s="61">
        <v>0</v>
      </c>
    </row>
    <row r="177" spans="1:18" outlineLevel="1" x14ac:dyDescent="0.25">
      <c r="A177" s="32" t="s">
        <v>226</v>
      </c>
      <c r="B177" s="45" t="s">
        <v>243</v>
      </c>
      <c r="C177" s="42" t="s">
        <v>133</v>
      </c>
      <c r="D177" s="42" t="s">
        <v>222</v>
      </c>
      <c r="E177" s="119" t="s">
        <v>223</v>
      </c>
      <c r="F177" s="32" t="s">
        <v>226</v>
      </c>
      <c r="G177" s="32" t="s">
        <v>221</v>
      </c>
      <c r="H177" s="33" t="s">
        <v>706</v>
      </c>
      <c r="I177" s="59">
        <v>45573</v>
      </c>
      <c r="J177" s="59">
        <v>45573</v>
      </c>
      <c r="K177" s="125">
        <v>256</v>
      </c>
      <c r="L177" s="59">
        <v>45588</v>
      </c>
      <c r="M177" s="34">
        <v>32965</v>
      </c>
      <c r="N177" s="44"/>
      <c r="O177" s="44"/>
      <c r="P177" s="61">
        <v>0</v>
      </c>
      <c r="Q177" s="44"/>
      <c r="R177" s="61">
        <v>0</v>
      </c>
    </row>
    <row r="178" spans="1:18" ht="24" outlineLevel="1" x14ac:dyDescent="0.25">
      <c r="A178" s="32" t="s">
        <v>257</v>
      </c>
      <c r="B178" s="118" t="s">
        <v>589</v>
      </c>
      <c r="C178" s="42" t="s">
        <v>131</v>
      </c>
      <c r="D178" s="42" t="s">
        <v>220</v>
      </c>
      <c r="E178" s="32">
        <v>10</v>
      </c>
      <c r="F178" s="32" t="s">
        <v>309</v>
      </c>
      <c r="G178" s="119" t="s">
        <v>348</v>
      </c>
      <c r="H178" s="33" t="s">
        <v>707</v>
      </c>
      <c r="I178" s="59">
        <v>45600</v>
      </c>
      <c r="J178" s="59">
        <v>45602</v>
      </c>
      <c r="K178" s="125">
        <v>248</v>
      </c>
      <c r="L178" s="59">
        <v>45580</v>
      </c>
      <c r="M178" s="34">
        <v>181934</v>
      </c>
      <c r="N178" s="44" t="s">
        <v>756</v>
      </c>
      <c r="O178" s="122">
        <v>45580</v>
      </c>
      <c r="P178" s="61">
        <v>278242</v>
      </c>
      <c r="Q178" s="44"/>
      <c r="R178" s="61">
        <v>0</v>
      </c>
    </row>
    <row r="179" spans="1:18" outlineLevel="1" x14ac:dyDescent="0.25">
      <c r="A179" s="32" t="s">
        <v>226</v>
      </c>
      <c r="B179" s="45" t="s">
        <v>243</v>
      </c>
      <c r="C179" s="32" t="s">
        <v>133</v>
      </c>
      <c r="D179" s="42" t="s">
        <v>222</v>
      </c>
      <c r="E179" s="119" t="s">
        <v>223</v>
      </c>
      <c r="F179" s="32" t="s">
        <v>226</v>
      </c>
      <c r="G179" s="32" t="s">
        <v>221</v>
      </c>
      <c r="H179" s="33" t="s">
        <v>708</v>
      </c>
      <c r="I179" s="59">
        <v>45579</v>
      </c>
      <c r="J179" s="59">
        <v>45579</v>
      </c>
      <c r="K179" s="125">
        <v>257</v>
      </c>
      <c r="L179" s="59">
        <v>45588</v>
      </c>
      <c r="M179" s="34">
        <v>32965</v>
      </c>
      <c r="N179" s="44"/>
      <c r="O179" s="44"/>
      <c r="P179" s="61">
        <v>0</v>
      </c>
      <c r="Q179" s="44"/>
      <c r="R179" s="61">
        <v>0</v>
      </c>
    </row>
    <row r="180" spans="1:18" ht="36" outlineLevel="1" x14ac:dyDescent="0.25">
      <c r="A180" s="32" t="s">
        <v>257</v>
      </c>
      <c r="B180" s="118" t="s">
        <v>587</v>
      </c>
      <c r="C180" s="32" t="s">
        <v>131</v>
      </c>
      <c r="D180" s="42" t="s">
        <v>220</v>
      </c>
      <c r="E180" s="32">
        <v>10</v>
      </c>
      <c r="F180" s="32" t="s">
        <v>309</v>
      </c>
      <c r="G180" s="119" t="s">
        <v>348</v>
      </c>
      <c r="H180" s="33" t="s">
        <v>709</v>
      </c>
      <c r="I180" s="59">
        <v>45600</v>
      </c>
      <c r="J180" s="59">
        <v>45602</v>
      </c>
      <c r="K180" s="125">
        <v>252</v>
      </c>
      <c r="L180" s="59">
        <v>45587</v>
      </c>
      <c r="M180" s="34">
        <v>181934</v>
      </c>
      <c r="N180" s="44" t="s">
        <v>756</v>
      </c>
      <c r="O180" s="122">
        <v>45587</v>
      </c>
      <c r="P180" s="61">
        <v>278242</v>
      </c>
      <c r="Q180" s="44"/>
      <c r="R180" s="61">
        <v>0</v>
      </c>
    </row>
    <row r="181" spans="1:18" outlineLevel="1" x14ac:dyDescent="0.25">
      <c r="A181" s="32" t="s">
        <v>226</v>
      </c>
      <c r="B181" s="45" t="s">
        <v>405</v>
      </c>
      <c r="C181" s="32" t="s">
        <v>131</v>
      </c>
      <c r="D181" s="42" t="s">
        <v>220</v>
      </c>
      <c r="E181" s="32">
        <v>7</v>
      </c>
      <c r="F181" s="32" t="s">
        <v>226</v>
      </c>
      <c r="G181" s="32" t="s">
        <v>221</v>
      </c>
      <c r="H181" s="33" t="s">
        <v>710</v>
      </c>
      <c r="I181" s="59">
        <v>45582</v>
      </c>
      <c r="J181" s="59">
        <v>45582</v>
      </c>
      <c r="K181" s="125">
        <v>263</v>
      </c>
      <c r="L181" s="59">
        <v>45589</v>
      </c>
      <c r="M181" s="34">
        <v>30322</v>
      </c>
      <c r="N181" s="44"/>
      <c r="O181" s="124"/>
      <c r="P181" s="61">
        <v>0</v>
      </c>
      <c r="Q181" s="44"/>
      <c r="R181" s="61">
        <v>0</v>
      </c>
    </row>
    <row r="182" spans="1:18" outlineLevel="1" x14ac:dyDescent="0.25">
      <c r="A182" s="32" t="s">
        <v>226</v>
      </c>
      <c r="B182" s="118" t="s">
        <v>244</v>
      </c>
      <c r="C182" s="32" t="s">
        <v>131</v>
      </c>
      <c r="D182" s="42" t="s">
        <v>220</v>
      </c>
      <c r="E182" s="32">
        <v>10</v>
      </c>
      <c r="F182" s="32" t="s">
        <v>226</v>
      </c>
      <c r="G182" s="32" t="s">
        <v>221</v>
      </c>
      <c r="H182" s="33" t="s">
        <v>711</v>
      </c>
      <c r="I182" s="59">
        <v>45582</v>
      </c>
      <c r="J182" s="59">
        <v>45582</v>
      </c>
      <c r="K182" s="125">
        <v>253</v>
      </c>
      <c r="L182" s="59">
        <v>45587</v>
      </c>
      <c r="M182" s="34">
        <v>30322</v>
      </c>
      <c r="N182" s="44"/>
      <c r="O182" s="44"/>
      <c r="P182" s="61">
        <v>0</v>
      </c>
      <c r="Q182" s="44"/>
      <c r="R182" s="61">
        <v>0</v>
      </c>
    </row>
    <row r="183" spans="1:18" outlineLevel="1" x14ac:dyDescent="0.25">
      <c r="A183" s="32" t="s">
        <v>226</v>
      </c>
      <c r="B183" s="118" t="s">
        <v>244</v>
      </c>
      <c r="C183" s="42" t="s">
        <v>131</v>
      </c>
      <c r="D183" s="42" t="s">
        <v>220</v>
      </c>
      <c r="E183" s="32">
        <v>10</v>
      </c>
      <c r="F183" s="32" t="s">
        <v>226</v>
      </c>
      <c r="G183" s="32" t="s">
        <v>221</v>
      </c>
      <c r="H183" s="33" t="s">
        <v>712</v>
      </c>
      <c r="I183" s="59">
        <v>45579</v>
      </c>
      <c r="J183" s="59">
        <v>45579</v>
      </c>
      <c r="K183" s="125">
        <v>260</v>
      </c>
      <c r="L183" s="59">
        <v>45589</v>
      </c>
      <c r="M183" s="34">
        <v>30322</v>
      </c>
      <c r="N183" s="44"/>
      <c r="O183" s="44"/>
      <c r="P183" s="61">
        <v>0</v>
      </c>
      <c r="Q183" s="44"/>
      <c r="R183" s="61">
        <v>0</v>
      </c>
    </row>
    <row r="184" spans="1:18" ht="24" outlineLevel="1" x14ac:dyDescent="0.25">
      <c r="A184" s="32" t="s">
        <v>374</v>
      </c>
      <c r="B184" s="45" t="s">
        <v>591</v>
      </c>
      <c r="C184" s="42" t="s">
        <v>131</v>
      </c>
      <c r="D184" s="42" t="s">
        <v>220</v>
      </c>
      <c r="E184" s="32">
        <v>8</v>
      </c>
      <c r="F184" s="32" t="s">
        <v>375</v>
      </c>
      <c r="G184" s="119" t="s">
        <v>348</v>
      </c>
      <c r="H184" s="33" t="s">
        <v>713</v>
      </c>
      <c r="I184" s="59">
        <v>45607</v>
      </c>
      <c r="J184" s="59">
        <v>45610</v>
      </c>
      <c r="K184" s="125">
        <v>265</v>
      </c>
      <c r="L184" s="59">
        <v>45589</v>
      </c>
      <c r="M184" s="34">
        <v>257740</v>
      </c>
      <c r="N184" s="44" t="s">
        <v>757</v>
      </c>
      <c r="O184" s="44"/>
      <c r="P184" s="61">
        <v>0</v>
      </c>
      <c r="Q184" s="44"/>
      <c r="R184" s="61">
        <v>0</v>
      </c>
    </row>
    <row r="185" spans="1:18" ht="24" outlineLevel="1" x14ac:dyDescent="0.25">
      <c r="A185" s="32" t="s">
        <v>374</v>
      </c>
      <c r="B185" s="45" t="s">
        <v>714</v>
      </c>
      <c r="C185" s="42" t="s">
        <v>131</v>
      </c>
      <c r="D185" s="42" t="s">
        <v>220</v>
      </c>
      <c r="E185" s="32">
        <v>7</v>
      </c>
      <c r="F185" s="32" t="s">
        <v>375</v>
      </c>
      <c r="G185" s="119" t="s">
        <v>348</v>
      </c>
      <c r="H185" s="33" t="s">
        <v>713</v>
      </c>
      <c r="I185" s="59">
        <v>45607</v>
      </c>
      <c r="J185" s="59">
        <v>45610</v>
      </c>
      <c r="K185" s="125">
        <v>266</v>
      </c>
      <c r="L185" s="59">
        <v>45589</v>
      </c>
      <c r="M185" s="34">
        <v>257740</v>
      </c>
      <c r="N185" s="44" t="s">
        <v>757</v>
      </c>
      <c r="O185" s="44"/>
      <c r="P185" s="61">
        <v>0</v>
      </c>
      <c r="Q185" s="44"/>
      <c r="R185" s="61">
        <v>0</v>
      </c>
    </row>
    <row r="186" spans="1:18" ht="48" outlineLevel="1" x14ac:dyDescent="0.25">
      <c r="A186" s="32" t="s">
        <v>411</v>
      </c>
      <c r="B186" s="45" t="s">
        <v>258</v>
      </c>
      <c r="C186" s="42" t="s">
        <v>131</v>
      </c>
      <c r="D186" s="42" t="s">
        <v>220</v>
      </c>
      <c r="E186" s="32">
        <v>9</v>
      </c>
      <c r="F186" s="32" t="s">
        <v>675</v>
      </c>
      <c r="G186" s="32" t="s">
        <v>221</v>
      </c>
      <c r="H186" s="33" t="s">
        <v>715</v>
      </c>
      <c r="I186" s="59">
        <v>45607</v>
      </c>
      <c r="J186" s="59">
        <v>45610</v>
      </c>
      <c r="K186" s="125">
        <v>268</v>
      </c>
      <c r="L186" s="59">
        <v>45594</v>
      </c>
      <c r="M186" s="34">
        <v>257740</v>
      </c>
      <c r="N186" s="44"/>
      <c r="O186" s="44"/>
      <c r="P186" s="61">
        <v>0</v>
      </c>
      <c r="Q186" s="44"/>
      <c r="R186" s="61">
        <v>0</v>
      </c>
    </row>
    <row r="187" spans="1:18" ht="48" outlineLevel="1" x14ac:dyDescent="0.25">
      <c r="A187" s="32" t="s">
        <v>411</v>
      </c>
      <c r="B187" s="118" t="s">
        <v>587</v>
      </c>
      <c r="C187" s="42" t="s">
        <v>131</v>
      </c>
      <c r="D187" s="42" t="s">
        <v>220</v>
      </c>
      <c r="E187" s="32">
        <v>10</v>
      </c>
      <c r="F187" s="32" t="s">
        <v>675</v>
      </c>
      <c r="G187" s="32" t="s">
        <v>221</v>
      </c>
      <c r="H187" s="33" t="s">
        <v>716</v>
      </c>
      <c r="I187" s="59">
        <v>45607</v>
      </c>
      <c r="J187" s="59">
        <v>45610</v>
      </c>
      <c r="K187" s="125">
        <v>271</v>
      </c>
      <c r="L187" s="59">
        <v>45594</v>
      </c>
      <c r="M187" s="34">
        <v>257740</v>
      </c>
      <c r="N187" s="44"/>
      <c r="O187" s="44"/>
      <c r="P187" s="61">
        <v>0</v>
      </c>
      <c r="Q187" s="44"/>
      <c r="R187" s="61">
        <v>0</v>
      </c>
    </row>
    <row r="188" spans="1:18" ht="24" outlineLevel="1" x14ac:dyDescent="0.25">
      <c r="A188" s="32" t="s">
        <v>226</v>
      </c>
      <c r="B188" s="45" t="s">
        <v>249</v>
      </c>
      <c r="C188" s="42" t="s">
        <v>131</v>
      </c>
      <c r="D188" s="42" t="s">
        <v>220</v>
      </c>
      <c r="E188" s="32">
        <v>4</v>
      </c>
      <c r="F188" s="32" t="s">
        <v>226</v>
      </c>
      <c r="G188" s="32" t="s">
        <v>221</v>
      </c>
      <c r="H188" s="33" t="s">
        <v>717</v>
      </c>
      <c r="I188" s="59">
        <v>45594</v>
      </c>
      <c r="J188" s="59">
        <v>45594</v>
      </c>
      <c r="K188" s="125">
        <v>275</v>
      </c>
      <c r="L188" s="59">
        <v>45600</v>
      </c>
      <c r="M188" s="34">
        <v>32965</v>
      </c>
      <c r="N188" s="44"/>
      <c r="O188" s="44"/>
      <c r="P188" s="61">
        <v>0</v>
      </c>
      <c r="Q188" s="44"/>
      <c r="R188" s="61">
        <v>0</v>
      </c>
    </row>
    <row r="189" spans="1:18" outlineLevel="1" x14ac:dyDescent="0.25">
      <c r="A189" s="32" t="s">
        <v>226</v>
      </c>
      <c r="B189" s="118" t="s">
        <v>244</v>
      </c>
      <c r="C189" s="42" t="s">
        <v>131</v>
      </c>
      <c r="D189" s="42" t="s">
        <v>220</v>
      </c>
      <c r="E189" s="32">
        <v>10</v>
      </c>
      <c r="F189" s="32" t="s">
        <v>226</v>
      </c>
      <c r="G189" s="32" t="s">
        <v>221</v>
      </c>
      <c r="H189" s="33" t="s">
        <v>718</v>
      </c>
      <c r="I189" s="59">
        <v>45594</v>
      </c>
      <c r="J189" s="59">
        <v>45594</v>
      </c>
      <c r="K189" s="125">
        <v>276</v>
      </c>
      <c r="L189" s="59">
        <v>45600</v>
      </c>
      <c r="M189" s="34">
        <v>30322</v>
      </c>
      <c r="N189" s="44"/>
      <c r="O189" s="44"/>
      <c r="P189" s="61">
        <v>0</v>
      </c>
      <c r="Q189" s="44"/>
      <c r="R189" s="61">
        <v>0</v>
      </c>
    </row>
    <row r="190" spans="1:18" outlineLevel="1" x14ac:dyDescent="0.25">
      <c r="A190" s="32" t="s">
        <v>226</v>
      </c>
      <c r="B190" s="45" t="s">
        <v>243</v>
      </c>
      <c r="C190" s="42" t="s">
        <v>133</v>
      </c>
      <c r="D190" s="42" t="s">
        <v>222</v>
      </c>
      <c r="E190" s="119" t="s">
        <v>223</v>
      </c>
      <c r="F190" s="32" t="s">
        <v>226</v>
      </c>
      <c r="G190" s="32" t="s">
        <v>221</v>
      </c>
      <c r="H190" s="33" t="s">
        <v>719</v>
      </c>
      <c r="I190" s="59">
        <v>45582</v>
      </c>
      <c r="J190" s="59">
        <v>45582</v>
      </c>
      <c r="K190" s="125">
        <v>278</v>
      </c>
      <c r="L190" s="59">
        <v>45602</v>
      </c>
      <c r="M190" s="34">
        <v>32965</v>
      </c>
      <c r="N190" s="44"/>
      <c r="O190" s="44"/>
      <c r="P190" s="61">
        <v>0</v>
      </c>
      <c r="Q190" s="44"/>
      <c r="R190" s="61">
        <v>0</v>
      </c>
    </row>
    <row r="191" spans="1:18" outlineLevel="1" x14ac:dyDescent="0.25">
      <c r="A191" s="32" t="s">
        <v>226</v>
      </c>
      <c r="B191" s="45" t="s">
        <v>243</v>
      </c>
      <c r="C191" s="42" t="s">
        <v>133</v>
      </c>
      <c r="D191" s="42" t="s">
        <v>222</v>
      </c>
      <c r="E191" s="119" t="s">
        <v>223</v>
      </c>
      <c r="F191" s="32" t="s">
        <v>226</v>
      </c>
      <c r="G191" s="32" t="s">
        <v>221</v>
      </c>
      <c r="H191" s="33" t="s">
        <v>720</v>
      </c>
      <c r="I191" s="59">
        <v>45594</v>
      </c>
      <c r="J191" s="59">
        <v>45594</v>
      </c>
      <c r="K191" s="125">
        <v>281</v>
      </c>
      <c r="L191" s="59">
        <v>45602</v>
      </c>
      <c r="M191" s="34">
        <v>32965</v>
      </c>
      <c r="N191" s="44"/>
      <c r="O191" s="44"/>
      <c r="P191" s="61">
        <v>0</v>
      </c>
      <c r="Q191" s="44"/>
      <c r="R191" s="61">
        <v>0</v>
      </c>
    </row>
    <row r="192" spans="1:18" outlineLevel="1" x14ac:dyDescent="0.25">
      <c r="A192" s="32" t="s">
        <v>226</v>
      </c>
      <c r="B192" s="118" t="s">
        <v>244</v>
      </c>
      <c r="C192" s="42" t="s">
        <v>131</v>
      </c>
      <c r="D192" s="42" t="s">
        <v>220</v>
      </c>
      <c r="E192" s="32">
        <v>10</v>
      </c>
      <c r="F192" s="32" t="s">
        <v>226</v>
      </c>
      <c r="G192" s="32" t="s">
        <v>221</v>
      </c>
      <c r="H192" s="33" t="s">
        <v>721</v>
      </c>
      <c r="I192" s="59">
        <v>45600</v>
      </c>
      <c r="J192" s="59">
        <v>45600</v>
      </c>
      <c r="K192" s="125">
        <v>283</v>
      </c>
      <c r="L192" s="59">
        <v>45608</v>
      </c>
      <c r="M192" s="34">
        <v>30322</v>
      </c>
      <c r="N192" s="44"/>
      <c r="O192" s="44"/>
      <c r="P192" s="61">
        <v>0</v>
      </c>
      <c r="Q192" s="44"/>
      <c r="R192" s="61">
        <v>0</v>
      </c>
    </row>
    <row r="193" spans="1:18" ht="24" outlineLevel="1" x14ac:dyDescent="0.25">
      <c r="A193" s="32" t="s">
        <v>227</v>
      </c>
      <c r="B193" s="45" t="s">
        <v>242</v>
      </c>
      <c r="C193" s="42" t="s">
        <v>131</v>
      </c>
      <c r="D193" s="42" t="s">
        <v>220</v>
      </c>
      <c r="E193" s="32">
        <v>7</v>
      </c>
      <c r="F193" s="32" t="s">
        <v>578</v>
      </c>
      <c r="G193" s="32" t="s">
        <v>221</v>
      </c>
      <c r="H193" s="33" t="s">
        <v>722</v>
      </c>
      <c r="I193" s="59">
        <v>45602</v>
      </c>
      <c r="J193" s="59">
        <v>45602</v>
      </c>
      <c r="K193" s="125">
        <v>284</v>
      </c>
      <c r="L193" s="59">
        <v>45608</v>
      </c>
      <c r="M193" s="34">
        <v>30322</v>
      </c>
      <c r="N193" s="44"/>
      <c r="O193" s="44"/>
      <c r="P193" s="61">
        <v>0</v>
      </c>
      <c r="Q193" s="44"/>
      <c r="R193" s="61">
        <v>0</v>
      </c>
    </row>
    <row r="194" spans="1:18" outlineLevel="1" x14ac:dyDescent="0.25">
      <c r="A194" s="32" t="s">
        <v>595</v>
      </c>
      <c r="B194" s="45" t="s">
        <v>723</v>
      </c>
      <c r="C194" s="42" t="s">
        <v>131</v>
      </c>
      <c r="D194" s="42" t="s">
        <v>220</v>
      </c>
      <c r="E194" s="32">
        <v>13</v>
      </c>
      <c r="F194" s="32" t="s">
        <v>594</v>
      </c>
      <c r="G194" s="119" t="s">
        <v>221</v>
      </c>
      <c r="H194" s="33" t="s">
        <v>724</v>
      </c>
      <c r="I194" s="59">
        <v>45602</v>
      </c>
      <c r="J194" s="59">
        <v>45602</v>
      </c>
      <c r="K194" s="125">
        <v>285</v>
      </c>
      <c r="L194" s="59">
        <v>45608</v>
      </c>
      <c r="M194" s="34">
        <v>24609</v>
      </c>
      <c r="N194" s="44"/>
      <c r="O194" s="44"/>
      <c r="P194" s="61">
        <v>0</v>
      </c>
      <c r="Q194" s="44"/>
      <c r="R194" s="61">
        <v>0</v>
      </c>
    </row>
    <row r="195" spans="1:18" outlineLevel="1" x14ac:dyDescent="0.25">
      <c r="A195" s="32" t="s">
        <v>226</v>
      </c>
      <c r="B195" s="45" t="s">
        <v>243</v>
      </c>
      <c r="C195" s="42" t="s">
        <v>133</v>
      </c>
      <c r="D195" s="42" t="s">
        <v>222</v>
      </c>
      <c r="E195" s="119" t="s">
        <v>223</v>
      </c>
      <c r="F195" s="32" t="s">
        <v>226</v>
      </c>
      <c r="G195" s="32" t="s">
        <v>221</v>
      </c>
      <c r="H195" s="33" t="s">
        <v>725</v>
      </c>
      <c r="I195" s="59">
        <v>45600</v>
      </c>
      <c r="J195" s="59">
        <v>45600</v>
      </c>
      <c r="K195" s="125">
        <v>279</v>
      </c>
      <c r="L195" s="59">
        <v>45602</v>
      </c>
      <c r="M195" s="34">
        <v>32965</v>
      </c>
      <c r="N195" s="44"/>
      <c r="O195" s="44"/>
      <c r="P195" s="61">
        <v>0</v>
      </c>
      <c r="Q195" s="44"/>
      <c r="R195" s="61">
        <v>0</v>
      </c>
    </row>
    <row r="196" spans="1:18" ht="24" outlineLevel="1" x14ac:dyDescent="0.25">
      <c r="A196" s="32" t="s">
        <v>226</v>
      </c>
      <c r="B196" s="45" t="s">
        <v>726</v>
      </c>
      <c r="C196" s="42" t="s">
        <v>131</v>
      </c>
      <c r="D196" s="42" t="s">
        <v>220</v>
      </c>
      <c r="E196" s="32">
        <v>5</v>
      </c>
      <c r="F196" s="32" t="s">
        <v>226</v>
      </c>
      <c r="G196" s="32" t="s">
        <v>221</v>
      </c>
      <c r="H196" s="33" t="s">
        <v>727</v>
      </c>
      <c r="I196" s="59">
        <v>45594</v>
      </c>
      <c r="J196" s="59">
        <v>45594</v>
      </c>
      <c r="K196" s="125">
        <v>286</v>
      </c>
      <c r="L196" s="59">
        <v>45608</v>
      </c>
      <c r="M196" s="34">
        <v>30322</v>
      </c>
      <c r="N196" s="44"/>
      <c r="O196" s="44"/>
      <c r="P196" s="61">
        <v>0</v>
      </c>
      <c r="Q196" s="44"/>
      <c r="R196" s="61">
        <v>0</v>
      </c>
    </row>
    <row r="197" spans="1:18" outlineLevel="1" x14ac:dyDescent="0.25">
      <c r="A197" s="32" t="s">
        <v>226</v>
      </c>
      <c r="B197" s="45" t="s">
        <v>726</v>
      </c>
      <c r="C197" s="42" t="s">
        <v>131</v>
      </c>
      <c r="D197" s="42" t="s">
        <v>220</v>
      </c>
      <c r="E197" s="32">
        <v>5</v>
      </c>
      <c r="F197" s="32" t="s">
        <v>226</v>
      </c>
      <c r="G197" s="32" t="s">
        <v>221</v>
      </c>
      <c r="H197" s="33" t="s">
        <v>728</v>
      </c>
      <c r="I197" s="59">
        <v>45600</v>
      </c>
      <c r="J197" s="59">
        <v>45600</v>
      </c>
      <c r="K197" s="125">
        <v>287</v>
      </c>
      <c r="L197" s="59">
        <v>45608</v>
      </c>
      <c r="M197" s="34">
        <v>30322</v>
      </c>
      <c r="N197" s="44"/>
      <c r="O197" s="44"/>
      <c r="P197" s="61">
        <v>0</v>
      </c>
      <c r="Q197" s="44"/>
      <c r="R197" s="61">
        <v>0</v>
      </c>
    </row>
    <row r="198" spans="1:18" outlineLevel="1" x14ac:dyDescent="0.25">
      <c r="A198" s="32" t="s">
        <v>226</v>
      </c>
      <c r="B198" s="45" t="s">
        <v>726</v>
      </c>
      <c r="C198" s="42" t="s">
        <v>131</v>
      </c>
      <c r="D198" s="42" t="s">
        <v>220</v>
      </c>
      <c r="E198" s="32">
        <v>5</v>
      </c>
      <c r="F198" s="32" t="s">
        <v>226</v>
      </c>
      <c r="G198" s="32" t="s">
        <v>221</v>
      </c>
      <c r="H198" s="33" t="s">
        <v>729</v>
      </c>
      <c r="I198" s="59">
        <v>45602</v>
      </c>
      <c r="J198" s="59">
        <v>45602</v>
      </c>
      <c r="K198" s="125">
        <v>288</v>
      </c>
      <c r="L198" s="59">
        <v>45608</v>
      </c>
      <c r="M198" s="34">
        <v>30322</v>
      </c>
      <c r="N198" s="44"/>
      <c r="O198" s="44"/>
      <c r="P198" s="61">
        <v>0</v>
      </c>
      <c r="Q198" s="44"/>
      <c r="R198" s="61">
        <v>0</v>
      </c>
    </row>
    <row r="199" spans="1:18" outlineLevel="1" x14ac:dyDescent="0.25">
      <c r="A199" s="32" t="s">
        <v>226</v>
      </c>
      <c r="B199" s="118" t="s">
        <v>244</v>
      </c>
      <c r="C199" s="42" t="s">
        <v>131</v>
      </c>
      <c r="D199" s="42" t="s">
        <v>220</v>
      </c>
      <c r="E199" s="32">
        <v>10</v>
      </c>
      <c r="F199" s="32" t="s">
        <v>226</v>
      </c>
      <c r="G199" s="32" t="s">
        <v>221</v>
      </c>
      <c r="H199" s="33" t="s">
        <v>730</v>
      </c>
      <c r="I199" s="59">
        <v>45602</v>
      </c>
      <c r="J199" s="59">
        <v>45602</v>
      </c>
      <c r="K199" s="125">
        <v>290</v>
      </c>
      <c r="L199" s="59">
        <v>45608</v>
      </c>
      <c r="M199" s="34">
        <v>30322</v>
      </c>
      <c r="N199" s="44"/>
      <c r="O199" s="44"/>
      <c r="P199" s="61">
        <v>0</v>
      </c>
      <c r="Q199" s="44"/>
      <c r="R199" s="61">
        <v>0</v>
      </c>
    </row>
    <row r="200" spans="1:18" outlineLevel="1" x14ac:dyDescent="0.25">
      <c r="A200" s="32" t="s">
        <v>226</v>
      </c>
      <c r="B200" s="45" t="s">
        <v>243</v>
      </c>
      <c r="C200" s="42" t="s">
        <v>133</v>
      </c>
      <c r="D200" s="42" t="s">
        <v>222</v>
      </c>
      <c r="E200" s="119" t="s">
        <v>223</v>
      </c>
      <c r="F200" s="32" t="s">
        <v>226</v>
      </c>
      <c r="G200" s="32" t="s">
        <v>221</v>
      </c>
      <c r="H200" s="33" t="s">
        <v>731</v>
      </c>
      <c r="I200" s="59">
        <v>45602</v>
      </c>
      <c r="J200" s="59">
        <v>45602</v>
      </c>
      <c r="K200" s="125">
        <v>299</v>
      </c>
      <c r="L200" s="59">
        <v>45616</v>
      </c>
      <c r="M200" s="34">
        <v>32965</v>
      </c>
      <c r="N200" s="44"/>
      <c r="O200" s="44"/>
      <c r="P200" s="61">
        <v>0</v>
      </c>
      <c r="Q200" s="44"/>
      <c r="R200" s="61">
        <v>0</v>
      </c>
    </row>
    <row r="201" spans="1:18" outlineLevel="1" x14ac:dyDescent="0.25">
      <c r="A201" s="32" t="s">
        <v>226</v>
      </c>
      <c r="B201" s="45" t="s">
        <v>726</v>
      </c>
      <c r="C201" s="42" t="s">
        <v>131</v>
      </c>
      <c r="D201" s="42" t="s">
        <v>220</v>
      </c>
      <c r="E201" s="32">
        <v>5</v>
      </c>
      <c r="F201" s="32" t="s">
        <v>226</v>
      </c>
      <c r="G201" s="32" t="s">
        <v>221</v>
      </c>
      <c r="H201" s="33" t="s">
        <v>732</v>
      </c>
      <c r="I201" s="59">
        <v>45608</v>
      </c>
      <c r="J201" s="59">
        <v>45608</v>
      </c>
      <c r="K201" s="125">
        <v>294</v>
      </c>
      <c r="L201" s="59">
        <v>45614</v>
      </c>
      <c r="M201" s="34">
        <v>30322</v>
      </c>
      <c r="N201" s="44"/>
      <c r="O201" s="44"/>
      <c r="P201" s="61">
        <v>0</v>
      </c>
      <c r="Q201" s="44"/>
      <c r="R201" s="61">
        <v>0</v>
      </c>
    </row>
    <row r="202" spans="1:18" outlineLevel="1" x14ac:dyDescent="0.25">
      <c r="A202" s="32" t="s">
        <v>226</v>
      </c>
      <c r="B202" s="45" t="s">
        <v>243</v>
      </c>
      <c r="C202" s="42" t="s">
        <v>133</v>
      </c>
      <c r="D202" s="42" t="s">
        <v>222</v>
      </c>
      <c r="E202" s="119" t="s">
        <v>223</v>
      </c>
      <c r="F202" s="32" t="s">
        <v>226</v>
      </c>
      <c r="G202" s="32" t="s">
        <v>221</v>
      </c>
      <c r="H202" s="33" t="s">
        <v>733</v>
      </c>
      <c r="I202" s="59">
        <v>45608</v>
      </c>
      <c r="J202" s="59">
        <v>45608</v>
      </c>
      <c r="K202" s="125">
        <v>301</v>
      </c>
      <c r="L202" s="59">
        <v>45616</v>
      </c>
      <c r="M202" s="34">
        <v>32965</v>
      </c>
      <c r="N202" s="44"/>
      <c r="O202" s="44"/>
      <c r="P202" s="61">
        <v>0</v>
      </c>
      <c r="Q202" s="44"/>
      <c r="R202" s="61">
        <v>0</v>
      </c>
    </row>
    <row r="203" spans="1:18" ht="36" outlineLevel="1" x14ac:dyDescent="0.25">
      <c r="A203" s="32" t="s">
        <v>408</v>
      </c>
      <c r="B203" s="45" t="s">
        <v>243</v>
      </c>
      <c r="C203" s="42" t="s">
        <v>133</v>
      </c>
      <c r="D203" s="42" t="s">
        <v>222</v>
      </c>
      <c r="E203" s="119" t="s">
        <v>223</v>
      </c>
      <c r="F203" s="32" t="s">
        <v>408</v>
      </c>
      <c r="G203" s="119" t="s">
        <v>348</v>
      </c>
      <c r="H203" s="33" t="s">
        <v>734</v>
      </c>
      <c r="I203" s="59">
        <v>45610</v>
      </c>
      <c r="J203" s="59">
        <v>45612</v>
      </c>
      <c r="K203" s="125">
        <v>302</v>
      </c>
      <c r="L203" s="59">
        <v>45616</v>
      </c>
      <c r="M203" s="34">
        <v>197789</v>
      </c>
      <c r="N203" s="44" t="s">
        <v>758</v>
      </c>
      <c r="O203" s="44"/>
      <c r="P203" s="61">
        <v>0</v>
      </c>
      <c r="Q203" s="44"/>
      <c r="R203" s="61">
        <v>0</v>
      </c>
    </row>
    <row r="204" spans="1:18" ht="24" outlineLevel="1" x14ac:dyDescent="0.25">
      <c r="A204" s="32" t="s">
        <v>408</v>
      </c>
      <c r="B204" s="45" t="s">
        <v>405</v>
      </c>
      <c r="C204" s="42" t="s">
        <v>131</v>
      </c>
      <c r="D204" s="42" t="s">
        <v>220</v>
      </c>
      <c r="E204" s="32">
        <v>7</v>
      </c>
      <c r="F204" s="32" t="s">
        <v>408</v>
      </c>
      <c r="G204" s="119" t="s">
        <v>348</v>
      </c>
      <c r="H204" s="33" t="s">
        <v>735</v>
      </c>
      <c r="I204" s="59">
        <v>45610</v>
      </c>
      <c r="J204" s="59">
        <v>45612</v>
      </c>
      <c r="K204" s="125">
        <v>291</v>
      </c>
      <c r="L204" s="59">
        <v>45609</v>
      </c>
      <c r="M204" s="34">
        <v>181934</v>
      </c>
      <c r="N204" s="44" t="s">
        <v>758</v>
      </c>
      <c r="O204" s="44"/>
      <c r="P204" s="61">
        <v>0</v>
      </c>
      <c r="Q204" s="44"/>
      <c r="R204" s="61">
        <v>0</v>
      </c>
    </row>
    <row r="205" spans="1:18" outlineLevel="1" x14ac:dyDescent="0.25">
      <c r="A205" s="32" t="s">
        <v>736</v>
      </c>
      <c r="B205" s="118" t="s">
        <v>603</v>
      </c>
      <c r="C205" s="42" t="s">
        <v>131</v>
      </c>
      <c r="D205" s="42" t="s">
        <v>220</v>
      </c>
      <c r="E205" s="32"/>
      <c r="F205" s="32" t="s">
        <v>751</v>
      </c>
      <c r="G205" s="119" t="s">
        <v>348</v>
      </c>
      <c r="H205" s="33" t="s">
        <v>737</v>
      </c>
      <c r="I205" s="59">
        <v>45622</v>
      </c>
      <c r="J205" s="59">
        <v>45624</v>
      </c>
      <c r="K205" s="125">
        <v>295</v>
      </c>
      <c r="L205" s="59">
        <v>45614</v>
      </c>
      <c r="M205" s="34">
        <v>181934</v>
      </c>
      <c r="N205" s="44">
        <v>6174061</v>
      </c>
      <c r="O205" s="122">
        <v>45614</v>
      </c>
      <c r="P205" s="61">
        <v>308600</v>
      </c>
      <c r="Q205" s="44"/>
      <c r="R205" s="61">
        <v>0</v>
      </c>
    </row>
    <row r="206" spans="1:18" outlineLevel="1" x14ac:dyDescent="0.25">
      <c r="A206" s="32" t="s">
        <v>408</v>
      </c>
      <c r="B206" s="45" t="s">
        <v>723</v>
      </c>
      <c r="C206" s="42" t="s">
        <v>131</v>
      </c>
      <c r="D206" s="42" t="s">
        <v>220</v>
      </c>
      <c r="E206" s="32">
        <v>13</v>
      </c>
      <c r="F206" s="32" t="s">
        <v>750</v>
      </c>
      <c r="G206" s="32" t="s">
        <v>221</v>
      </c>
      <c r="H206" s="33" t="s">
        <v>738</v>
      </c>
      <c r="I206" s="59">
        <v>45600</v>
      </c>
      <c r="J206" s="59">
        <v>45600</v>
      </c>
      <c r="K206" s="125">
        <v>305</v>
      </c>
      <c r="L206" s="59">
        <v>45623</v>
      </c>
      <c r="M206" s="34">
        <v>24609</v>
      </c>
      <c r="N206" s="44"/>
      <c r="O206" s="44"/>
      <c r="P206" s="61">
        <v>0</v>
      </c>
      <c r="Q206" s="44"/>
      <c r="R206" s="61">
        <v>0</v>
      </c>
    </row>
    <row r="207" spans="1:18" ht="48" outlineLevel="1" x14ac:dyDescent="0.25">
      <c r="A207" s="32" t="s">
        <v>227</v>
      </c>
      <c r="B207" s="45" t="s">
        <v>739</v>
      </c>
      <c r="C207" s="42" t="s">
        <v>131</v>
      </c>
      <c r="D207" s="42" t="s">
        <v>220</v>
      </c>
      <c r="E207" s="32">
        <v>9</v>
      </c>
      <c r="F207" s="32" t="s">
        <v>578</v>
      </c>
      <c r="G207" s="32" t="s">
        <v>221</v>
      </c>
      <c r="H207" s="33" t="s">
        <v>740</v>
      </c>
      <c r="I207" s="59">
        <v>45602</v>
      </c>
      <c r="J207" s="59">
        <v>45602</v>
      </c>
      <c r="K207" s="125">
        <v>306</v>
      </c>
      <c r="L207" s="59">
        <v>45623</v>
      </c>
      <c r="M207" s="34">
        <v>30322</v>
      </c>
      <c r="N207" s="44"/>
      <c r="O207" s="44"/>
      <c r="P207" s="61">
        <v>0</v>
      </c>
      <c r="Q207" s="44"/>
      <c r="R207" s="61">
        <v>0</v>
      </c>
    </row>
    <row r="208" spans="1:18" ht="24" outlineLevel="1" x14ac:dyDescent="0.25">
      <c r="A208" s="32" t="s">
        <v>604</v>
      </c>
      <c r="B208" s="45" t="s">
        <v>243</v>
      </c>
      <c r="C208" s="42" t="s">
        <v>133</v>
      </c>
      <c r="D208" s="42" t="s">
        <v>222</v>
      </c>
      <c r="E208" s="119" t="s">
        <v>223</v>
      </c>
      <c r="F208" s="32" t="s">
        <v>347</v>
      </c>
      <c r="G208" s="119" t="s">
        <v>348</v>
      </c>
      <c r="H208" s="33" t="s">
        <v>752</v>
      </c>
      <c r="I208" s="59">
        <v>45618</v>
      </c>
      <c r="J208" s="59">
        <v>45618</v>
      </c>
      <c r="K208" s="125">
        <v>307</v>
      </c>
      <c r="L208" s="59">
        <v>45624</v>
      </c>
      <c r="M208" s="34">
        <v>32965</v>
      </c>
      <c r="N208" s="44">
        <v>6166139</v>
      </c>
      <c r="O208" s="122">
        <v>45624</v>
      </c>
      <c r="P208" s="61">
        <v>469658</v>
      </c>
      <c r="Q208" s="44"/>
      <c r="R208" s="61">
        <v>0</v>
      </c>
    </row>
    <row r="209" spans="1:16384" outlineLevel="1" x14ac:dyDescent="0.25">
      <c r="A209" s="32" t="s">
        <v>226</v>
      </c>
      <c r="B209" s="45" t="s">
        <v>243</v>
      </c>
      <c r="C209" s="42" t="s">
        <v>133</v>
      </c>
      <c r="D209" s="42" t="s">
        <v>222</v>
      </c>
      <c r="E209" s="119" t="s">
        <v>223</v>
      </c>
      <c r="F209" s="32" t="s">
        <v>226</v>
      </c>
      <c r="G209" s="32" t="s">
        <v>221</v>
      </c>
      <c r="H209" s="33" t="s">
        <v>741</v>
      </c>
      <c r="I209" s="59">
        <v>45622</v>
      </c>
      <c r="J209" s="59">
        <v>45622</v>
      </c>
      <c r="K209" s="125">
        <v>318</v>
      </c>
      <c r="L209" s="59">
        <v>45643</v>
      </c>
      <c r="M209" s="34">
        <v>32965</v>
      </c>
      <c r="N209" s="44"/>
      <c r="O209" s="44"/>
      <c r="P209" s="61">
        <v>0</v>
      </c>
      <c r="Q209" s="44"/>
      <c r="R209" s="61">
        <v>0</v>
      </c>
    </row>
    <row r="210" spans="1:16384" outlineLevel="1" x14ac:dyDescent="0.25">
      <c r="A210" s="32" t="s">
        <v>226</v>
      </c>
      <c r="B210" s="45" t="s">
        <v>726</v>
      </c>
      <c r="C210" s="42" t="s">
        <v>131</v>
      </c>
      <c r="D210" s="42" t="s">
        <v>220</v>
      </c>
      <c r="E210" s="32">
        <v>5</v>
      </c>
      <c r="F210" s="32" t="s">
        <v>226</v>
      </c>
      <c r="G210" s="32" t="s">
        <v>221</v>
      </c>
      <c r="H210" s="33" t="s">
        <v>742</v>
      </c>
      <c r="I210" s="59">
        <v>45622</v>
      </c>
      <c r="J210" s="59">
        <v>45622</v>
      </c>
      <c r="K210" s="125">
        <v>311</v>
      </c>
      <c r="L210" s="59">
        <v>45630</v>
      </c>
      <c r="M210" s="34">
        <v>30322</v>
      </c>
      <c r="N210" s="44"/>
      <c r="O210" s="44"/>
      <c r="P210" s="61">
        <v>0</v>
      </c>
      <c r="Q210" s="44"/>
      <c r="R210" s="61">
        <v>0</v>
      </c>
    </row>
    <row r="211" spans="1:16384" outlineLevel="1" x14ac:dyDescent="0.25">
      <c r="A211" s="32" t="s">
        <v>252</v>
      </c>
      <c r="B211" s="45" t="s">
        <v>723</v>
      </c>
      <c r="C211" s="42" t="s">
        <v>131</v>
      </c>
      <c r="D211" s="42" t="s">
        <v>220</v>
      </c>
      <c r="E211" s="32">
        <v>13</v>
      </c>
      <c r="F211" s="32" t="s">
        <v>747</v>
      </c>
      <c r="G211" s="32" t="s">
        <v>221</v>
      </c>
      <c r="H211" s="33" t="s">
        <v>743</v>
      </c>
      <c r="I211" s="59">
        <v>45614</v>
      </c>
      <c r="J211" s="59">
        <v>45617</v>
      </c>
      <c r="K211" s="125">
        <v>312</v>
      </c>
      <c r="L211" s="59">
        <v>45630</v>
      </c>
      <c r="M211" s="34">
        <v>135349</v>
      </c>
      <c r="N211" s="44"/>
      <c r="O211" s="44"/>
      <c r="P211" s="61">
        <v>0</v>
      </c>
      <c r="Q211" s="44"/>
      <c r="R211" s="61">
        <v>0</v>
      </c>
    </row>
    <row r="212" spans="1:16384" outlineLevel="1" x14ac:dyDescent="0.25">
      <c r="A212" s="32" t="s">
        <v>227</v>
      </c>
      <c r="B212" s="45" t="s">
        <v>245</v>
      </c>
      <c r="C212" s="42" t="s">
        <v>131</v>
      </c>
      <c r="D212" s="42" t="s">
        <v>220</v>
      </c>
      <c r="E212" s="32">
        <v>5</v>
      </c>
      <c r="F212" s="32" t="s">
        <v>748</v>
      </c>
      <c r="G212" s="32" t="s">
        <v>221</v>
      </c>
      <c r="H212" s="33" t="s">
        <v>744</v>
      </c>
      <c r="I212" s="59">
        <v>45625</v>
      </c>
      <c r="J212" s="59">
        <v>45625</v>
      </c>
      <c r="K212" s="125">
        <v>313</v>
      </c>
      <c r="L212" s="59">
        <v>45630</v>
      </c>
      <c r="M212" s="34">
        <v>30322</v>
      </c>
      <c r="N212" s="44"/>
      <c r="O212" s="44"/>
      <c r="P212" s="61">
        <v>0</v>
      </c>
      <c r="Q212" s="44"/>
      <c r="R212" s="61">
        <v>0</v>
      </c>
    </row>
    <row r="213" spans="1:16384" ht="24" outlineLevel="1" x14ac:dyDescent="0.25">
      <c r="A213" s="32" t="s">
        <v>227</v>
      </c>
      <c r="B213" s="45" t="s">
        <v>753</v>
      </c>
      <c r="C213" s="42" t="s">
        <v>131</v>
      </c>
      <c r="D213" s="42" t="s">
        <v>220</v>
      </c>
      <c r="E213" s="32">
        <v>9</v>
      </c>
      <c r="F213" s="32" t="s">
        <v>748</v>
      </c>
      <c r="G213" s="32" t="s">
        <v>221</v>
      </c>
      <c r="H213" s="33" t="s">
        <v>745</v>
      </c>
      <c r="I213" s="59">
        <v>45625</v>
      </c>
      <c r="J213" s="59">
        <v>45625</v>
      </c>
      <c r="K213" s="125">
        <v>314</v>
      </c>
      <c r="L213" s="59">
        <v>45630</v>
      </c>
      <c r="M213" s="34">
        <v>30322</v>
      </c>
      <c r="N213" s="44"/>
      <c r="O213" s="44"/>
      <c r="P213" s="61">
        <v>0</v>
      </c>
      <c r="Q213" s="44"/>
      <c r="R213" s="61">
        <v>0</v>
      </c>
    </row>
    <row r="214" spans="1:16384" outlineLevel="1" x14ac:dyDescent="0.25">
      <c r="A214" s="32" t="s">
        <v>409</v>
      </c>
      <c r="B214" s="118" t="s">
        <v>603</v>
      </c>
      <c r="C214" s="42" t="s">
        <v>131</v>
      </c>
      <c r="D214" s="42" t="s">
        <v>220</v>
      </c>
      <c r="E214" s="32">
        <v>10</v>
      </c>
      <c r="F214" s="32" t="s">
        <v>749</v>
      </c>
      <c r="G214" s="119" t="s">
        <v>348</v>
      </c>
      <c r="H214" s="33" t="s">
        <v>759</v>
      </c>
      <c r="I214" s="59">
        <v>45600</v>
      </c>
      <c r="J214" s="59">
        <v>45601</v>
      </c>
      <c r="K214" s="125">
        <v>261</v>
      </c>
      <c r="L214" s="59">
        <v>45589</v>
      </c>
      <c r="M214" s="34">
        <v>0</v>
      </c>
      <c r="N214" s="44">
        <v>540011</v>
      </c>
      <c r="O214" s="44">
        <v>45589</v>
      </c>
      <c r="P214" s="61">
        <v>266539</v>
      </c>
      <c r="Q214" s="44"/>
      <c r="R214" s="61">
        <v>0</v>
      </c>
    </row>
    <row r="215" spans="1:16384" outlineLevel="1" x14ac:dyDescent="0.25">
      <c r="A215" s="32" t="s">
        <v>226</v>
      </c>
      <c r="B215" s="45" t="s">
        <v>243</v>
      </c>
      <c r="C215" s="42" t="s">
        <v>131</v>
      </c>
      <c r="D215" s="42" t="s">
        <v>220</v>
      </c>
      <c r="E215" s="32" t="s">
        <v>223</v>
      </c>
      <c r="F215" s="32" t="s">
        <v>229</v>
      </c>
      <c r="G215" s="32" t="s">
        <v>221</v>
      </c>
      <c r="H215" s="33" t="s">
        <v>677</v>
      </c>
      <c r="I215" s="59">
        <v>45548</v>
      </c>
      <c r="J215" s="59">
        <v>45548</v>
      </c>
      <c r="K215" s="125">
        <v>241</v>
      </c>
      <c r="L215" s="59">
        <v>45572</v>
      </c>
      <c r="M215" s="34">
        <v>32965</v>
      </c>
      <c r="N215" s="44"/>
      <c r="O215" s="44"/>
      <c r="P215" s="61">
        <v>0</v>
      </c>
      <c r="Q215" s="44"/>
      <c r="R215" s="61">
        <v>0</v>
      </c>
    </row>
    <row r="216" spans="1:16384" outlineLevel="1" x14ac:dyDescent="0.25">
      <c r="A216" s="32" t="s">
        <v>411</v>
      </c>
      <c r="B216" s="45" t="s">
        <v>243</v>
      </c>
      <c r="C216" s="42" t="s">
        <v>131</v>
      </c>
      <c r="D216" s="42" t="s">
        <v>220</v>
      </c>
      <c r="E216" s="32" t="s">
        <v>223</v>
      </c>
      <c r="F216" s="32" t="s">
        <v>675</v>
      </c>
      <c r="G216" s="32" t="s">
        <v>221</v>
      </c>
      <c r="H216" s="33" t="s">
        <v>746</v>
      </c>
      <c r="I216" s="59">
        <v>45558</v>
      </c>
      <c r="J216" s="59">
        <v>45560</v>
      </c>
      <c r="K216" s="125">
        <v>239</v>
      </c>
      <c r="L216" s="59">
        <v>45572</v>
      </c>
      <c r="M216" s="34">
        <v>197789</v>
      </c>
      <c r="N216" s="44"/>
      <c r="O216" s="44"/>
      <c r="P216" s="61">
        <v>0</v>
      </c>
      <c r="Q216" s="44"/>
      <c r="R216" s="61">
        <v>0</v>
      </c>
    </row>
    <row r="217" spans="1:16384" s="80" customFormat="1" x14ac:dyDescent="0.25">
      <c r="A217" s="296" t="s">
        <v>198</v>
      </c>
      <c r="B217" s="296"/>
      <c r="C217" s="296"/>
      <c r="D217" s="296"/>
      <c r="E217" s="296"/>
      <c r="F217" s="296"/>
      <c r="G217" s="296"/>
      <c r="H217" s="296"/>
      <c r="I217" s="296"/>
      <c r="J217" s="296"/>
      <c r="K217" s="296"/>
      <c r="L217" s="296"/>
      <c r="M217" s="167">
        <f>SUM(M170:M216)</f>
        <v>4276713</v>
      </c>
      <c r="N217" s="168"/>
      <c r="O217" s="168"/>
      <c r="P217" s="167">
        <f>SUM(P170:P216)</f>
        <v>3213386</v>
      </c>
      <c r="Q217" s="168"/>
      <c r="R217" s="167">
        <f>SUM(R170:R216)</f>
        <v>0</v>
      </c>
      <c r="S217" s="295"/>
      <c r="T217" s="295"/>
      <c r="U217" s="295"/>
      <c r="V217" s="295"/>
      <c r="W217" s="295"/>
      <c r="X217" s="295"/>
      <c r="Y217" s="295"/>
      <c r="Z217" s="295"/>
      <c r="AA217" s="295"/>
      <c r="AB217" s="295"/>
      <c r="AC217" s="295"/>
      <c r="AD217" s="295"/>
      <c r="AE217" s="78"/>
      <c r="AF217" s="295"/>
      <c r="AG217" s="295"/>
      <c r="AH217" s="78"/>
      <c r="AI217" s="79"/>
      <c r="AJ217" s="78"/>
      <c r="AK217" s="295"/>
      <c r="AL217" s="295"/>
      <c r="AM217" s="295"/>
      <c r="AN217" s="295"/>
      <c r="AO217" s="295"/>
      <c r="AP217" s="295"/>
      <c r="AQ217" s="295"/>
      <c r="AR217" s="295"/>
      <c r="AS217" s="295"/>
      <c r="AT217" s="295"/>
      <c r="AU217" s="295"/>
      <c r="AV217" s="295"/>
      <c r="AW217" s="78"/>
      <c r="AX217" s="295"/>
      <c r="AY217" s="295"/>
      <c r="AZ217" s="78"/>
      <c r="BA217" s="79"/>
      <c r="BB217" s="78"/>
      <c r="BC217" s="295"/>
      <c r="BD217" s="295"/>
      <c r="BE217" s="295"/>
      <c r="BF217" s="295"/>
      <c r="BG217" s="295"/>
      <c r="BH217" s="295"/>
      <c r="BI217" s="295"/>
      <c r="BJ217" s="295"/>
      <c r="BK217" s="295"/>
      <c r="BL217" s="295"/>
      <c r="BM217" s="295"/>
      <c r="BN217" s="295"/>
      <c r="BO217" s="78"/>
      <c r="BP217" s="295"/>
      <c r="BQ217" s="295"/>
      <c r="BR217" s="78"/>
      <c r="BS217" s="79"/>
      <c r="BT217" s="78"/>
      <c r="BU217" s="295"/>
      <c r="BV217" s="295"/>
      <c r="BW217" s="295"/>
      <c r="BX217" s="295"/>
      <c r="BY217" s="295"/>
      <c r="BZ217" s="295"/>
      <c r="CA217" s="295"/>
      <c r="CB217" s="295"/>
      <c r="CC217" s="295"/>
      <c r="CD217" s="295"/>
      <c r="CE217" s="295"/>
      <c r="CF217" s="295"/>
      <c r="CG217" s="78"/>
      <c r="CH217" s="295"/>
      <c r="CI217" s="295"/>
      <c r="CJ217" s="78"/>
      <c r="CK217" s="79"/>
      <c r="CL217" s="78"/>
      <c r="CM217" s="295"/>
      <c r="CN217" s="295"/>
      <c r="CO217" s="295"/>
      <c r="CP217" s="295"/>
      <c r="CQ217" s="295"/>
      <c r="CR217" s="295"/>
      <c r="CS217" s="295"/>
      <c r="CT217" s="295"/>
      <c r="CU217" s="295"/>
      <c r="CV217" s="295"/>
      <c r="CW217" s="295"/>
      <c r="CX217" s="295"/>
      <c r="CY217" s="78"/>
      <c r="CZ217" s="295"/>
      <c r="DA217" s="295"/>
      <c r="DB217" s="78"/>
      <c r="DC217" s="79"/>
      <c r="DD217" s="78"/>
      <c r="DE217" s="295"/>
      <c r="DF217" s="295"/>
      <c r="DG217" s="295"/>
      <c r="DH217" s="295"/>
      <c r="DI217" s="295"/>
      <c r="DJ217" s="295"/>
      <c r="DK217" s="295"/>
      <c r="DL217" s="295"/>
      <c r="DM217" s="295"/>
      <c r="DN217" s="295"/>
      <c r="DO217" s="295"/>
      <c r="DP217" s="295"/>
      <c r="DQ217" s="78"/>
      <c r="DR217" s="295"/>
      <c r="DS217" s="295"/>
      <c r="DT217" s="78"/>
      <c r="DU217" s="79"/>
      <c r="DV217" s="78"/>
      <c r="DW217" s="295"/>
      <c r="DX217" s="295"/>
      <c r="DY217" s="295"/>
      <c r="DZ217" s="295"/>
      <c r="EA217" s="295"/>
      <c r="EB217" s="295"/>
      <c r="EC217" s="295"/>
      <c r="ED217" s="295"/>
      <c r="EE217" s="295"/>
      <c r="EF217" s="295"/>
      <c r="EG217" s="295"/>
      <c r="EH217" s="295"/>
      <c r="EI217" s="78"/>
      <c r="EJ217" s="295"/>
      <c r="EK217" s="295"/>
      <c r="EL217" s="78"/>
      <c r="EM217" s="79"/>
      <c r="EN217" s="78"/>
      <c r="EO217" s="295"/>
      <c r="EP217" s="295"/>
      <c r="EQ217" s="295"/>
      <c r="ER217" s="295"/>
      <c r="ES217" s="295"/>
      <c r="ET217" s="295"/>
      <c r="EU217" s="295"/>
      <c r="EV217" s="295"/>
      <c r="EW217" s="295"/>
      <c r="EX217" s="295"/>
      <c r="EY217" s="295"/>
      <c r="EZ217" s="295"/>
      <c r="FA217" s="78"/>
      <c r="FB217" s="295"/>
      <c r="FC217" s="295"/>
      <c r="FD217" s="78"/>
      <c r="FE217" s="79"/>
      <c r="FF217" s="78"/>
      <c r="FG217" s="295"/>
      <c r="FH217" s="295"/>
      <c r="FI217" s="295"/>
      <c r="FJ217" s="295"/>
      <c r="FK217" s="295"/>
      <c r="FL217" s="295"/>
      <c r="FM217" s="295"/>
      <c r="FN217" s="295"/>
      <c r="FO217" s="295"/>
      <c r="FP217" s="295"/>
      <c r="FQ217" s="295"/>
      <c r="FR217" s="295"/>
      <c r="FS217" s="78"/>
      <c r="FT217" s="295"/>
      <c r="FU217" s="295"/>
      <c r="FV217" s="78"/>
      <c r="FW217" s="79"/>
      <c r="FX217" s="78"/>
      <c r="FY217" s="295"/>
      <c r="FZ217" s="295"/>
      <c r="GA217" s="295"/>
      <c r="GB217" s="295"/>
      <c r="GC217" s="295"/>
      <c r="GD217" s="295"/>
      <c r="GE217" s="295"/>
      <c r="GF217" s="295"/>
      <c r="GG217" s="295"/>
      <c r="GH217" s="295"/>
      <c r="GI217" s="295"/>
      <c r="GJ217" s="295"/>
      <c r="GK217" s="78"/>
      <c r="GL217" s="295"/>
      <c r="GM217" s="295"/>
      <c r="GN217" s="78"/>
      <c r="GO217" s="79"/>
      <c r="GP217" s="78"/>
      <c r="GQ217" s="295"/>
      <c r="GR217" s="295"/>
      <c r="GS217" s="295"/>
      <c r="GT217" s="295"/>
      <c r="GU217" s="295"/>
      <c r="GV217" s="295"/>
      <c r="GW217" s="295"/>
      <c r="GX217" s="295"/>
      <c r="GY217" s="295"/>
      <c r="GZ217" s="295"/>
      <c r="HA217" s="295"/>
      <c r="HB217" s="295"/>
      <c r="HC217" s="78"/>
      <c r="HD217" s="295"/>
      <c r="HE217" s="295"/>
      <c r="HF217" s="78"/>
      <c r="HG217" s="79"/>
      <c r="HH217" s="78"/>
      <c r="HI217" s="295"/>
      <c r="HJ217" s="295"/>
      <c r="HK217" s="295"/>
      <c r="HL217" s="295"/>
      <c r="HM217" s="295"/>
      <c r="HN217" s="295"/>
      <c r="HO217" s="295"/>
      <c r="HP217" s="295"/>
      <c r="HQ217" s="295"/>
      <c r="HR217" s="295"/>
      <c r="HS217" s="295"/>
      <c r="HT217" s="295"/>
      <c r="HU217" s="78"/>
      <c r="HV217" s="295"/>
      <c r="HW217" s="295"/>
      <c r="HX217" s="78"/>
      <c r="HY217" s="79"/>
      <c r="HZ217" s="78"/>
      <c r="IA217" s="295"/>
      <c r="IB217" s="295"/>
      <c r="IC217" s="295"/>
      <c r="ID217" s="295"/>
      <c r="IE217" s="295"/>
      <c r="IF217" s="295"/>
      <c r="IG217" s="295"/>
      <c r="IH217" s="295"/>
      <c r="II217" s="295"/>
      <c r="IJ217" s="295"/>
      <c r="IK217" s="295"/>
      <c r="IL217" s="295"/>
      <c r="IM217" s="78"/>
      <c r="IN217" s="295"/>
      <c r="IO217" s="295"/>
      <c r="IP217" s="78"/>
      <c r="IQ217" s="79"/>
      <c r="IR217" s="78"/>
      <c r="IS217" s="295"/>
      <c r="IT217" s="295"/>
      <c r="IU217" s="295"/>
      <c r="IV217" s="295"/>
      <c r="IW217" s="295"/>
      <c r="IX217" s="295"/>
      <c r="IY217" s="295"/>
      <c r="IZ217" s="295"/>
      <c r="JA217" s="295"/>
      <c r="JB217" s="295"/>
      <c r="JC217" s="295"/>
      <c r="JD217" s="295"/>
      <c r="JE217" s="78"/>
      <c r="JF217" s="295"/>
      <c r="JG217" s="295"/>
      <c r="JH217" s="78"/>
      <c r="JI217" s="79"/>
      <c r="JJ217" s="78"/>
      <c r="JK217" s="295"/>
      <c r="JL217" s="295"/>
      <c r="JM217" s="295"/>
      <c r="JN217" s="295"/>
      <c r="JO217" s="295"/>
      <c r="JP217" s="295"/>
      <c r="JQ217" s="295"/>
      <c r="JR217" s="295"/>
      <c r="JS217" s="295"/>
      <c r="JT217" s="295"/>
      <c r="JU217" s="295"/>
      <c r="JV217" s="295"/>
      <c r="JW217" s="78"/>
      <c r="JX217" s="295"/>
      <c r="JY217" s="295"/>
      <c r="JZ217" s="78"/>
      <c r="KA217" s="79"/>
      <c r="KB217" s="78"/>
      <c r="KC217" s="295"/>
      <c r="KD217" s="295"/>
      <c r="KE217" s="295"/>
      <c r="KF217" s="295"/>
      <c r="KG217" s="295"/>
      <c r="KH217" s="295"/>
      <c r="KI217" s="295"/>
      <c r="KJ217" s="295"/>
      <c r="KK217" s="295"/>
      <c r="KL217" s="295"/>
      <c r="KM217" s="295"/>
      <c r="KN217" s="295"/>
      <c r="KO217" s="78"/>
      <c r="KP217" s="295"/>
      <c r="KQ217" s="295"/>
      <c r="KR217" s="78"/>
      <c r="KS217" s="79"/>
      <c r="KT217" s="78"/>
      <c r="KU217" s="295"/>
      <c r="KV217" s="295"/>
      <c r="KW217" s="295"/>
      <c r="KX217" s="295"/>
      <c r="KY217" s="295"/>
      <c r="KZ217" s="295"/>
      <c r="LA217" s="295"/>
      <c r="LB217" s="295"/>
      <c r="LC217" s="295"/>
      <c r="LD217" s="295"/>
      <c r="LE217" s="295"/>
      <c r="LF217" s="295"/>
      <c r="LG217" s="78"/>
      <c r="LH217" s="295"/>
      <c r="LI217" s="295"/>
      <c r="LJ217" s="78"/>
      <c r="LK217" s="79"/>
      <c r="LL217" s="78"/>
      <c r="LM217" s="295"/>
      <c r="LN217" s="295"/>
      <c r="LO217" s="295"/>
      <c r="LP217" s="295"/>
      <c r="LQ217" s="295"/>
      <c r="LR217" s="295"/>
      <c r="LS217" s="295"/>
      <c r="LT217" s="295"/>
      <c r="LU217" s="295"/>
      <c r="LV217" s="295"/>
      <c r="LW217" s="295"/>
      <c r="LX217" s="295"/>
      <c r="LY217" s="78"/>
      <c r="LZ217" s="295"/>
      <c r="MA217" s="295"/>
      <c r="MB217" s="78"/>
      <c r="MC217" s="79"/>
      <c r="MD217" s="78"/>
      <c r="ME217" s="295"/>
      <c r="MF217" s="295"/>
      <c r="MG217" s="295"/>
      <c r="MH217" s="295"/>
      <c r="MI217" s="295"/>
      <c r="MJ217" s="295"/>
      <c r="MK217" s="295"/>
      <c r="ML217" s="295"/>
      <c r="MM217" s="295"/>
      <c r="MN217" s="295"/>
      <c r="MO217" s="295"/>
      <c r="MP217" s="295"/>
      <c r="MQ217" s="78"/>
      <c r="MR217" s="295"/>
      <c r="MS217" s="295"/>
      <c r="MT217" s="78"/>
      <c r="MU217" s="79"/>
      <c r="MV217" s="78"/>
      <c r="MW217" s="295"/>
      <c r="MX217" s="295"/>
      <c r="MY217" s="295"/>
      <c r="MZ217" s="295"/>
      <c r="NA217" s="295"/>
      <c r="NB217" s="295"/>
      <c r="NC217" s="295"/>
      <c r="ND217" s="295"/>
      <c r="NE217" s="295"/>
      <c r="NF217" s="295"/>
      <c r="NG217" s="295"/>
      <c r="NH217" s="295"/>
      <c r="NI217" s="78"/>
      <c r="NJ217" s="295"/>
      <c r="NK217" s="295"/>
      <c r="NL217" s="78"/>
      <c r="NM217" s="79"/>
      <c r="NN217" s="78"/>
      <c r="NO217" s="295"/>
      <c r="NP217" s="295"/>
      <c r="NQ217" s="295"/>
      <c r="NR217" s="295"/>
      <c r="NS217" s="295"/>
      <c r="NT217" s="295"/>
      <c r="NU217" s="295"/>
      <c r="NV217" s="295"/>
      <c r="NW217" s="295"/>
      <c r="NX217" s="295"/>
      <c r="NY217" s="295"/>
      <c r="NZ217" s="295"/>
      <c r="OA217" s="78"/>
      <c r="OB217" s="295"/>
      <c r="OC217" s="295"/>
      <c r="OD217" s="78"/>
      <c r="OE217" s="79"/>
      <c r="OF217" s="78"/>
      <c r="OG217" s="295"/>
      <c r="OH217" s="295"/>
      <c r="OI217" s="295"/>
      <c r="OJ217" s="295"/>
      <c r="OK217" s="295"/>
      <c r="OL217" s="295"/>
      <c r="OM217" s="295"/>
      <c r="ON217" s="295"/>
      <c r="OO217" s="295"/>
      <c r="OP217" s="295"/>
      <c r="OQ217" s="295"/>
      <c r="OR217" s="295"/>
      <c r="OS217" s="78"/>
      <c r="OT217" s="295"/>
      <c r="OU217" s="295"/>
      <c r="OV217" s="78"/>
      <c r="OW217" s="79"/>
      <c r="OX217" s="78"/>
      <c r="OY217" s="295"/>
      <c r="OZ217" s="295"/>
      <c r="PA217" s="295"/>
      <c r="PB217" s="295"/>
      <c r="PC217" s="295"/>
      <c r="PD217" s="295"/>
      <c r="PE217" s="295"/>
      <c r="PF217" s="295"/>
      <c r="PG217" s="295"/>
      <c r="PH217" s="295"/>
      <c r="PI217" s="295"/>
      <c r="PJ217" s="295"/>
      <c r="PK217" s="78"/>
      <c r="PL217" s="295"/>
      <c r="PM217" s="295"/>
      <c r="PN217" s="78"/>
      <c r="PO217" s="79"/>
      <c r="PP217" s="78"/>
      <c r="PQ217" s="295"/>
      <c r="PR217" s="295"/>
      <c r="PS217" s="295"/>
      <c r="PT217" s="295"/>
      <c r="PU217" s="295"/>
      <c r="PV217" s="295"/>
      <c r="PW217" s="295"/>
      <c r="PX217" s="295"/>
      <c r="PY217" s="295"/>
      <c r="PZ217" s="295"/>
      <c r="QA217" s="295"/>
      <c r="QB217" s="295"/>
      <c r="QC217" s="78"/>
      <c r="QD217" s="295"/>
      <c r="QE217" s="295"/>
      <c r="QF217" s="78"/>
      <c r="QG217" s="79"/>
      <c r="QH217" s="78"/>
      <c r="QI217" s="295"/>
      <c r="QJ217" s="295"/>
      <c r="QK217" s="295"/>
      <c r="QL217" s="295"/>
      <c r="QM217" s="295"/>
      <c r="QN217" s="295"/>
      <c r="QO217" s="295"/>
      <c r="QP217" s="295"/>
      <c r="QQ217" s="295"/>
      <c r="QR217" s="295"/>
      <c r="QS217" s="295"/>
      <c r="QT217" s="295"/>
      <c r="QU217" s="78"/>
      <c r="QV217" s="295"/>
      <c r="QW217" s="295"/>
      <c r="QX217" s="78"/>
      <c r="QY217" s="79"/>
      <c r="QZ217" s="78"/>
      <c r="RA217" s="295"/>
      <c r="RB217" s="295"/>
      <c r="RC217" s="295"/>
      <c r="RD217" s="295"/>
      <c r="RE217" s="295"/>
      <c r="RF217" s="295"/>
      <c r="RG217" s="295"/>
      <c r="RH217" s="295"/>
      <c r="RI217" s="295"/>
      <c r="RJ217" s="295"/>
      <c r="RK217" s="295"/>
      <c r="RL217" s="295"/>
      <c r="RM217" s="78"/>
      <c r="RN217" s="295"/>
      <c r="RO217" s="295"/>
      <c r="RP217" s="78"/>
      <c r="RQ217" s="79"/>
      <c r="RR217" s="78"/>
      <c r="RS217" s="295"/>
      <c r="RT217" s="295"/>
      <c r="RU217" s="295"/>
      <c r="RV217" s="295"/>
      <c r="RW217" s="295"/>
      <c r="RX217" s="295"/>
      <c r="RY217" s="295"/>
      <c r="RZ217" s="295"/>
      <c r="SA217" s="295"/>
      <c r="SB217" s="295"/>
      <c r="SC217" s="295"/>
      <c r="SD217" s="295"/>
      <c r="SE217" s="78"/>
      <c r="SF217" s="295"/>
      <c r="SG217" s="295"/>
      <c r="SH217" s="78"/>
      <c r="SI217" s="79"/>
      <c r="SJ217" s="78"/>
      <c r="SK217" s="295"/>
      <c r="SL217" s="295"/>
      <c r="SM217" s="295"/>
      <c r="SN217" s="295"/>
      <c r="SO217" s="295"/>
      <c r="SP217" s="295"/>
      <c r="SQ217" s="295"/>
      <c r="SR217" s="295"/>
      <c r="SS217" s="295"/>
      <c r="ST217" s="295"/>
      <c r="SU217" s="295"/>
      <c r="SV217" s="295"/>
      <c r="SW217" s="78"/>
      <c r="SX217" s="295"/>
      <c r="SY217" s="295"/>
      <c r="SZ217" s="78"/>
      <c r="TA217" s="79"/>
      <c r="TB217" s="78"/>
      <c r="TC217" s="295"/>
      <c r="TD217" s="295"/>
      <c r="TE217" s="295"/>
      <c r="TF217" s="295"/>
      <c r="TG217" s="295"/>
      <c r="TH217" s="295"/>
      <c r="TI217" s="295"/>
      <c r="TJ217" s="295"/>
      <c r="TK217" s="295"/>
      <c r="TL217" s="295"/>
      <c r="TM217" s="295"/>
      <c r="TN217" s="295"/>
      <c r="TO217" s="78"/>
      <c r="TP217" s="295"/>
      <c r="TQ217" s="295"/>
      <c r="TR217" s="78"/>
      <c r="TS217" s="79"/>
      <c r="TT217" s="78"/>
      <c r="TU217" s="295"/>
      <c r="TV217" s="295"/>
      <c r="TW217" s="295"/>
      <c r="TX217" s="295"/>
      <c r="TY217" s="295"/>
      <c r="TZ217" s="295"/>
      <c r="UA217" s="295"/>
      <c r="UB217" s="295"/>
      <c r="UC217" s="295"/>
      <c r="UD217" s="295"/>
      <c r="UE217" s="295"/>
      <c r="UF217" s="295"/>
      <c r="UG217" s="78"/>
      <c r="UH217" s="295"/>
      <c r="UI217" s="295"/>
      <c r="UJ217" s="78"/>
      <c r="UK217" s="79"/>
      <c r="UL217" s="78"/>
      <c r="UM217" s="295"/>
      <c r="UN217" s="295"/>
      <c r="UO217" s="295"/>
      <c r="UP217" s="295"/>
      <c r="UQ217" s="295"/>
      <c r="UR217" s="295"/>
      <c r="US217" s="295"/>
      <c r="UT217" s="295"/>
      <c r="UU217" s="295"/>
      <c r="UV217" s="295"/>
      <c r="UW217" s="295"/>
      <c r="UX217" s="295"/>
      <c r="UY217" s="78"/>
      <c r="UZ217" s="295"/>
      <c r="VA217" s="295"/>
      <c r="VB217" s="78"/>
      <c r="VC217" s="79"/>
      <c r="VD217" s="78"/>
      <c r="VE217" s="295"/>
      <c r="VF217" s="295"/>
      <c r="VG217" s="295"/>
      <c r="VH217" s="295"/>
      <c r="VI217" s="295"/>
      <c r="VJ217" s="295"/>
      <c r="VK217" s="295"/>
      <c r="VL217" s="295"/>
      <c r="VM217" s="295"/>
      <c r="VN217" s="295"/>
      <c r="VO217" s="295"/>
      <c r="VP217" s="295"/>
      <c r="VQ217" s="78"/>
      <c r="VR217" s="295"/>
      <c r="VS217" s="295"/>
      <c r="VT217" s="78"/>
      <c r="VU217" s="79"/>
      <c r="VV217" s="78"/>
      <c r="VW217" s="295"/>
      <c r="VX217" s="295"/>
      <c r="VY217" s="295"/>
      <c r="VZ217" s="295"/>
      <c r="WA217" s="295"/>
      <c r="WB217" s="295"/>
      <c r="WC217" s="295"/>
      <c r="WD217" s="295"/>
      <c r="WE217" s="295"/>
      <c r="WF217" s="295"/>
      <c r="WG217" s="295"/>
      <c r="WH217" s="295"/>
      <c r="WI217" s="78"/>
      <c r="WJ217" s="295"/>
      <c r="WK217" s="295"/>
      <c r="WL217" s="78"/>
      <c r="WM217" s="79"/>
      <c r="WN217" s="78"/>
      <c r="WO217" s="295"/>
      <c r="WP217" s="295"/>
      <c r="WQ217" s="295"/>
      <c r="WR217" s="295"/>
      <c r="WS217" s="295"/>
      <c r="WT217" s="295"/>
      <c r="WU217" s="295"/>
      <c r="WV217" s="295"/>
      <c r="WW217" s="295"/>
      <c r="WX217" s="295"/>
      <c r="WY217" s="295"/>
      <c r="WZ217" s="295"/>
      <c r="XA217" s="78"/>
      <c r="XB217" s="295"/>
      <c r="XC217" s="295"/>
      <c r="XD217" s="78"/>
      <c r="XE217" s="79"/>
      <c r="XF217" s="78"/>
      <c r="XG217" s="295"/>
      <c r="XH217" s="295"/>
      <c r="XI217" s="295"/>
      <c r="XJ217" s="295"/>
      <c r="XK217" s="295"/>
      <c r="XL217" s="295"/>
      <c r="XM217" s="295"/>
      <c r="XN217" s="295"/>
      <c r="XO217" s="295"/>
      <c r="XP217" s="295"/>
      <c r="XQ217" s="295"/>
      <c r="XR217" s="295"/>
      <c r="XS217" s="78"/>
      <c r="XT217" s="295"/>
      <c r="XU217" s="295"/>
      <c r="XV217" s="78"/>
      <c r="XW217" s="79"/>
      <c r="XX217" s="78"/>
      <c r="XY217" s="295"/>
      <c r="XZ217" s="295"/>
      <c r="YA217" s="295"/>
      <c r="YB217" s="295"/>
      <c r="YC217" s="295"/>
      <c r="YD217" s="295"/>
      <c r="YE217" s="295"/>
      <c r="YF217" s="295"/>
      <c r="YG217" s="295"/>
      <c r="YH217" s="295"/>
      <c r="YI217" s="295"/>
      <c r="YJ217" s="295"/>
      <c r="YK217" s="78"/>
      <c r="YL217" s="295"/>
      <c r="YM217" s="295"/>
      <c r="YN217" s="78"/>
      <c r="YO217" s="79"/>
      <c r="YP217" s="78"/>
      <c r="YQ217" s="295"/>
      <c r="YR217" s="295"/>
      <c r="YS217" s="295"/>
      <c r="YT217" s="295"/>
      <c r="YU217" s="295"/>
      <c r="YV217" s="295"/>
      <c r="YW217" s="295"/>
      <c r="YX217" s="295"/>
      <c r="YY217" s="295"/>
      <c r="YZ217" s="295"/>
      <c r="ZA217" s="295"/>
      <c r="ZB217" s="295"/>
      <c r="ZC217" s="78"/>
      <c r="ZD217" s="295"/>
      <c r="ZE217" s="295"/>
      <c r="ZF217" s="78"/>
      <c r="ZG217" s="79"/>
      <c r="ZH217" s="78"/>
      <c r="ZI217" s="295"/>
      <c r="ZJ217" s="295"/>
      <c r="ZK217" s="295"/>
      <c r="ZL217" s="295"/>
      <c r="ZM217" s="295"/>
      <c r="ZN217" s="295"/>
      <c r="ZO217" s="295"/>
      <c r="ZP217" s="295"/>
      <c r="ZQ217" s="295"/>
      <c r="ZR217" s="295"/>
      <c r="ZS217" s="295"/>
      <c r="ZT217" s="295"/>
      <c r="ZU217" s="78"/>
      <c r="ZV217" s="295"/>
      <c r="ZW217" s="295"/>
      <c r="ZX217" s="78"/>
      <c r="ZY217" s="79"/>
      <c r="ZZ217" s="78"/>
      <c r="AAA217" s="295"/>
      <c r="AAB217" s="295"/>
      <c r="AAC217" s="295"/>
      <c r="AAD217" s="295"/>
      <c r="AAE217" s="295"/>
      <c r="AAF217" s="295"/>
      <c r="AAG217" s="295"/>
      <c r="AAH217" s="295"/>
      <c r="AAI217" s="295"/>
      <c r="AAJ217" s="295"/>
      <c r="AAK217" s="295"/>
      <c r="AAL217" s="295"/>
      <c r="AAM217" s="78"/>
      <c r="AAN217" s="295"/>
      <c r="AAO217" s="295"/>
      <c r="AAP217" s="78"/>
      <c r="AAQ217" s="79"/>
      <c r="AAR217" s="78"/>
      <c r="AAS217" s="295"/>
      <c r="AAT217" s="295"/>
      <c r="AAU217" s="295"/>
      <c r="AAV217" s="295"/>
      <c r="AAW217" s="295"/>
      <c r="AAX217" s="295"/>
      <c r="AAY217" s="295"/>
      <c r="AAZ217" s="295"/>
      <c r="ABA217" s="295"/>
      <c r="ABB217" s="295"/>
      <c r="ABC217" s="295"/>
      <c r="ABD217" s="295"/>
      <c r="ABE217" s="78"/>
      <c r="ABF217" s="295"/>
      <c r="ABG217" s="295"/>
      <c r="ABH217" s="78"/>
      <c r="ABI217" s="79"/>
      <c r="ABJ217" s="78"/>
      <c r="ABK217" s="295"/>
      <c r="ABL217" s="295"/>
      <c r="ABM217" s="295"/>
      <c r="ABN217" s="295"/>
      <c r="ABO217" s="295"/>
      <c r="ABP217" s="295"/>
      <c r="ABQ217" s="295"/>
      <c r="ABR217" s="295"/>
      <c r="ABS217" s="295"/>
      <c r="ABT217" s="295"/>
      <c r="ABU217" s="295"/>
      <c r="ABV217" s="295"/>
      <c r="ABW217" s="78"/>
      <c r="ABX217" s="295"/>
      <c r="ABY217" s="295"/>
      <c r="ABZ217" s="78"/>
      <c r="ACA217" s="79"/>
      <c r="ACB217" s="78"/>
      <c r="ACC217" s="295"/>
      <c r="ACD217" s="295"/>
      <c r="ACE217" s="295"/>
      <c r="ACF217" s="295"/>
      <c r="ACG217" s="295"/>
      <c r="ACH217" s="295"/>
      <c r="ACI217" s="295"/>
      <c r="ACJ217" s="295"/>
      <c r="ACK217" s="295"/>
      <c r="ACL217" s="295"/>
      <c r="ACM217" s="295"/>
      <c r="ACN217" s="295"/>
      <c r="ACO217" s="78"/>
      <c r="ACP217" s="295"/>
      <c r="ACQ217" s="295"/>
      <c r="ACR217" s="78"/>
      <c r="ACS217" s="79"/>
      <c r="ACT217" s="78"/>
      <c r="ACU217" s="295"/>
      <c r="ACV217" s="295"/>
      <c r="ACW217" s="295"/>
      <c r="ACX217" s="295"/>
      <c r="ACY217" s="295"/>
      <c r="ACZ217" s="295"/>
      <c r="ADA217" s="295"/>
      <c r="ADB217" s="295"/>
      <c r="ADC217" s="295"/>
      <c r="ADD217" s="295"/>
      <c r="ADE217" s="295"/>
      <c r="ADF217" s="295"/>
      <c r="ADG217" s="78"/>
      <c r="ADH217" s="295"/>
      <c r="ADI217" s="295"/>
      <c r="ADJ217" s="78"/>
      <c r="ADK217" s="79"/>
      <c r="ADL217" s="78"/>
      <c r="ADM217" s="295"/>
      <c r="ADN217" s="295"/>
      <c r="ADO217" s="295"/>
      <c r="ADP217" s="295"/>
      <c r="ADQ217" s="295"/>
      <c r="ADR217" s="295"/>
      <c r="ADS217" s="295"/>
      <c r="ADT217" s="295"/>
      <c r="ADU217" s="295"/>
      <c r="ADV217" s="295"/>
      <c r="ADW217" s="295"/>
      <c r="ADX217" s="295"/>
      <c r="ADY217" s="78"/>
      <c r="ADZ217" s="295"/>
      <c r="AEA217" s="295"/>
      <c r="AEB217" s="78"/>
      <c r="AEC217" s="79"/>
      <c r="AED217" s="78"/>
      <c r="AEE217" s="295"/>
      <c r="AEF217" s="295"/>
      <c r="AEG217" s="295"/>
      <c r="AEH217" s="295"/>
      <c r="AEI217" s="295"/>
      <c r="AEJ217" s="295"/>
      <c r="AEK217" s="295"/>
      <c r="AEL217" s="295"/>
      <c r="AEM217" s="295"/>
      <c r="AEN217" s="295"/>
      <c r="AEO217" s="295"/>
      <c r="AEP217" s="295"/>
      <c r="AEQ217" s="78"/>
      <c r="AER217" s="295"/>
      <c r="AES217" s="295"/>
      <c r="AET217" s="78"/>
      <c r="AEU217" s="79"/>
      <c r="AEV217" s="78"/>
      <c r="AEW217" s="295"/>
      <c r="AEX217" s="295"/>
      <c r="AEY217" s="295"/>
      <c r="AEZ217" s="295"/>
      <c r="AFA217" s="295"/>
      <c r="AFB217" s="295"/>
      <c r="AFC217" s="295"/>
      <c r="AFD217" s="295"/>
      <c r="AFE217" s="295"/>
      <c r="AFF217" s="295"/>
      <c r="AFG217" s="295"/>
      <c r="AFH217" s="295"/>
      <c r="AFI217" s="78"/>
      <c r="AFJ217" s="295"/>
      <c r="AFK217" s="295"/>
      <c r="AFL217" s="78"/>
      <c r="AFM217" s="79"/>
      <c r="AFN217" s="78"/>
      <c r="AFO217" s="295"/>
      <c r="AFP217" s="295"/>
      <c r="AFQ217" s="295"/>
      <c r="AFR217" s="295"/>
      <c r="AFS217" s="295"/>
      <c r="AFT217" s="295"/>
      <c r="AFU217" s="295"/>
      <c r="AFV217" s="295"/>
      <c r="AFW217" s="295"/>
      <c r="AFX217" s="295"/>
      <c r="AFY217" s="295"/>
      <c r="AFZ217" s="295"/>
      <c r="AGA217" s="78"/>
      <c r="AGB217" s="295"/>
      <c r="AGC217" s="295"/>
      <c r="AGD217" s="78"/>
      <c r="AGE217" s="79"/>
      <c r="AGF217" s="78"/>
      <c r="AGG217" s="295"/>
      <c r="AGH217" s="295"/>
      <c r="AGI217" s="295"/>
      <c r="AGJ217" s="295"/>
      <c r="AGK217" s="295"/>
      <c r="AGL217" s="295"/>
      <c r="AGM217" s="295"/>
      <c r="AGN217" s="295"/>
      <c r="AGO217" s="295"/>
      <c r="AGP217" s="295"/>
      <c r="AGQ217" s="295"/>
      <c r="AGR217" s="295"/>
      <c r="AGS217" s="78"/>
      <c r="AGT217" s="295"/>
      <c r="AGU217" s="295"/>
      <c r="AGV217" s="78"/>
      <c r="AGW217" s="79"/>
      <c r="AGX217" s="78"/>
      <c r="AGY217" s="295"/>
      <c r="AGZ217" s="295"/>
      <c r="AHA217" s="295"/>
      <c r="AHB217" s="295"/>
      <c r="AHC217" s="295"/>
      <c r="AHD217" s="295"/>
      <c r="AHE217" s="295"/>
      <c r="AHF217" s="295"/>
      <c r="AHG217" s="295"/>
      <c r="AHH217" s="295"/>
      <c r="AHI217" s="295"/>
      <c r="AHJ217" s="295"/>
      <c r="AHK217" s="78"/>
      <c r="AHL217" s="295"/>
      <c r="AHM217" s="295"/>
      <c r="AHN217" s="78"/>
      <c r="AHO217" s="79"/>
      <c r="AHP217" s="78"/>
      <c r="AHQ217" s="295"/>
      <c r="AHR217" s="295"/>
      <c r="AHS217" s="295"/>
      <c r="AHT217" s="295"/>
      <c r="AHU217" s="295"/>
      <c r="AHV217" s="295"/>
      <c r="AHW217" s="295"/>
      <c r="AHX217" s="295"/>
      <c r="AHY217" s="295"/>
      <c r="AHZ217" s="295"/>
      <c r="AIA217" s="295"/>
      <c r="AIB217" s="295"/>
      <c r="AIC217" s="78"/>
      <c r="AID217" s="295"/>
      <c r="AIE217" s="295"/>
      <c r="AIF217" s="78"/>
      <c r="AIG217" s="79"/>
      <c r="AIH217" s="78"/>
      <c r="AII217" s="295"/>
      <c r="AIJ217" s="295"/>
      <c r="AIK217" s="295"/>
      <c r="AIL217" s="295"/>
      <c r="AIM217" s="295"/>
      <c r="AIN217" s="295"/>
      <c r="AIO217" s="295"/>
      <c r="AIP217" s="295"/>
      <c r="AIQ217" s="295"/>
      <c r="AIR217" s="295"/>
      <c r="AIS217" s="295"/>
      <c r="AIT217" s="295"/>
      <c r="AIU217" s="78"/>
      <c r="AIV217" s="295"/>
      <c r="AIW217" s="295"/>
      <c r="AIX217" s="78"/>
      <c r="AIY217" s="79"/>
      <c r="AIZ217" s="78"/>
      <c r="AJA217" s="295"/>
      <c r="AJB217" s="295"/>
      <c r="AJC217" s="295"/>
      <c r="AJD217" s="295"/>
      <c r="AJE217" s="295"/>
      <c r="AJF217" s="295"/>
      <c r="AJG217" s="295"/>
      <c r="AJH217" s="295"/>
      <c r="AJI217" s="295"/>
      <c r="AJJ217" s="295"/>
      <c r="AJK217" s="295"/>
      <c r="AJL217" s="295"/>
      <c r="AJM217" s="78"/>
      <c r="AJN217" s="295"/>
      <c r="AJO217" s="295"/>
      <c r="AJP217" s="78"/>
      <c r="AJQ217" s="79"/>
      <c r="AJR217" s="78"/>
      <c r="AJS217" s="295"/>
      <c r="AJT217" s="295"/>
      <c r="AJU217" s="295"/>
      <c r="AJV217" s="295"/>
      <c r="AJW217" s="295"/>
      <c r="AJX217" s="295"/>
      <c r="AJY217" s="295"/>
      <c r="AJZ217" s="295"/>
      <c r="AKA217" s="295"/>
      <c r="AKB217" s="295"/>
      <c r="AKC217" s="295"/>
      <c r="AKD217" s="295"/>
      <c r="AKE217" s="78"/>
      <c r="AKF217" s="295"/>
      <c r="AKG217" s="295"/>
      <c r="AKH217" s="78"/>
      <c r="AKI217" s="79"/>
      <c r="AKJ217" s="78"/>
      <c r="AKK217" s="295"/>
      <c r="AKL217" s="295"/>
      <c r="AKM217" s="295"/>
      <c r="AKN217" s="295"/>
      <c r="AKO217" s="295"/>
      <c r="AKP217" s="295"/>
      <c r="AKQ217" s="295"/>
      <c r="AKR217" s="295"/>
      <c r="AKS217" s="295"/>
      <c r="AKT217" s="295"/>
      <c r="AKU217" s="295"/>
      <c r="AKV217" s="295"/>
      <c r="AKW217" s="78"/>
      <c r="AKX217" s="295"/>
      <c r="AKY217" s="295"/>
      <c r="AKZ217" s="78"/>
      <c r="ALA217" s="79"/>
      <c r="ALB217" s="78"/>
      <c r="ALC217" s="295"/>
      <c r="ALD217" s="295"/>
      <c r="ALE217" s="295"/>
      <c r="ALF217" s="295"/>
      <c r="ALG217" s="295"/>
      <c r="ALH217" s="295"/>
      <c r="ALI217" s="295"/>
      <c r="ALJ217" s="295"/>
      <c r="ALK217" s="295"/>
      <c r="ALL217" s="295"/>
      <c r="ALM217" s="295"/>
      <c r="ALN217" s="295"/>
      <c r="ALO217" s="78"/>
      <c r="ALP217" s="295"/>
      <c r="ALQ217" s="295"/>
      <c r="ALR217" s="78"/>
      <c r="ALS217" s="79"/>
      <c r="ALT217" s="78"/>
      <c r="ALU217" s="295"/>
      <c r="ALV217" s="295"/>
      <c r="ALW217" s="295"/>
      <c r="ALX217" s="295"/>
      <c r="ALY217" s="295"/>
      <c r="ALZ217" s="295"/>
      <c r="AMA217" s="295"/>
      <c r="AMB217" s="295"/>
      <c r="AMC217" s="295"/>
      <c r="AMD217" s="295"/>
      <c r="AME217" s="295"/>
      <c r="AMF217" s="295"/>
      <c r="AMG217" s="78"/>
      <c r="AMH217" s="295"/>
      <c r="AMI217" s="295"/>
      <c r="AMJ217" s="78"/>
      <c r="AMK217" s="79"/>
      <c r="AML217" s="78"/>
      <c r="AMM217" s="295"/>
      <c r="AMN217" s="295"/>
      <c r="AMO217" s="295"/>
      <c r="AMP217" s="295"/>
      <c r="AMQ217" s="295"/>
      <c r="AMR217" s="295"/>
      <c r="AMS217" s="295"/>
      <c r="AMT217" s="295"/>
      <c r="AMU217" s="295"/>
      <c r="AMV217" s="295"/>
      <c r="AMW217" s="295"/>
      <c r="AMX217" s="295"/>
      <c r="AMY217" s="78"/>
      <c r="AMZ217" s="295"/>
      <c r="ANA217" s="295"/>
      <c r="ANB217" s="78"/>
      <c r="ANC217" s="79"/>
      <c r="AND217" s="78"/>
      <c r="ANE217" s="295"/>
      <c r="ANF217" s="295"/>
      <c r="ANG217" s="295"/>
      <c r="ANH217" s="295"/>
      <c r="ANI217" s="295"/>
      <c r="ANJ217" s="295"/>
      <c r="ANK217" s="295"/>
      <c r="ANL217" s="295"/>
      <c r="ANM217" s="295"/>
      <c r="ANN217" s="295"/>
      <c r="ANO217" s="295"/>
      <c r="ANP217" s="295"/>
      <c r="ANQ217" s="78"/>
      <c r="ANR217" s="295"/>
      <c r="ANS217" s="295"/>
      <c r="ANT217" s="78"/>
      <c r="ANU217" s="79"/>
      <c r="ANV217" s="78"/>
      <c r="ANW217" s="295"/>
      <c r="ANX217" s="295"/>
      <c r="ANY217" s="295"/>
      <c r="ANZ217" s="295"/>
      <c r="AOA217" s="295"/>
      <c r="AOB217" s="295"/>
      <c r="AOC217" s="295"/>
      <c r="AOD217" s="295"/>
      <c r="AOE217" s="295"/>
      <c r="AOF217" s="295"/>
      <c r="AOG217" s="295"/>
      <c r="AOH217" s="295"/>
      <c r="AOI217" s="78"/>
      <c r="AOJ217" s="295"/>
      <c r="AOK217" s="295"/>
      <c r="AOL217" s="78"/>
      <c r="AOM217" s="79"/>
      <c r="AON217" s="78"/>
      <c r="AOO217" s="295"/>
      <c r="AOP217" s="295"/>
      <c r="AOQ217" s="295"/>
      <c r="AOR217" s="295"/>
      <c r="AOS217" s="295"/>
      <c r="AOT217" s="295"/>
      <c r="AOU217" s="295"/>
      <c r="AOV217" s="295"/>
      <c r="AOW217" s="295"/>
      <c r="AOX217" s="295"/>
      <c r="AOY217" s="295"/>
      <c r="AOZ217" s="295"/>
      <c r="APA217" s="78"/>
      <c r="APB217" s="295"/>
      <c r="APC217" s="295"/>
      <c r="APD217" s="78"/>
      <c r="APE217" s="79"/>
      <c r="APF217" s="78"/>
      <c r="APG217" s="295"/>
      <c r="APH217" s="295"/>
      <c r="API217" s="295"/>
      <c r="APJ217" s="295"/>
      <c r="APK217" s="295"/>
      <c r="APL217" s="295"/>
      <c r="APM217" s="295"/>
      <c r="APN217" s="295"/>
      <c r="APO217" s="295"/>
      <c r="APP217" s="295"/>
      <c r="APQ217" s="295"/>
      <c r="APR217" s="295"/>
      <c r="APS217" s="78"/>
      <c r="APT217" s="295"/>
      <c r="APU217" s="295"/>
      <c r="APV217" s="78"/>
      <c r="APW217" s="79"/>
      <c r="APX217" s="78"/>
      <c r="APY217" s="295"/>
      <c r="APZ217" s="295"/>
      <c r="AQA217" s="295"/>
      <c r="AQB217" s="295"/>
      <c r="AQC217" s="295"/>
      <c r="AQD217" s="295"/>
      <c r="AQE217" s="295"/>
      <c r="AQF217" s="295"/>
      <c r="AQG217" s="295"/>
      <c r="AQH217" s="295"/>
      <c r="AQI217" s="295"/>
      <c r="AQJ217" s="295"/>
      <c r="AQK217" s="78"/>
      <c r="AQL217" s="295"/>
      <c r="AQM217" s="295"/>
      <c r="AQN217" s="78"/>
      <c r="AQO217" s="79"/>
      <c r="AQP217" s="78"/>
      <c r="AQQ217" s="295"/>
      <c r="AQR217" s="295"/>
      <c r="AQS217" s="295"/>
      <c r="AQT217" s="295"/>
      <c r="AQU217" s="295"/>
      <c r="AQV217" s="295"/>
      <c r="AQW217" s="295"/>
      <c r="AQX217" s="295"/>
      <c r="AQY217" s="295"/>
      <c r="AQZ217" s="295"/>
      <c r="ARA217" s="295"/>
      <c r="ARB217" s="295"/>
      <c r="ARC217" s="78"/>
      <c r="ARD217" s="295"/>
      <c r="ARE217" s="295"/>
      <c r="ARF217" s="78"/>
      <c r="ARG217" s="79"/>
      <c r="ARH217" s="78"/>
      <c r="ARI217" s="295"/>
      <c r="ARJ217" s="295"/>
      <c r="ARK217" s="295"/>
      <c r="ARL217" s="295"/>
      <c r="ARM217" s="295"/>
      <c r="ARN217" s="295"/>
      <c r="ARO217" s="295"/>
      <c r="ARP217" s="295"/>
      <c r="ARQ217" s="295"/>
      <c r="ARR217" s="295"/>
      <c r="ARS217" s="295"/>
      <c r="ART217" s="295"/>
      <c r="ARU217" s="78"/>
      <c r="ARV217" s="295"/>
      <c r="ARW217" s="295"/>
      <c r="ARX217" s="78"/>
      <c r="ARY217" s="79"/>
      <c r="ARZ217" s="78"/>
      <c r="ASA217" s="295"/>
      <c r="ASB217" s="295"/>
      <c r="ASC217" s="295"/>
      <c r="ASD217" s="295"/>
      <c r="ASE217" s="295"/>
      <c r="ASF217" s="295"/>
      <c r="ASG217" s="295"/>
      <c r="ASH217" s="295"/>
      <c r="ASI217" s="295"/>
      <c r="ASJ217" s="295"/>
      <c r="ASK217" s="295"/>
      <c r="ASL217" s="295"/>
      <c r="ASM217" s="78"/>
      <c r="ASN217" s="295"/>
      <c r="ASO217" s="295"/>
      <c r="ASP217" s="78"/>
      <c r="ASQ217" s="79"/>
      <c r="ASR217" s="78"/>
      <c r="ASS217" s="295"/>
      <c r="AST217" s="295"/>
      <c r="ASU217" s="295"/>
      <c r="ASV217" s="295"/>
      <c r="ASW217" s="295"/>
      <c r="ASX217" s="295"/>
      <c r="ASY217" s="295"/>
      <c r="ASZ217" s="295"/>
      <c r="ATA217" s="295"/>
      <c r="ATB217" s="295"/>
      <c r="ATC217" s="295"/>
      <c r="ATD217" s="295"/>
      <c r="ATE217" s="78"/>
      <c r="ATF217" s="295"/>
      <c r="ATG217" s="295"/>
      <c r="ATH217" s="78"/>
      <c r="ATI217" s="79"/>
      <c r="ATJ217" s="78"/>
      <c r="ATK217" s="295"/>
      <c r="ATL217" s="295"/>
      <c r="ATM217" s="295"/>
      <c r="ATN217" s="295"/>
      <c r="ATO217" s="295"/>
      <c r="ATP217" s="295"/>
      <c r="ATQ217" s="295"/>
      <c r="ATR217" s="295"/>
      <c r="ATS217" s="295"/>
      <c r="ATT217" s="295"/>
      <c r="ATU217" s="295"/>
      <c r="ATV217" s="295"/>
      <c r="ATW217" s="78"/>
      <c r="ATX217" s="295"/>
      <c r="ATY217" s="295"/>
      <c r="ATZ217" s="78"/>
      <c r="AUA217" s="79"/>
      <c r="AUB217" s="78"/>
      <c r="AUC217" s="295"/>
      <c r="AUD217" s="295"/>
      <c r="AUE217" s="295"/>
      <c r="AUF217" s="295"/>
      <c r="AUG217" s="295"/>
      <c r="AUH217" s="295"/>
      <c r="AUI217" s="295"/>
      <c r="AUJ217" s="295"/>
      <c r="AUK217" s="295"/>
      <c r="AUL217" s="295"/>
      <c r="AUM217" s="295"/>
      <c r="AUN217" s="295"/>
      <c r="AUO217" s="78"/>
      <c r="AUP217" s="295"/>
      <c r="AUQ217" s="295"/>
      <c r="AUR217" s="78"/>
      <c r="AUS217" s="79"/>
      <c r="AUT217" s="78"/>
      <c r="AUU217" s="295"/>
      <c r="AUV217" s="295"/>
      <c r="AUW217" s="295"/>
      <c r="AUX217" s="295"/>
      <c r="AUY217" s="295"/>
      <c r="AUZ217" s="295"/>
      <c r="AVA217" s="295"/>
      <c r="AVB217" s="295"/>
      <c r="AVC217" s="295"/>
      <c r="AVD217" s="295"/>
      <c r="AVE217" s="295"/>
      <c r="AVF217" s="295"/>
      <c r="AVG217" s="78"/>
      <c r="AVH217" s="295"/>
      <c r="AVI217" s="295"/>
      <c r="AVJ217" s="78"/>
      <c r="AVK217" s="79"/>
      <c r="AVL217" s="78"/>
      <c r="AVM217" s="295"/>
      <c r="AVN217" s="295"/>
      <c r="AVO217" s="295"/>
      <c r="AVP217" s="295"/>
      <c r="AVQ217" s="295"/>
      <c r="AVR217" s="295"/>
      <c r="AVS217" s="295"/>
      <c r="AVT217" s="295"/>
      <c r="AVU217" s="295"/>
      <c r="AVV217" s="295"/>
      <c r="AVW217" s="295"/>
      <c r="AVX217" s="295"/>
      <c r="AVY217" s="78"/>
      <c r="AVZ217" s="295"/>
      <c r="AWA217" s="295"/>
      <c r="AWB217" s="78"/>
      <c r="AWC217" s="79"/>
      <c r="AWD217" s="78"/>
      <c r="AWE217" s="295"/>
      <c r="AWF217" s="295"/>
      <c r="AWG217" s="295"/>
      <c r="AWH217" s="295"/>
      <c r="AWI217" s="295"/>
      <c r="AWJ217" s="295"/>
      <c r="AWK217" s="295"/>
      <c r="AWL217" s="295"/>
      <c r="AWM217" s="295"/>
      <c r="AWN217" s="295"/>
      <c r="AWO217" s="295"/>
      <c r="AWP217" s="295"/>
      <c r="AWQ217" s="78"/>
      <c r="AWR217" s="295"/>
      <c r="AWS217" s="295"/>
      <c r="AWT217" s="78"/>
      <c r="AWU217" s="79"/>
      <c r="AWV217" s="78"/>
      <c r="AWW217" s="295"/>
      <c r="AWX217" s="295"/>
      <c r="AWY217" s="295"/>
      <c r="AWZ217" s="295"/>
      <c r="AXA217" s="295"/>
      <c r="AXB217" s="295"/>
      <c r="AXC217" s="295"/>
      <c r="AXD217" s="295"/>
      <c r="AXE217" s="295"/>
      <c r="AXF217" s="295"/>
      <c r="AXG217" s="295"/>
      <c r="AXH217" s="295"/>
      <c r="AXI217" s="78"/>
      <c r="AXJ217" s="295"/>
      <c r="AXK217" s="295"/>
      <c r="AXL217" s="78"/>
      <c r="AXM217" s="79"/>
      <c r="AXN217" s="78"/>
      <c r="AXO217" s="295"/>
      <c r="AXP217" s="295"/>
      <c r="AXQ217" s="295"/>
      <c r="AXR217" s="295"/>
      <c r="AXS217" s="295"/>
      <c r="AXT217" s="295"/>
      <c r="AXU217" s="295"/>
      <c r="AXV217" s="295"/>
      <c r="AXW217" s="295"/>
      <c r="AXX217" s="295"/>
      <c r="AXY217" s="295"/>
      <c r="AXZ217" s="295"/>
      <c r="AYA217" s="78"/>
      <c r="AYB217" s="295"/>
      <c r="AYC217" s="295"/>
      <c r="AYD217" s="78"/>
      <c r="AYE217" s="79"/>
      <c r="AYF217" s="78"/>
      <c r="AYG217" s="295"/>
      <c r="AYH217" s="295"/>
      <c r="AYI217" s="295"/>
      <c r="AYJ217" s="295"/>
      <c r="AYK217" s="295"/>
      <c r="AYL217" s="295"/>
      <c r="AYM217" s="295"/>
      <c r="AYN217" s="295"/>
      <c r="AYO217" s="295"/>
      <c r="AYP217" s="295"/>
      <c r="AYQ217" s="295"/>
      <c r="AYR217" s="295"/>
      <c r="AYS217" s="78"/>
      <c r="AYT217" s="295"/>
      <c r="AYU217" s="295"/>
      <c r="AYV217" s="78"/>
      <c r="AYW217" s="79"/>
      <c r="AYX217" s="78"/>
      <c r="AYY217" s="295"/>
      <c r="AYZ217" s="295"/>
      <c r="AZA217" s="295"/>
      <c r="AZB217" s="295"/>
      <c r="AZC217" s="295"/>
      <c r="AZD217" s="295"/>
      <c r="AZE217" s="295"/>
      <c r="AZF217" s="295"/>
      <c r="AZG217" s="295"/>
      <c r="AZH217" s="295"/>
      <c r="AZI217" s="295"/>
      <c r="AZJ217" s="295"/>
      <c r="AZK217" s="78"/>
      <c r="AZL217" s="295"/>
      <c r="AZM217" s="295"/>
      <c r="AZN217" s="78"/>
      <c r="AZO217" s="79"/>
      <c r="AZP217" s="78"/>
      <c r="AZQ217" s="295"/>
      <c r="AZR217" s="295"/>
      <c r="AZS217" s="295"/>
      <c r="AZT217" s="295"/>
      <c r="AZU217" s="295"/>
      <c r="AZV217" s="295"/>
      <c r="AZW217" s="295"/>
      <c r="AZX217" s="295"/>
      <c r="AZY217" s="295"/>
      <c r="AZZ217" s="295"/>
      <c r="BAA217" s="295"/>
      <c r="BAB217" s="295"/>
      <c r="BAC217" s="78"/>
      <c r="BAD217" s="295"/>
      <c r="BAE217" s="295"/>
      <c r="BAF217" s="78"/>
      <c r="BAG217" s="79"/>
      <c r="BAH217" s="78"/>
      <c r="BAI217" s="295"/>
      <c r="BAJ217" s="295"/>
      <c r="BAK217" s="295"/>
      <c r="BAL217" s="295"/>
      <c r="BAM217" s="295"/>
      <c r="BAN217" s="295"/>
      <c r="BAO217" s="295"/>
      <c r="BAP217" s="295"/>
      <c r="BAQ217" s="295"/>
      <c r="BAR217" s="295"/>
      <c r="BAS217" s="295"/>
      <c r="BAT217" s="295"/>
      <c r="BAU217" s="78"/>
      <c r="BAV217" s="295"/>
      <c r="BAW217" s="295"/>
      <c r="BAX217" s="78"/>
      <c r="BAY217" s="79"/>
      <c r="BAZ217" s="78"/>
      <c r="BBA217" s="295"/>
      <c r="BBB217" s="295"/>
      <c r="BBC217" s="295"/>
      <c r="BBD217" s="295"/>
      <c r="BBE217" s="295"/>
      <c r="BBF217" s="295"/>
      <c r="BBG217" s="295"/>
      <c r="BBH217" s="295"/>
      <c r="BBI217" s="295"/>
      <c r="BBJ217" s="295"/>
      <c r="BBK217" s="295"/>
      <c r="BBL217" s="295"/>
      <c r="BBM217" s="78"/>
      <c r="BBN217" s="295"/>
      <c r="BBO217" s="295"/>
      <c r="BBP217" s="78"/>
      <c r="BBQ217" s="79"/>
      <c r="BBR217" s="78"/>
      <c r="BBS217" s="295"/>
      <c r="BBT217" s="295"/>
      <c r="BBU217" s="295"/>
      <c r="BBV217" s="295"/>
      <c r="BBW217" s="295"/>
      <c r="BBX217" s="295"/>
      <c r="BBY217" s="295"/>
      <c r="BBZ217" s="295"/>
      <c r="BCA217" s="295"/>
      <c r="BCB217" s="295"/>
      <c r="BCC217" s="295"/>
      <c r="BCD217" s="295"/>
      <c r="BCE217" s="78"/>
      <c r="BCF217" s="295"/>
      <c r="BCG217" s="295"/>
      <c r="BCH217" s="78"/>
      <c r="BCI217" s="79"/>
      <c r="BCJ217" s="78"/>
      <c r="BCK217" s="295"/>
      <c r="BCL217" s="295"/>
      <c r="BCM217" s="295"/>
      <c r="BCN217" s="295"/>
      <c r="BCO217" s="295"/>
      <c r="BCP217" s="295"/>
      <c r="BCQ217" s="295"/>
      <c r="BCR217" s="295"/>
      <c r="BCS217" s="295"/>
      <c r="BCT217" s="295"/>
      <c r="BCU217" s="295"/>
      <c r="BCV217" s="295"/>
      <c r="BCW217" s="78"/>
      <c r="BCX217" s="295"/>
      <c r="BCY217" s="295"/>
      <c r="BCZ217" s="78"/>
      <c r="BDA217" s="79"/>
      <c r="BDB217" s="78"/>
      <c r="BDC217" s="295"/>
      <c r="BDD217" s="295"/>
      <c r="BDE217" s="295"/>
      <c r="BDF217" s="295"/>
      <c r="BDG217" s="295"/>
      <c r="BDH217" s="295"/>
      <c r="BDI217" s="295"/>
      <c r="BDJ217" s="295"/>
      <c r="BDK217" s="295"/>
      <c r="BDL217" s="295"/>
      <c r="BDM217" s="295"/>
      <c r="BDN217" s="295"/>
      <c r="BDO217" s="78"/>
      <c r="BDP217" s="295"/>
      <c r="BDQ217" s="295"/>
      <c r="BDR217" s="78"/>
      <c r="BDS217" s="79"/>
      <c r="BDT217" s="78"/>
      <c r="BDU217" s="295"/>
      <c r="BDV217" s="295"/>
      <c r="BDW217" s="295"/>
      <c r="BDX217" s="295"/>
      <c r="BDY217" s="295"/>
      <c r="BDZ217" s="295"/>
      <c r="BEA217" s="295"/>
      <c r="BEB217" s="295"/>
      <c r="BEC217" s="295"/>
      <c r="BED217" s="295"/>
      <c r="BEE217" s="295"/>
      <c r="BEF217" s="295"/>
      <c r="BEG217" s="78"/>
      <c r="BEH217" s="295"/>
      <c r="BEI217" s="295"/>
      <c r="BEJ217" s="78"/>
      <c r="BEK217" s="79"/>
      <c r="BEL217" s="78"/>
      <c r="BEM217" s="295"/>
      <c r="BEN217" s="295"/>
      <c r="BEO217" s="295"/>
      <c r="BEP217" s="295"/>
      <c r="BEQ217" s="295"/>
      <c r="BER217" s="295"/>
      <c r="BES217" s="295"/>
      <c r="BET217" s="295"/>
      <c r="BEU217" s="295"/>
      <c r="BEV217" s="295"/>
      <c r="BEW217" s="295"/>
      <c r="BEX217" s="295"/>
      <c r="BEY217" s="78"/>
      <c r="BEZ217" s="295"/>
      <c r="BFA217" s="295"/>
      <c r="BFB217" s="78"/>
      <c r="BFC217" s="79"/>
      <c r="BFD217" s="78"/>
      <c r="BFE217" s="295"/>
      <c r="BFF217" s="295"/>
      <c r="BFG217" s="295"/>
      <c r="BFH217" s="295"/>
      <c r="BFI217" s="295"/>
      <c r="BFJ217" s="295"/>
      <c r="BFK217" s="295"/>
      <c r="BFL217" s="295"/>
      <c r="BFM217" s="295"/>
      <c r="BFN217" s="295"/>
      <c r="BFO217" s="295"/>
      <c r="BFP217" s="295"/>
      <c r="BFQ217" s="78"/>
      <c r="BFR217" s="295"/>
      <c r="BFS217" s="295"/>
      <c r="BFT217" s="78"/>
      <c r="BFU217" s="79"/>
      <c r="BFV217" s="78"/>
      <c r="BFW217" s="295"/>
      <c r="BFX217" s="295"/>
      <c r="BFY217" s="295"/>
      <c r="BFZ217" s="295"/>
      <c r="BGA217" s="295"/>
      <c r="BGB217" s="295"/>
      <c r="BGC217" s="295"/>
      <c r="BGD217" s="295"/>
      <c r="BGE217" s="295"/>
      <c r="BGF217" s="295"/>
      <c r="BGG217" s="295"/>
      <c r="BGH217" s="295"/>
      <c r="BGI217" s="78"/>
      <c r="BGJ217" s="295"/>
      <c r="BGK217" s="295"/>
      <c r="BGL217" s="78"/>
      <c r="BGM217" s="79"/>
      <c r="BGN217" s="78"/>
      <c r="BGO217" s="295"/>
      <c r="BGP217" s="295"/>
      <c r="BGQ217" s="295"/>
      <c r="BGR217" s="295"/>
      <c r="BGS217" s="295"/>
      <c r="BGT217" s="295"/>
      <c r="BGU217" s="295"/>
      <c r="BGV217" s="295"/>
      <c r="BGW217" s="295"/>
      <c r="BGX217" s="295"/>
      <c r="BGY217" s="295"/>
      <c r="BGZ217" s="295"/>
      <c r="BHA217" s="78"/>
      <c r="BHB217" s="295"/>
      <c r="BHC217" s="295"/>
      <c r="BHD217" s="78"/>
      <c r="BHE217" s="79"/>
      <c r="BHF217" s="78"/>
      <c r="BHG217" s="295"/>
      <c r="BHH217" s="295"/>
      <c r="BHI217" s="295"/>
      <c r="BHJ217" s="295"/>
      <c r="BHK217" s="295"/>
      <c r="BHL217" s="295"/>
      <c r="BHM217" s="295"/>
      <c r="BHN217" s="295"/>
      <c r="BHO217" s="295"/>
      <c r="BHP217" s="295"/>
      <c r="BHQ217" s="295"/>
      <c r="BHR217" s="295"/>
      <c r="BHS217" s="78"/>
      <c r="BHT217" s="295"/>
      <c r="BHU217" s="295"/>
      <c r="BHV217" s="78"/>
      <c r="BHW217" s="79"/>
      <c r="BHX217" s="78"/>
      <c r="BHY217" s="295"/>
      <c r="BHZ217" s="295"/>
      <c r="BIA217" s="295"/>
      <c r="BIB217" s="295"/>
      <c r="BIC217" s="295"/>
      <c r="BID217" s="295"/>
      <c r="BIE217" s="295"/>
      <c r="BIF217" s="295"/>
      <c r="BIG217" s="295"/>
      <c r="BIH217" s="295"/>
      <c r="BII217" s="295"/>
      <c r="BIJ217" s="295"/>
      <c r="BIK217" s="78"/>
      <c r="BIL217" s="295"/>
      <c r="BIM217" s="295"/>
      <c r="BIN217" s="78"/>
      <c r="BIO217" s="79"/>
      <c r="BIP217" s="78"/>
      <c r="BIQ217" s="295"/>
      <c r="BIR217" s="295"/>
      <c r="BIS217" s="295"/>
      <c r="BIT217" s="295"/>
      <c r="BIU217" s="295"/>
      <c r="BIV217" s="295"/>
      <c r="BIW217" s="295"/>
      <c r="BIX217" s="295"/>
      <c r="BIY217" s="295"/>
      <c r="BIZ217" s="295"/>
      <c r="BJA217" s="295"/>
      <c r="BJB217" s="295"/>
      <c r="BJC217" s="78"/>
      <c r="BJD217" s="295"/>
      <c r="BJE217" s="295"/>
      <c r="BJF217" s="78"/>
      <c r="BJG217" s="79"/>
      <c r="BJH217" s="78"/>
      <c r="BJI217" s="295"/>
      <c r="BJJ217" s="295"/>
      <c r="BJK217" s="295"/>
      <c r="BJL217" s="295"/>
      <c r="BJM217" s="295"/>
      <c r="BJN217" s="295"/>
      <c r="BJO217" s="295"/>
      <c r="BJP217" s="295"/>
      <c r="BJQ217" s="295"/>
      <c r="BJR217" s="295"/>
      <c r="BJS217" s="295"/>
      <c r="BJT217" s="295"/>
      <c r="BJU217" s="78"/>
      <c r="BJV217" s="295"/>
      <c r="BJW217" s="295"/>
      <c r="BJX217" s="78"/>
      <c r="BJY217" s="79"/>
      <c r="BJZ217" s="78"/>
      <c r="BKA217" s="295"/>
      <c r="BKB217" s="295"/>
      <c r="BKC217" s="295"/>
      <c r="BKD217" s="295"/>
      <c r="BKE217" s="295"/>
      <c r="BKF217" s="295"/>
      <c r="BKG217" s="295"/>
      <c r="BKH217" s="295"/>
      <c r="BKI217" s="295"/>
      <c r="BKJ217" s="295"/>
      <c r="BKK217" s="295"/>
      <c r="BKL217" s="295"/>
      <c r="BKM217" s="78"/>
      <c r="BKN217" s="295"/>
      <c r="BKO217" s="295"/>
      <c r="BKP217" s="78"/>
      <c r="BKQ217" s="79"/>
      <c r="BKR217" s="78"/>
      <c r="BKS217" s="295"/>
      <c r="BKT217" s="295"/>
      <c r="BKU217" s="295"/>
      <c r="BKV217" s="295"/>
      <c r="BKW217" s="295"/>
      <c r="BKX217" s="295"/>
      <c r="BKY217" s="295"/>
      <c r="BKZ217" s="295"/>
      <c r="BLA217" s="295"/>
      <c r="BLB217" s="295"/>
      <c r="BLC217" s="295"/>
      <c r="BLD217" s="295"/>
      <c r="BLE217" s="78"/>
      <c r="BLF217" s="295"/>
      <c r="BLG217" s="295"/>
      <c r="BLH217" s="78"/>
      <c r="BLI217" s="79"/>
      <c r="BLJ217" s="78"/>
      <c r="BLK217" s="295"/>
      <c r="BLL217" s="295"/>
      <c r="BLM217" s="295"/>
      <c r="BLN217" s="295"/>
      <c r="BLO217" s="295"/>
      <c r="BLP217" s="295"/>
      <c r="BLQ217" s="295"/>
      <c r="BLR217" s="295"/>
      <c r="BLS217" s="295"/>
      <c r="BLT217" s="295"/>
      <c r="BLU217" s="295"/>
      <c r="BLV217" s="295"/>
      <c r="BLW217" s="78"/>
      <c r="BLX217" s="295"/>
      <c r="BLY217" s="295"/>
      <c r="BLZ217" s="78"/>
      <c r="BMA217" s="79"/>
      <c r="BMB217" s="78"/>
      <c r="BMC217" s="295"/>
      <c r="BMD217" s="295"/>
      <c r="BME217" s="295"/>
      <c r="BMF217" s="295"/>
      <c r="BMG217" s="295"/>
      <c r="BMH217" s="295"/>
      <c r="BMI217" s="295"/>
      <c r="BMJ217" s="295"/>
      <c r="BMK217" s="295"/>
      <c r="BML217" s="295"/>
      <c r="BMM217" s="295"/>
      <c r="BMN217" s="295"/>
      <c r="BMO217" s="78"/>
      <c r="BMP217" s="295"/>
      <c r="BMQ217" s="295"/>
      <c r="BMR217" s="78"/>
      <c r="BMS217" s="79"/>
      <c r="BMT217" s="78"/>
      <c r="BMU217" s="295"/>
      <c r="BMV217" s="295"/>
      <c r="BMW217" s="295"/>
      <c r="BMX217" s="295"/>
      <c r="BMY217" s="295"/>
      <c r="BMZ217" s="295"/>
      <c r="BNA217" s="295"/>
      <c r="BNB217" s="295"/>
      <c r="BNC217" s="295"/>
      <c r="BND217" s="295"/>
      <c r="BNE217" s="295"/>
      <c r="BNF217" s="295"/>
      <c r="BNG217" s="78"/>
      <c r="BNH217" s="295"/>
      <c r="BNI217" s="295"/>
      <c r="BNJ217" s="78"/>
      <c r="BNK217" s="79"/>
      <c r="BNL217" s="78"/>
      <c r="BNM217" s="295"/>
      <c r="BNN217" s="295"/>
      <c r="BNO217" s="295"/>
      <c r="BNP217" s="295"/>
      <c r="BNQ217" s="295"/>
      <c r="BNR217" s="295"/>
      <c r="BNS217" s="295"/>
      <c r="BNT217" s="295"/>
      <c r="BNU217" s="295"/>
      <c r="BNV217" s="295"/>
      <c r="BNW217" s="295"/>
      <c r="BNX217" s="295"/>
      <c r="BNY217" s="78"/>
      <c r="BNZ217" s="295"/>
      <c r="BOA217" s="295"/>
      <c r="BOB217" s="78"/>
      <c r="BOC217" s="79"/>
      <c r="BOD217" s="78"/>
      <c r="BOE217" s="295"/>
      <c r="BOF217" s="295"/>
      <c r="BOG217" s="295"/>
      <c r="BOH217" s="295"/>
      <c r="BOI217" s="295"/>
      <c r="BOJ217" s="295"/>
      <c r="BOK217" s="295"/>
      <c r="BOL217" s="295"/>
      <c r="BOM217" s="295"/>
      <c r="BON217" s="295"/>
      <c r="BOO217" s="295"/>
      <c r="BOP217" s="295"/>
      <c r="BOQ217" s="78"/>
      <c r="BOR217" s="295"/>
      <c r="BOS217" s="295"/>
      <c r="BOT217" s="78"/>
      <c r="BOU217" s="79"/>
      <c r="BOV217" s="78"/>
      <c r="BOW217" s="295"/>
      <c r="BOX217" s="295"/>
      <c r="BOY217" s="295"/>
      <c r="BOZ217" s="295"/>
      <c r="BPA217" s="295"/>
      <c r="BPB217" s="295"/>
      <c r="BPC217" s="295"/>
      <c r="BPD217" s="295"/>
      <c r="BPE217" s="295"/>
      <c r="BPF217" s="295"/>
      <c r="BPG217" s="295"/>
      <c r="BPH217" s="295"/>
      <c r="BPI217" s="78"/>
      <c r="BPJ217" s="295"/>
      <c r="BPK217" s="295"/>
      <c r="BPL217" s="78"/>
      <c r="BPM217" s="79"/>
      <c r="BPN217" s="78"/>
      <c r="BPO217" s="295"/>
      <c r="BPP217" s="295"/>
      <c r="BPQ217" s="295"/>
      <c r="BPR217" s="295"/>
      <c r="BPS217" s="295"/>
      <c r="BPT217" s="295"/>
      <c r="BPU217" s="295"/>
      <c r="BPV217" s="295"/>
      <c r="BPW217" s="295"/>
      <c r="BPX217" s="295"/>
      <c r="BPY217" s="295"/>
      <c r="BPZ217" s="295"/>
      <c r="BQA217" s="78"/>
      <c r="BQB217" s="295"/>
      <c r="BQC217" s="295"/>
      <c r="BQD217" s="78"/>
      <c r="BQE217" s="79"/>
      <c r="BQF217" s="78"/>
      <c r="BQG217" s="295"/>
      <c r="BQH217" s="295"/>
      <c r="BQI217" s="295"/>
      <c r="BQJ217" s="295"/>
      <c r="BQK217" s="295"/>
      <c r="BQL217" s="295"/>
      <c r="BQM217" s="295"/>
      <c r="BQN217" s="295"/>
      <c r="BQO217" s="295"/>
      <c r="BQP217" s="295"/>
      <c r="BQQ217" s="295"/>
      <c r="BQR217" s="295"/>
      <c r="BQS217" s="78"/>
      <c r="BQT217" s="295"/>
      <c r="BQU217" s="295"/>
      <c r="BQV217" s="78"/>
      <c r="BQW217" s="79"/>
      <c r="BQX217" s="78"/>
      <c r="BQY217" s="295"/>
      <c r="BQZ217" s="295"/>
      <c r="BRA217" s="295"/>
      <c r="BRB217" s="295"/>
      <c r="BRC217" s="295"/>
      <c r="BRD217" s="295"/>
      <c r="BRE217" s="295"/>
      <c r="BRF217" s="295"/>
      <c r="BRG217" s="295"/>
      <c r="BRH217" s="295"/>
      <c r="BRI217" s="295"/>
      <c r="BRJ217" s="295"/>
      <c r="BRK217" s="78"/>
      <c r="BRL217" s="295"/>
      <c r="BRM217" s="295"/>
      <c r="BRN217" s="78"/>
      <c r="BRO217" s="79"/>
      <c r="BRP217" s="78"/>
      <c r="BRQ217" s="295"/>
      <c r="BRR217" s="295"/>
      <c r="BRS217" s="295"/>
      <c r="BRT217" s="295"/>
      <c r="BRU217" s="295"/>
      <c r="BRV217" s="295"/>
      <c r="BRW217" s="295"/>
      <c r="BRX217" s="295"/>
      <c r="BRY217" s="295"/>
      <c r="BRZ217" s="295"/>
      <c r="BSA217" s="295"/>
      <c r="BSB217" s="295"/>
      <c r="BSC217" s="78"/>
      <c r="BSD217" s="295"/>
      <c r="BSE217" s="295"/>
      <c r="BSF217" s="78"/>
      <c r="BSG217" s="79"/>
      <c r="BSH217" s="78"/>
      <c r="BSI217" s="295"/>
      <c r="BSJ217" s="295"/>
      <c r="BSK217" s="295"/>
      <c r="BSL217" s="295"/>
      <c r="BSM217" s="295"/>
      <c r="BSN217" s="295"/>
      <c r="BSO217" s="295"/>
      <c r="BSP217" s="295"/>
      <c r="BSQ217" s="295"/>
      <c r="BSR217" s="295"/>
      <c r="BSS217" s="295"/>
      <c r="BST217" s="295"/>
      <c r="BSU217" s="78"/>
      <c r="BSV217" s="295"/>
      <c r="BSW217" s="295"/>
      <c r="BSX217" s="78"/>
      <c r="BSY217" s="79"/>
      <c r="BSZ217" s="78"/>
      <c r="BTA217" s="295"/>
      <c r="BTB217" s="295"/>
      <c r="BTC217" s="295"/>
      <c r="BTD217" s="295"/>
      <c r="BTE217" s="295"/>
      <c r="BTF217" s="295"/>
      <c r="BTG217" s="295"/>
      <c r="BTH217" s="295"/>
      <c r="BTI217" s="295"/>
      <c r="BTJ217" s="295"/>
      <c r="BTK217" s="295"/>
      <c r="BTL217" s="295"/>
      <c r="BTM217" s="78"/>
      <c r="BTN217" s="295"/>
      <c r="BTO217" s="295"/>
      <c r="BTP217" s="78"/>
      <c r="BTQ217" s="79"/>
      <c r="BTR217" s="78"/>
      <c r="BTS217" s="295"/>
      <c r="BTT217" s="295"/>
      <c r="BTU217" s="295"/>
      <c r="BTV217" s="295"/>
      <c r="BTW217" s="295"/>
      <c r="BTX217" s="295"/>
      <c r="BTY217" s="295"/>
      <c r="BTZ217" s="295"/>
      <c r="BUA217" s="295"/>
      <c r="BUB217" s="295"/>
      <c r="BUC217" s="295"/>
      <c r="BUD217" s="295"/>
      <c r="BUE217" s="78"/>
      <c r="BUF217" s="295"/>
      <c r="BUG217" s="295"/>
      <c r="BUH217" s="78"/>
      <c r="BUI217" s="79"/>
      <c r="BUJ217" s="78"/>
      <c r="BUK217" s="295"/>
      <c r="BUL217" s="295"/>
      <c r="BUM217" s="295"/>
      <c r="BUN217" s="295"/>
      <c r="BUO217" s="295"/>
      <c r="BUP217" s="295"/>
      <c r="BUQ217" s="295"/>
      <c r="BUR217" s="295"/>
      <c r="BUS217" s="295"/>
      <c r="BUT217" s="295"/>
      <c r="BUU217" s="295"/>
      <c r="BUV217" s="295"/>
      <c r="BUW217" s="78"/>
      <c r="BUX217" s="295"/>
      <c r="BUY217" s="295"/>
      <c r="BUZ217" s="78"/>
      <c r="BVA217" s="79"/>
      <c r="BVB217" s="78"/>
      <c r="BVC217" s="295"/>
      <c r="BVD217" s="295"/>
      <c r="BVE217" s="295"/>
      <c r="BVF217" s="295"/>
      <c r="BVG217" s="295"/>
      <c r="BVH217" s="295"/>
      <c r="BVI217" s="295"/>
      <c r="BVJ217" s="295"/>
      <c r="BVK217" s="295"/>
      <c r="BVL217" s="295"/>
      <c r="BVM217" s="295"/>
      <c r="BVN217" s="295"/>
      <c r="BVO217" s="78"/>
      <c r="BVP217" s="295"/>
      <c r="BVQ217" s="295"/>
      <c r="BVR217" s="78"/>
      <c r="BVS217" s="79"/>
      <c r="BVT217" s="78"/>
      <c r="BVU217" s="295"/>
      <c r="BVV217" s="295"/>
      <c r="BVW217" s="295"/>
      <c r="BVX217" s="295"/>
      <c r="BVY217" s="295"/>
      <c r="BVZ217" s="295"/>
      <c r="BWA217" s="295"/>
      <c r="BWB217" s="295"/>
      <c r="BWC217" s="295"/>
      <c r="BWD217" s="295"/>
      <c r="BWE217" s="295"/>
      <c r="BWF217" s="295"/>
      <c r="BWG217" s="78"/>
      <c r="BWH217" s="295"/>
      <c r="BWI217" s="295"/>
      <c r="BWJ217" s="78"/>
      <c r="BWK217" s="79"/>
      <c r="BWL217" s="78"/>
      <c r="BWM217" s="295"/>
      <c r="BWN217" s="295"/>
      <c r="BWO217" s="295"/>
      <c r="BWP217" s="295"/>
      <c r="BWQ217" s="295"/>
      <c r="BWR217" s="295"/>
      <c r="BWS217" s="295"/>
      <c r="BWT217" s="295"/>
      <c r="BWU217" s="295"/>
      <c r="BWV217" s="295"/>
      <c r="BWW217" s="295"/>
      <c r="BWX217" s="295"/>
      <c r="BWY217" s="78"/>
      <c r="BWZ217" s="295"/>
      <c r="BXA217" s="295"/>
      <c r="BXB217" s="78"/>
      <c r="BXC217" s="79"/>
      <c r="BXD217" s="78"/>
      <c r="BXE217" s="295"/>
      <c r="BXF217" s="295"/>
      <c r="BXG217" s="295"/>
      <c r="BXH217" s="295"/>
      <c r="BXI217" s="295"/>
      <c r="BXJ217" s="295"/>
      <c r="BXK217" s="295"/>
      <c r="BXL217" s="295"/>
      <c r="BXM217" s="295"/>
      <c r="BXN217" s="295"/>
      <c r="BXO217" s="295"/>
      <c r="BXP217" s="295"/>
      <c r="BXQ217" s="78"/>
      <c r="BXR217" s="295"/>
      <c r="BXS217" s="295"/>
      <c r="BXT217" s="78"/>
      <c r="BXU217" s="79"/>
      <c r="BXV217" s="78"/>
      <c r="BXW217" s="295"/>
      <c r="BXX217" s="295"/>
      <c r="BXY217" s="295"/>
      <c r="BXZ217" s="295"/>
      <c r="BYA217" s="295"/>
      <c r="BYB217" s="295"/>
      <c r="BYC217" s="295"/>
      <c r="BYD217" s="295"/>
      <c r="BYE217" s="295"/>
      <c r="BYF217" s="295"/>
      <c r="BYG217" s="295"/>
      <c r="BYH217" s="295"/>
      <c r="BYI217" s="78"/>
      <c r="BYJ217" s="295"/>
      <c r="BYK217" s="295"/>
      <c r="BYL217" s="78"/>
      <c r="BYM217" s="79"/>
      <c r="BYN217" s="78"/>
      <c r="BYO217" s="295"/>
      <c r="BYP217" s="295"/>
      <c r="BYQ217" s="295"/>
      <c r="BYR217" s="295"/>
      <c r="BYS217" s="295"/>
      <c r="BYT217" s="295"/>
      <c r="BYU217" s="295"/>
      <c r="BYV217" s="295"/>
      <c r="BYW217" s="295"/>
      <c r="BYX217" s="295"/>
      <c r="BYY217" s="295"/>
      <c r="BYZ217" s="295"/>
      <c r="BZA217" s="78"/>
      <c r="BZB217" s="295"/>
      <c r="BZC217" s="295"/>
      <c r="BZD217" s="78"/>
      <c r="BZE217" s="79"/>
      <c r="BZF217" s="78"/>
      <c r="BZG217" s="295"/>
      <c r="BZH217" s="295"/>
      <c r="BZI217" s="295"/>
      <c r="BZJ217" s="295"/>
      <c r="BZK217" s="295"/>
      <c r="BZL217" s="295"/>
      <c r="BZM217" s="295"/>
      <c r="BZN217" s="295"/>
      <c r="BZO217" s="295"/>
      <c r="BZP217" s="295"/>
      <c r="BZQ217" s="295"/>
      <c r="BZR217" s="295"/>
      <c r="BZS217" s="78"/>
      <c r="BZT217" s="295"/>
      <c r="BZU217" s="295"/>
      <c r="BZV217" s="78"/>
      <c r="BZW217" s="79"/>
      <c r="BZX217" s="78"/>
      <c r="BZY217" s="295"/>
      <c r="BZZ217" s="295"/>
      <c r="CAA217" s="295"/>
      <c r="CAB217" s="295"/>
      <c r="CAC217" s="295"/>
      <c r="CAD217" s="295"/>
      <c r="CAE217" s="295"/>
      <c r="CAF217" s="295"/>
      <c r="CAG217" s="295"/>
      <c r="CAH217" s="295"/>
      <c r="CAI217" s="295"/>
      <c r="CAJ217" s="295"/>
      <c r="CAK217" s="78"/>
      <c r="CAL217" s="295"/>
      <c r="CAM217" s="295"/>
      <c r="CAN217" s="78"/>
      <c r="CAO217" s="79"/>
      <c r="CAP217" s="78"/>
      <c r="CAQ217" s="295"/>
      <c r="CAR217" s="295"/>
      <c r="CAS217" s="295"/>
      <c r="CAT217" s="295"/>
      <c r="CAU217" s="295"/>
      <c r="CAV217" s="295"/>
      <c r="CAW217" s="295"/>
      <c r="CAX217" s="295"/>
      <c r="CAY217" s="295"/>
      <c r="CAZ217" s="295"/>
      <c r="CBA217" s="295"/>
      <c r="CBB217" s="295"/>
      <c r="CBC217" s="78"/>
      <c r="CBD217" s="295"/>
      <c r="CBE217" s="295"/>
      <c r="CBF217" s="78"/>
      <c r="CBG217" s="79"/>
      <c r="CBH217" s="78"/>
      <c r="CBI217" s="295"/>
      <c r="CBJ217" s="295"/>
      <c r="CBK217" s="295"/>
      <c r="CBL217" s="295"/>
      <c r="CBM217" s="295"/>
      <c r="CBN217" s="295"/>
      <c r="CBO217" s="295"/>
      <c r="CBP217" s="295"/>
      <c r="CBQ217" s="295"/>
      <c r="CBR217" s="295"/>
      <c r="CBS217" s="295"/>
      <c r="CBT217" s="295"/>
      <c r="CBU217" s="78"/>
      <c r="CBV217" s="295"/>
      <c r="CBW217" s="295"/>
      <c r="CBX217" s="78"/>
      <c r="CBY217" s="79"/>
      <c r="CBZ217" s="78"/>
      <c r="CCA217" s="295"/>
      <c r="CCB217" s="295"/>
      <c r="CCC217" s="295"/>
      <c r="CCD217" s="295"/>
      <c r="CCE217" s="295"/>
      <c r="CCF217" s="295"/>
      <c r="CCG217" s="295"/>
      <c r="CCH217" s="295"/>
      <c r="CCI217" s="295"/>
      <c r="CCJ217" s="295"/>
      <c r="CCK217" s="295"/>
      <c r="CCL217" s="295"/>
      <c r="CCM217" s="78"/>
      <c r="CCN217" s="295"/>
      <c r="CCO217" s="295"/>
      <c r="CCP217" s="78"/>
      <c r="CCQ217" s="79"/>
      <c r="CCR217" s="78"/>
      <c r="CCS217" s="295"/>
      <c r="CCT217" s="295"/>
      <c r="CCU217" s="295"/>
      <c r="CCV217" s="295"/>
      <c r="CCW217" s="295"/>
      <c r="CCX217" s="295"/>
      <c r="CCY217" s="295"/>
      <c r="CCZ217" s="295"/>
      <c r="CDA217" s="295"/>
      <c r="CDB217" s="295"/>
      <c r="CDC217" s="295"/>
      <c r="CDD217" s="295"/>
      <c r="CDE217" s="78"/>
      <c r="CDF217" s="295"/>
      <c r="CDG217" s="295"/>
      <c r="CDH217" s="78"/>
      <c r="CDI217" s="79"/>
      <c r="CDJ217" s="78"/>
      <c r="CDK217" s="295"/>
      <c r="CDL217" s="295"/>
      <c r="CDM217" s="295"/>
      <c r="CDN217" s="295"/>
      <c r="CDO217" s="295"/>
      <c r="CDP217" s="295"/>
      <c r="CDQ217" s="295"/>
      <c r="CDR217" s="295"/>
      <c r="CDS217" s="295"/>
      <c r="CDT217" s="295"/>
      <c r="CDU217" s="295"/>
      <c r="CDV217" s="295"/>
      <c r="CDW217" s="78"/>
      <c r="CDX217" s="295"/>
      <c r="CDY217" s="295"/>
      <c r="CDZ217" s="78"/>
      <c r="CEA217" s="79"/>
      <c r="CEB217" s="78"/>
      <c r="CEC217" s="295"/>
      <c r="CED217" s="295"/>
      <c r="CEE217" s="295"/>
      <c r="CEF217" s="295"/>
      <c r="CEG217" s="295"/>
      <c r="CEH217" s="295"/>
      <c r="CEI217" s="295"/>
      <c r="CEJ217" s="295"/>
      <c r="CEK217" s="295"/>
      <c r="CEL217" s="295"/>
      <c r="CEM217" s="295"/>
      <c r="CEN217" s="295"/>
      <c r="CEO217" s="78"/>
      <c r="CEP217" s="295"/>
      <c r="CEQ217" s="295"/>
      <c r="CER217" s="78"/>
      <c r="CES217" s="79"/>
      <c r="CET217" s="78"/>
      <c r="CEU217" s="295"/>
      <c r="CEV217" s="295"/>
      <c r="CEW217" s="295"/>
      <c r="CEX217" s="295"/>
      <c r="CEY217" s="295"/>
      <c r="CEZ217" s="295"/>
      <c r="CFA217" s="295"/>
      <c r="CFB217" s="295"/>
      <c r="CFC217" s="295"/>
      <c r="CFD217" s="295"/>
      <c r="CFE217" s="295"/>
      <c r="CFF217" s="295"/>
      <c r="CFG217" s="78"/>
      <c r="CFH217" s="295"/>
      <c r="CFI217" s="295"/>
      <c r="CFJ217" s="78"/>
      <c r="CFK217" s="79"/>
      <c r="CFL217" s="78"/>
      <c r="CFM217" s="295"/>
      <c r="CFN217" s="295"/>
      <c r="CFO217" s="295"/>
      <c r="CFP217" s="295"/>
      <c r="CFQ217" s="295"/>
      <c r="CFR217" s="295"/>
      <c r="CFS217" s="295"/>
      <c r="CFT217" s="295"/>
      <c r="CFU217" s="295"/>
      <c r="CFV217" s="295"/>
      <c r="CFW217" s="295"/>
      <c r="CFX217" s="295"/>
      <c r="CFY217" s="78"/>
      <c r="CFZ217" s="295"/>
      <c r="CGA217" s="295"/>
      <c r="CGB217" s="78"/>
      <c r="CGC217" s="79"/>
      <c r="CGD217" s="78"/>
      <c r="CGE217" s="295"/>
      <c r="CGF217" s="295"/>
      <c r="CGG217" s="295"/>
      <c r="CGH217" s="295"/>
      <c r="CGI217" s="295"/>
      <c r="CGJ217" s="295"/>
      <c r="CGK217" s="295"/>
      <c r="CGL217" s="295"/>
      <c r="CGM217" s="295"/>
      <c r="CGN217" s="295"/>
      <c r="CGO217" s="295"/>
      <c r="CGP217" s="295"/>
      <c r="CGQ217" s="78"/>
      <c r="CGR217" s="295"/>
      <c r="CGS217" s="295"/>
      <c r="CGT217" s="78"/>
      <c r="CGU217" s="79"/>
      <c r="CGV217" s="78"/>
      <c r="CGW217" s="295"/>
      <c r="CGX217" s="295"/>
      <c r="CGY217" s="295"/>
      <c r="CGZ217" s="295"/>
      <c r="CHA217" s="295"/>
      <c r="CHB217" s="295"/>
      <c r="CHC217" s="295"/>
      <c r="CHD217" s="295"/>
      <c r="CHE217" s="295"/>
      <c r="CHF217" s="295"/>
      <c r="CHG217" s="295"/>
      <c r="CHH217" s="295"/>
      <c r="CHI217" s="78"/>
      <c r="CHJ217" s="295"/>
      <c r="CHK217" s="295"/>
      <c r="CHL217" s="78"/>
      <c r="CHM217" s="79"/>
      <c r="CHN217" s="78"/>
      <c r="CHO217" s="295"/>
      <c r="CHP217" s="295"/>
      <c r="CHQ217" s="295"/>
      <c r="CHR217" s="295"/>
      <c r="CHS217" s="295"/>
      <c r="CHT217" s="295"/>
      <c r="CHU217" s="295"/>
      <c r="CHV217" s="295"/>
      <c r="CHW217" s="295"/>
      <c r="CHX217" s="295"/>
      <c r="CHY217" s="295"/>
      <c r="CHZ217" s="295"/>
      <c r="CIA217" s="78"/>
      <c r="CIB217" s="295"/>
      <c r="CIC217" s="295"/>
      <c r="CID217" s="78"/>
      <c r="CIE217" s="79"/>
      <c r="CIF217" s="78"/>
      <c r="CIG217" s="295"/>
      <c r="CIH217" s="295"/>
      <c r="CII217" s="295"/>
      <c r="CIJ217" s="295"/>
      <c r="CIK217" s="295"/>
      <c r="CIL217" s="295"/>
      <c r="CIM217" s="295"/>
      <c r="CIN217" s="295"/>
      <c r="CIO217" s="295"/>
      <c r="CIP217" s="295"/>
      <c r="CIQ217" s="295"/>
      <c r="CIR217" s="295"/>
      <c r="CIS217" s="78"/>
      <c r="CIT217" s="295"/>
      <c r="CIU217" s="295"/>
      <c r="CIV217" s="78"/>
      <c r="CIW217" s="79"/>
      <c r="CIX217" s="78"/>
      <c r="CIY217" s="295"/>
      <c r="CIZ217" s="295"/>
      <c r="CJA217" s="295"/>
      <c r="CJB217" s="295"/>
      <c r="CJC217" s="295"/>
      <c r="CJD217" s="295"/>
      <c r="CJE217" s="295"/>
      <c r="CJF217" s="295"/>
      <c r="CJG217" s="295"/>
      <c r="CJH217" s="295"/>
      <c r="CJI217" s="295"/>
      <c r="CJJ217" s="295"/>
      <c r="CJK217" s="78"/>
      <c r="CJL217" s="295"/>
      <c r="CJM217" s="295"/>
      <c r="CJN217" s="78"/>
      <c r="CJO217" s="79"/>
      <c r="CJP217" s="78"/>
      <c r="CJQ217" s="295"/>
      <c r="CJR217" s="295"/>
      <c r="CJS217" s="295"/>
      <c r="CJT217" s="295"/>
      <c r="CJU217" s="295"/>
      <c r="CJV217" s="295"/>
      <c r="CJW217" s="295"/>
      <c r="CJX217" s="295"/>
      <c r="CJY217" s="295"/>
      <c r="CJZ217" s="295"/>
      <c r="CKA217" s="295"/>
      <c r="CKB217" s="295"/>
      <c r="CKC217" s="78"/>
      <c r="CKD217" s="295"/>
      <c r="CKE217" s="295"/>
      <c r="CKF217" s="78"/>
      <c r="CKG217" s="79"/>
      <c r="CKH217" s="78"/>
      <c r="CKI217" s="295"/>
      <c r="CKJ217" s="295"/>
      <c r="CKK217" s="295"/>
      <c r="CKL217" s="295"/>
      <c r="CKM217" s="295"/>
      <c r="CKN217" s="295"/>
      <c r="CKO217" s="295"/>
      <c r="CKP217" s="295"/>
      <c r="CKQ217" s="295"/>
      <c r="CKR217" s="295"/>
      <c r="CKS217" s="295"/>
      <c r="CKT217" s="295"/>
      <c r="CKU217" s="78"/>
      <c r="CKV217" s="295"/>
      <c r="CKW217" s="295"/>
      <c r="CKX217" s="78"/>
      <c r="CKY217" s="79"/>
      <c r="CKZ217" s="78"/>
      <c r="CLA217" s="295"/>
      <c r="CLB217" s="295"/>
      <c r="CLC217" s="295"/>
      <c r="CLD217" s="295"/>
      <c r="CLE217" s="295"/>
      <c r="CLF217" s="295"/>
      <c r="CLG217" s="295"/>
      <c r="CLH217" s="295"/>
      <c r="CLI217" s="295"/>
      <c r="CLJ217" s="295"/>
      <c r="CLK217" s="295"/>
      <c r="CLL217" s="295"/>
      <c r="CLM217" s="78"/>
      <c r="CLN217" s="295"/>
      <c r="CLO217" s="295"/>
      <c r="CLP217" s="78"/>
      <c r="CLQ217" s="79"/>
      <c r="CLR217" s="78"/>
      <c r="CLS217" s="295"/>
      <c r="CLT217" s="295"/>
      <c r="CLU217" s="295"/>
      <c r="CLV217" s="295"/>
      <c r="CLW217" s="295"/>
      <c r="CLX217" s="295"/>
      <c r="CLY217" s="295"/>
      <c r="CLZ217" s="295"/>
      <c r="CMA217" s="295"/>
      <c r="CMB217" s="295"/>
      <c r="CMC217" s="295"/>
      <c r="CMD217" s="295"/>
      <c r="CME217" s="78"/>
      <c r="CMF217" s="295"/>
      <c r="CMG217" s="295"/>
      <c r="CMH217" s="78"/>
      <c r="CMI217" s="79"/>
      <c r="CMJ217" s="78"/>
      <c r="CMK217" s="295"/>
      <c r="CML217" s="295"/>
      <c r="CMM217" s="295"/>
      <c r="CMN217" s="295"/>
      <c r="CMO217" s="295"/>
      <c r="CMP217" s="295"/>
      <c r="CMQ217" s="295"/>
      <c r="CMR217" s="295"/>
      <c r="CMS217" s="295"/>
      <c r="CMT217" s="295"/>
      <c r="CMU217" s="295"/>
      <c r="CMV217" s="295"/>
      <c r="CMW217" s="78"/>
      <c r="CMX217" s="295"/>
      <c r="CMY217" s="295"/>
      <c r="CMZ217" s="78"/>
      <c r="CNA217" s="79"/>
      <c r="CNB217" s="78"/>
      <c r="CNC217" s="295"/>
      <c r="CND217" s="295"/>
      <c r="CNE217" s="295"/>
      <c r="CNF217" s="295"/>
      <c r="CNG217" s="295"/>
      <c r="CNH217" s="295"/>
      <c r="CNI217" s="295"/>
      <c r="CNJ217" s="295"/>
      <c r="CNK217" s="295"/>
      <c r="CNL217" s="295"/>
      <c r="CNM217" s="295"/>
      <c r="CNN217" s="295"/>
      <c r="CNO217" s="78"/>
      <c r="CNP217" s="295"/>
      <c r="CNQ217" s="295"/>
      <c r="CNR217" s="78"/>
      <c r="CNS217" s="79"/>
      <c r="CNT217" s="78"/>
      <c r="CNU217" s="295"/>
      <c r="CNV217" s="295"/>
      <c r="CNW217" s="295"/>
      <c r="CNX217" s="295"/>
      <c r="CNY217" s="295"/>
      <c r="CNZ217" s="295"/>
      <c r="COA217" s="295"/>
      <c r="COB217" s="295"/>
      <c r="COC217" s="295"/>
      <c r="COD217" s="295"/>
      <c r="COE217" s="295"/>
      <c r="COF217" s="295"/>
      <c r="COG217" s="78"/>
      <c r="COH217" s="295"/>
      <c r="COI217" s="295"/>
      <c r="COJ217" s="78"/>
      <c r="COK217" s="79"/>
      <c r="COL217" s="78"/>
      <c r="COM217" s="295"/>
      <c r="CON217" s="295"/>
      <c r="COO217" s="295"/>
      <c r="COP217" s="295"/>
      <c r="COQ217" s="295"/>
      <c r="COR217" s="295"/>
      <c r="COS217" s="295"/>
      <c r="COT217" s="295"/>
      <c r="COU217" s="295"/>
      <c r="COV217" s="295"/>
      <c r="COW217" s="295"/>
      <c r="COX217" s="295"/>
      <c r="COY217" s="78"/>
      <c r="COZ217" s="295"/>
      <c r="CPA217" s="295"/>
      <c r="CPB217" s="78"/>
      <c r="CPC217" s="79"/>
      <c r="CPD217" s="78"/>
      <c r="CPE217" s="295"/>
      <c r="CPF217" s="295"/>
      <c r="CPG217" s="295"/>
      <c r="CPH217" s="295"/>
      <c r="CPI217" s="295"/>
      <c r="CPJ217" s="295"/>
      <c r="CPK217" s="295"/>
      <c r="CPL217" s="295"/>
      <c r="CPM217" s="295"/>
      <c r="CPN217" s="295"/>
      <c r="CPO217" s="295"/>
      <c r="CPP217" s="295"/>
      <c r="CPQ217" s="78"/>
      <c r="CPR217" s="295"/>
      <c r="CPS217" s="295"/>
      <c r="CPT217" s="78"/>
      <c r="CPU217" s="79"/>
      <c r="CPV217" s="78"/>
      <c r="CPW217" s="295"/>
      <c r="CPX217" s="295"/>
      <c r="CPY217" s="295"/>
      <c r="CPZ217" s="295"/>
      <c r="CQA217" s="295"/>
      <c r="CQB217" s="295"/>
      <c r="CQC217" s="295"/>
      <c r="CQD217" s="295"/>
      <c r="CQE217" s="295"/>
      <c r="CQF217" s="295"/>
      <c r="CQG217" s="295"/>
      <c r="CQH217" s="295"/>
      <c r="CQI217" s="78"/>
      <c r="CQJ217" s="295"/>
      <c r="CQK217" s="295"/>
      <c r="CQL217" s="78"/>
      <c r="CQM217" s="79"/>
      <c r="CQN217" s="78"/>
      <c r="CQO217" s="295"/>
      <c r="CQP217" s="295"/>
      <c r="CQQ217" s="295"/>
      <c r="CQR217" s="295"/>
      <c r="CQS217" s="295"/>
      <c r="CQT217" s="295"/>
      <c r="CQU217" s="295"/>
      <c r="CQV217" s="295"/>
      <c r="CQW217" s="295"/>
      <c r="CQX217" s="295"/>
      <c r="CQY217" s="295"/>
      <c r="CQZ217" s="295"/>
      <c r="CRA217" s="78"/>
      <c r="CRB217" s="295"/>
      <c r="CRC217" s="295"/>
      <c r="CRD217" s="78"/>
      <c r="CRE217" s="79"/>
      <c r="CRF217" s="78"/>
      <c r="CRG217" s="295"/>
      <c r="CRH217" s="295"/>
      <c r="CRI217" s="295"/>
      <c r="CRJ217" s="295"/>
      <c r="CRK217" s="295"/>
      <c r="CRL217" s="295"/>
      <c r="CRM217" s="295"/>
      <c r="CRN217" s="295"/>
      <c r="CRO217" s="295"/>
      <c r="CRP217" s="295"/>
      <c r="CRQ217" s="295"/>
      <c r="CRR217" s="295"/>
      <c r="CRS217" s="78"/>
      <c r="CRT217" s="295"/>
      <c r="CRU217" s="295"/>
      <c r="CRV217" s="78"/>
      <c r="CRW217" s="79"/>
      <c r="CRX217" s="78"/>
      <c r="CRY217" s="295"/>
      <c r="CRZ217" s="295"/>
      <c r="CSA217" s="295"/>
      <c r="CSB217" s="295"/>
      <c r="CSC217" s="295"/>
      <c r="CSD217" s="295"/>
      <c r="CSE217" s="295"/>
      <c r="CSF217" s="295"/>
      <c r="CSG217" s="295"/>
      <c r="CSH217" s="295"/>
      <c r="CSI217" s="295"/>
      <c r="CSJ217" s="295"/>
      <c r="CSK217" s="78"/>
      <c r="CSL217" s="295"/>
      <c r="CSM217" s="295"/>
      <c r="CSN217" s="78"/>
      <c r="CSO217" s="79"/>
      <c r="CSP217" s="78"/>
      <c r="CSQ217" s="295"/>
      <c r="CSR217" s="295"/>
      <c r="CSS217" s="295"/>
      <c r="CST217" s="295"/>
      <c r="CSU217" s="295"/>
      <c r="CSV217" s="295"/>
      <c r="CSW217" s="295"/>
      <c r="CSX217" s="295"/>
      <c r="CSY217" s="295"/>
      <c r="CSZ217" s="295"/>
      <c r="CTA217" s="295"/>
      <c r="CTB217" s="295"/>
      <c r="CTC217" s="78"/>
      <c r="CTD217" s="295"/>
      <c r="CTE217" s="295"/>
      <c r="CTF217" s="78"/>
      <c r="CTG217" s="79"/>
      <c r="CTH217" s="78"/>
      <c r="CTI217" s="295"/>
      <c r="CTJ217" s="295"/>
      <c r="CTK217" s="295"/>
      <c r="CTL217" s="295"/>
      <c r="CTM217" s="295"/>
      <c r="CTN217" s="295"/>
      <c r="CTO217" s="295"/>
      <c r="CTP217" s="295"/>
      <c r="CTQ217" s="295"/>
      <c r="CTR217" s="295"/>
      <c r="CTS217" s="295"/>
      <c r="CTT217" s="295"/>
      <c r="CTU217" s="78"/>
      <c r="CTV217" s="295"/>
      <c r="CTW217" s="295"/>
      <c r="CTX217" s="78"/>
      <c r="CTY217" s="79"/>
      <c r="CTZ217" s="78"/>
      <c r="CUA217" s="295"/>
      <c r="CUB217" s="295"/>
      <c r="CUC217" s="295"/>
      <c r="CUD217" s="295"/>
      <c r="CUE217" s="295"/>
      <c r="CUF217" s="295"/>
      <c r="CUG217" s="295"/>
      <c r="CUH217" s="295"/>
      <c r="CUI217" s="295"/>
      <c r="CUJ217" s="295"/>
      <c r="CUK217" s="295"/>
      <c r="CUL217" s="295"/>
      <c r="CUM217" s="78"/>
      <c r="CUN217" s="295"/>
      <c r="CUO217" s="295"/>
      <c r="CUP217" s="78"/>
      <c r="CUQ217" s="79"/>
      <c r="CUR217" s="78"/>
      <c r="CUS217" s="295"/>
      <c r="CUT217" s="295"/>
      <c r="CUU217" s="295"/>
      <c r="CUV217" s="295"/>
      <c r="CUW217" s="295"/>
      <c r="CUX217" s="295"/>
      <c r="CUY217" s="295"/>
      <c r="CUZ217" s="295"/>
      <c r="CVA217" s="295"/>
      <c r="CVB217" s="295"/>
      <c r="CVC217" s="295"/>
      <c r="CVD217" s="295"/>
      <c r="CVE217" s="78"/>
      <c r="CVF217" s="295"/>
      <c r="CVG217" s="295"/>
      <c r="CVH217" s="78"/>
      <c r="CVI217" s="79"/>
      <c r="CVJ217" s="78"/>
      <c r="CVK217" s="295"/>
      <c r="CVL217" s="295"/>
      <c r="CVM217" s="295"/>
      <c r="CVN217" s="295"/>
      <c r="CVO217" s="295"/>
      <c r="CVP217" s="295"/>
      <c r="CVQ217" s="295"/>
      <c r="CVR217" s="295"/>
      <c r="CVS217" s="295"/>
      <c r="CVT217" s="295"/>
      <c r="CVU217" s="295"/>
      <c r="CVV217" s="295"/>
      <c r="CVW217" s="78"/>
      <c r="CVX217" s="295"/>
      <c r="CVY217" s="295"/>
      <c r="CVZ217" s="78"/>
      <c r="CWA217" s="79"/>
      <c r="CWB217" s="78"/>
      <c r="CWC217" s="295"/>
      <c r="CWD217" s="295"/>
      <c r="CWE217" s="295"/>
      <c r="CWF217" s="295"/>
      <c r="CWG217" s="295"/>
      <c r="CWH217" s="295"/>
      <c r="CWI217" s="295"/>
      <c r="CWJ217" s="295"/>
      <c r="CWK217" s="295"/>
      <c r="CWL217" s="295"/>
      <c r="CWM217" s="295"/>
      <c r="CWN217" s="295"/>
      <c r="CWO217" s="78"/>
      <c r="CWP217" s="295"/>
      <c r="CWQ217" s="295"/>
      <c r="CWR217" s="78"/>
      <c r="CWS217" s="79"/>
      <c r="CWT217" s="78"/>
      <c r="CWU217" s="295"/>
      <c r="CWV217" s="295"/>
      <c r="CWW217" s="295"/>
      <c r="CWX217" s="295"/>
      <c r="CWY217" s="295"/>
      <c r="CWZ217" s="295"/>
      <c r="CXA217" s="295"/>
      <c r="CXB217" s="295"/>
      <c r="CXC217" s="295"/>
      <c r="CXD217" s="295"/>
      <c r="CXE217" s="295"/>
      <c r="CXF217" s="295"/>
      <c r="CXG217" s="78"/>
      <c r="CXH217" s="295"/>
      <c r="CXI217" s="295"/>
      <c r="CXJ217" s="78"/>
      <c r="CXK217" s="79"/>
      <c r="CXL217" s="78"/>
      <c r="CXM217" s="295"/>
      <c r="CXN217" s="295"/>
      <c r="CXO217" s="295"/>
      <c r="CXP217" s="295"/>
      <c r="CXQ217" s="295"/>
      <c r="CXR217" s="295"/>
      <c r="CXS217" s="295"/>
      <c r="CXT217" s="295"/>
      <c r="CXU217" s="295"/>
      <c r="CXV217" s="295"/>
      <c r="CXW217" s="295"/>
      <c r="CXX217" s="295"/>
      <c r="CXY217" s="78"/>
      <c r="CXZ217" s="295"/>
      <c r="CYA217" s="295"/>
      <c r="CYB217" s="78"/>
      <c r="CYC217" s="79"/>
      <c r="CYD217" s="78"/>
      <c r="CYE217" s="295"/>
      <c r="CYF217" s="295"/>
      <c r="CYG217" s="295"/>
      <c r="CYH217" s="295"/>
      <c r="CYI217" s="295"/>
      <c r="CYJ217" s="295"/>
      <c r="CYK217" s="295"/>
      <c r="CYL217" s="295"/>
      <c r="CYM217" s="295"/>
      <c r="CYN217" s="295"/>
      <c r="CYO217" s="295"/>
      <c r="CYP217" s="295"/>
      <c r="CYQ217" s="78"/>
      <c r="CYR217" s="295"/>
      <c r="CYS217" s="295"/>
      <c r="CYT217" s="78"/>
      <c r="CYU217" s="79"/>
      <c r="CYV217" s="78"/>
      <c r="CYW217" s="295"/>
      <c r="CYX217" s="295"/>
      <c r="CYY217" s="295"/>
      <c r="CYZ217" s="295"/>
      <c r="CZA217" s="295"/>
      <c r="CZB217" s="295"/>
      <c r="CZC217" s="295"/>
      <c r="CZD217" s="295"/>
      <c r="CZE217" s="295"/>
      <c r="CZF217" s="295"/>
      <c r="CZG217" s="295"/>
      <c r="CZH217" s="295"/>
      <c r="CZI217" s="78"/>
      <c r="CZJ217" s="295"/>
      <c r="CZK217" s="295"/>
      <c r="CZL217" s="78"/>
      <c r="CZM217" s="79"/>
      <c r="CZN217" s="78"/>
      <c r="CZO217" s="295"/>
      <c r="CZP217" s="295"/>
      <c r="CZQ217" s="295"/>
      <c r="CZR217" s="295"/>
      <c r="CZS217" s="295"/>
      <c r="CZT217" s="295"/>
      <c r="CZU217" s="295"/>
      <c r="CZV217" s="295"/>
      <c r="CZW217" s="295"/>
      <c r="CZX217" s="295"/>
      <c r="CZY217" s="295"/>
      <c r="CZZ217" s="295"/>
      <c r="DAA217" s="78"/>
      <c r="DAB217" s="295"/>
      <c r="DAC217" s="295"/>
      <c r="DAD217" s="78"/>
      <c r="DAE217" s="79"/>
      <c r="DAF217" s="78"/>
      <c r="DAG217" s="295"/>
      <c r="DAH217" s="295"/>
      <c r="DAI217" s="295"/>
      <c r="DAJ217" s="295"/>
      <c r="DAK217" s="295"/>
      <c r="DAL217" s="295"/>
      <c r="DAM217" s="295"/>
      <c r="DAN217" s="295"/>
      <c r="DAO217" s="295"/>
      <c r="DAP217" s="295"/>
      <c r="DAQ217" s="295"/>
      <c r="DAR217" s="295"/>
      <c r="DAS217" s="78"/>
      <c r="DAT217" s="295"/>
      <c r="DAU217" s="295"/>
      <c r="DAV217" s="78"/>
      <c r="DAW217" s="79"/>
      <c r="DAX217" s="78"/>
      <c r="DAY217" s="295"/>
      <c r="DAZ217" s="295"/>
      <c r="DBA217" s="295"/>
      <c r="DBB217" s="295"/>
      <c r="DBC217" s="295"/>
      <c r="DBD217" s="295"/>
      <c r="DBE217" s="295"/>
      <c r="DBF217" s="295"/>
      <c r="DBG217" s="295"/>
      <c r="DBH217" s="295"/>
      <c r="DBI217" s="295"/>
      <c r="DBJ217" s="295"/>
      <c r="DBK217" s="78"/>
      <c r="DBL217" s="295"/>
      <c r="DBM217" s="295"/>
      <c r="DBN217" s="78"/>
      <c r="DBO217" s="79"/>
      <c r="DBP217" s="78"/>
      <c r="DBQ217" s="295"/>
      <c r="DBR217" s="295"/>
      <c r="DBS217" s="295"/>
      <c r="DBT217" s="295"/>
      <c r="DBU217" s="295"/>
      <c r="DBV217" s="295"/>
      <c r="DBW217" s="295"/>
      <c r="DBX217" s="295"/>
      <c r="DBY217" s="295"/>
      <c r="DBZ217" s="295"/>
      <c r="DCA217" s="295"/>
      <c r="DCB217" s="295"/>
      <c r="DCC217" s="78"/>
      <c r="DCD217" s="295"/>
      <c r="DCE217" s="295"/>
      <c r="DCF217" s="78"/>
      <c r="DCG217" s="79"/>
      <c r="DCH217" s="78"/>
      <c r="DCI217" s="295"/>
      <c r="DCJ217" s="295"/>
      <c r="DCK217" s="295"/>
      <c r="DCL217" s="295"/>
      <c r="DCM217" s="295"/>
      <c r="DCN217" s="295"/>
      <c r="DCO217" s="295"/>
      <c r="DCP217" s="295"/>
      <c r="DCQ217" s="295"/>
      <c r="DCR217" s="295"/>
      <c r="DCS217" s="295"/>
      <c r="DCT217" s="295"/>
      <c r="DCU217" s="78"/>
      <c r="DCV217" s="295"/>
      <c r="DCW217" s="295"/>
      <c r="DCX217" s="78"/>
      <c r="DCY217" s="79"/>
      <c r="DCZ217" s="78"/>
      <c r="DDA217" s="295"/>
      <c r="DDB217" s="295"/>
      <c r="DDC217" s="295"/>
      <c r="DDD217" s="295"/>
      <c r="DDE217" s="295"/>
      <c r="DDF217" s="295"/>
      <c r="DDG217" s="295"/>
      <c r="DDH217" s="295"/>
      <c r="DDI217" s="295"/>
      <c r="DDJ217" s="295"/>
      <c r="DDK217" s="295"/>
      <c r="DDL217" s="295"/>
      <c r="DDM217" s="78"/>
      <c r="DDN217" s="295"/>
      <c r="DDO217" s="295"/>
      <c r="DDP217" s="78"/>
      <c r="DDQ217" s="79"/>
      <c r="DDR217" s="78"/>
      <c r="DDS217" s="295"/>
      <c r="DDT217" s="295"/>
      <c r="DDU217" s="295"/>
      <c r="DDV217" s="295"/>
      <c r="DDW217" s="295"/>
      <c r="DDX217" s="295"/>
      <c r="DDY217" s="295"/>
      <c r="DDZ217" s="295"/>
      <c r="DEA217" s="295"/>
      <c r="DEB217" s="295"/>
      <c r="DEC217" s="295"/>
      <c r="DED217" s="295"/>
      <c r="DEE217" s="78"/>
      <c r="DEF217" s="295"/>
      <c r="DEG217" s="295"/>
      <c r="DEH217" s="78"/>
      <c r="DEI217" s="79"/>
      <c r="DEJ217" s="78"/>
      <c r="DEK217" s="295"/>
      <c r="DEL217" s="295"/>
      <c r="DEM217" s="295"/>
      <c r="DEN217" s="295"/>
      <c r="DEO217" s="295"/>
      <c r="DEP217" s="295"/>
      <c r="DEQ217" s="295"/>
      <c r="DER217" s="295"/>
      <c r="DES217" s="295"/>
      <c r="DET217" s="295"/>
      <c r="DEU217" s="295"/>
      <c r="DEV217" s="295"/>
      <c r="DEW217" s="78"/>
      <c r="DEX217" s="295"/>
      <c r="DEY217" s="295"/>
      <c r="DEZ217" s="78"/>
      <c r="DFA217" s="79"/>
      <c r="DFB217" s="78"/>
      <c r="DFC217" s="295"/>
      <c r="DFD217" s="295"/>
      <c r="DFE217" s="295"/>
      <c r="DFF217" s="295"/>
      <c r="DFG217" s="295"/>
      <c r="DFH217" s="295"/>
      <c r="DFI217" s="295"/>
      <c r="DFJ217" s="295"/>
      <c r="DFK217" s="295"/>
      <c r="DFL217" s="295"/>
      <c r="DFM217" s="295"/>
      <c r="DFN217" s="295"/>
      <c r="DFO217" s="78"/>
      <c r="DFP217" s="295"/>
      <c r="DFQ217" s="295"/>
      <c r="DFR217" s="78"/>
      <c r="DFS217" s="79"/>
      <c r="DFT217" s="78"/>
      <c r="DFU217" s="295"/>
      <c r="DFV217" s="295"/>
      <c r="DFW217" s="295"/>
      <c r="DFX217" s="295"/>
      <c r="DFY217" s="295"/>
      <c r="DFZ217" s="295"/>
      <c r="DGA217" s="295"/>
      <c r="DGB217" s="295"/>
      <c r="DGC217" s="295"/>
      <c r="DGD217" s="295"/>
      <c r="DGE217" s="295"/>
      <c r="DGF217" s="295"/>
      <c r="DGG217" s="78"/>
      <c r="DGH217" s="295"/>
      <c r="DGI217" s="295"/>
      <c r="DGJ217" s="78"/>
      <c r="DGK217" s="79"/>
      <c r="DGL217" s="78"/>
      <c r="DGM217" s="295"/>
      <c r="DGN217" s="295"/>
      <c r="DGO217" s="295"/>
      <c r="DGP217" s="295"/>
      <c r="DGQ217" s="295"/>
      <c r="DGR217" s="295"/>
      <c r="DGS217" s="295"/>
      <c r="DGT217" s="295"/>
      <c r="DGU217" s="295"/>
      <c r="DGV217" s="295"/>
      <c r="DGW217" s="295"/>
      <c r="DGX217" s="295"/>
      <c r="DGY217" s="78"/>
      <c r="DGZ217" s="295"/>
      <c r="DHA217" s="295"/>
      <c r="DHB217" s="78"/>
      <c r="DHC217" s="79"/>
      <c r="DHD217" s="78"/>
      <c r="DHE217" s="295"/>
      <c r="DHF217" s="295"/>
      <c r="DHG217" s="295"/>
      <c r="DHH217" s="295"/>
      <c r="DHI217" s="295"/>
      <c r="DHJ217" s="295"/>
      <c r="DHK217" s="295"/>
      <c r="DHL217" s="295"/>
      <c r="DHM217" s="295"/>
      <c r="DHN217" s="295"/>
      <c r="DHO217" s="295"/>
      <c r="DHP217" s="295"/>
      <c r="DHQ217" s="78"/>
      <c r="DHR217" s="295"/>
      <c r="DHS217" s="295"/>
      <c r="DHT217" s="78"/>
      <c r="DHU217" s="79"/>
      <c r="DHV217" s="78"/>
      <c r="DHW217" s="295"/>
      <c r="DHX217" s="295"/>
      <c r="DHY217" s="295"/>
      <c r="DHZ217" s="295"/>
      <c r="DIA217" s="295"/>
      <c r="DIB217" s="295"/>
      <c r="DIC217" s="295"/>
      <c r="DID217" s="295"/>
      <c r="DIE217" s="295"/>
      <c r="DIF217" s="295"/>
      <c r="DIG217" s="295"/>
      <c r="DIH217" s="295"/>
      <c r="DII217" s="78"/>
      <c r="DIJ217" s="295"/>
      <c r="DIK217" s="295"/>
      <c r="DIL217" s="78"/>
      <c r="DIM217" s="79"/>
      <c r="DIN217" s="78"/>
      <c r="DIO217" s="295"/>
      <c r="DIP217" s="295"/>
      <c r="DIQ217" s="295"/>
      <c r="DIR217" s="295"/>
      <c r="DIS217" s="295"/>
      <c r="DIT217" s="295"/>
      <c r="DIU217" s="295"/>
      <c r="DIV217" s="295"/>
      <c r="DIW217" s="295"/>
      <c r="DIX217" s="295"/>
      <c r="DIY217" s="295"/>
      <c r="DIZ217" s="295"/>
      <c r="DJA217" s="78"/>
      <c r="DJB217" s="295"/>
      <c r="DJC217" s="295"/>
      <c r="DJD217" s="78"/>
      <c r="DJE217" s="79"/>
      <c r="DJF217" s="78"/>
      <c r="DJG217" s="295"/>
      <c r="DJH217" s="295"/>
      <c r="DJI217" s="295"/>
      <c r="DJJ217" s="295"/>
      <c r="DJK217" s="295"/>
      <c r="DJL217" s="295"/>
      <c r="DJM217" s="295"/>
      <c r="DJN217" s="295"/>
      <c r="DJO217" s="295"/>
      <c r="DJP217" s="295"/>
      <c r="DJQ217" s="295"/>
      <c r="DJR217" s="295"/>
      <c r="DJS217" s="78"/>
      <c r="DJT217" s="295"/>
      <c r="DJU217" s="295"/>
      <c r="DJV217" s="78"/>
      <c r="DJW217" s="79"/>
      <c r="DJX217" s="78"/>
      <c r="DJY217" s="295"/>
      <c r="DJZ217" s="295"/>
      <c r="DKA217" s="295"/>
      <c r="DKB217" s="295"/>
      <c r="DKC217" s="295"/>
      <c r="DKD217" s="295"/>
      <c r="DKE217" s="295"/>
      <c r="DKF217" s="295"/>
      <c r="DKG217" s="295"/>
      <c r="DKH217" s="295"/>
      <c r="DKI217" s="295"/>
      <c r="DKJ217" s="295"/>
      <c r="DKK217" s="78"/>
      <c r="DKL217" s="295"/>
      <c r="DKM217" s="295"/>
      <c r="DKN217" s="78"/>
      <c r="DKO217" s="79"/>
      <c r="DKP217" s="78"/>
      <c r="DKQ217" s="295"/>
      <c r="DKR217" s="295"/>
      <c r="DKS217" s="295"/>
      <c r="DKT217" s="295"/>
      <c r="DKU217" s="295"/>
      <c r="DKV217" s="295"/>
      <c r="DKW217" s="295"/>
      <c r="DKX217" s="295"/>
      <c r="DKY217" s="295"/>
      <c r="DKZ217" s="295"/>
      <c r="DLA217" s="295"/>
      <c r="DLB217" s="295"/>
      <c r="DLC217" s="78"/>
      <c r="DLD217" s="295"/>
      <c r="DLE217" s="295"/>
      <c r="DLF217" s="78"/>
      <c r="DLG217" s="79"/>
      <c r="DLH217" s="78"/>
      <c r="DLI217" s="295"/>
      <c r="DLJ217" s="295"/>
      <c r="DLK217" s="295"/>
      <c r="DLL217" s="295"/>
      <c r="DLM217" s="295"/>
      <c r="DLN217" s="295"/>
      <c r="DLO217" s="295"/>
      <c r="DLP217" s="295"/>
      <c r="DLQ217" s="295"/>
      <c r="DLR217" s="295"/>
      <c r="DLS217" s="295"/>
      <c r="DLT217" s="295"/>
      <c r="DLU217" s="78"/>
      <c r="DLV217" s="295"/>
      <c r="DLW217" s="295"/>
      <c r="DLX217" s="78"/>
      <c r="DLY217" s="79"/>
      <c r="DLZ217" s="78"/>
      <c r="DMA217" s="295"/>
      <c r="DMB217" s="295"/>
      <c r="DMC217" s="295"/>
      <c r="DMD217" s="295"/>
      <c r="DME217" s="295"/>
      <c r="DMF217" s="295"/>
      <c r="DMG217" s="295"/>
      <c r="DMH217" s="295"/>
      <c r="DMI217" s="295"/>
      <c r="DMJ217" s="295"/>
      <c r="DMK217" s="295"/>
      <c r="DML217" s="295"/>
      <c r="DMM217" s="78"/>
      <c r="DMN217" s="295"/>
      <c r="DMO217" s="295"/>
      <c r="DMP217" s="78"/>
      <c r="DMQ217" s="79"/>
      <c r="DMR217" s="78"/>
      <c r="DMS217" s="295"/>
      <c r="DMT217" s="295"/>
      <c r="DMU217" s="295"/>
      <c r="DMV217" s="295"/>
      <c r="DMW217" s="295"/>
      <c r="DMX217" s="295"/>
      <c r="DMY217" s="295"/>
      <c r="DMZ217" s="295"/>
      <c r="DNA217" s="295"/>
      <c r="DNB217" s="295"/>
      <c r="DNC217" s="295"/>
      <c r="DND217" s="295"/>
      <c r="DNE217" s="78"/>
      <c r="DNF217" s="295"/>
      <c r="DNG217" s="295"/>
      <c r="DNH217" s="78"/>
      <c r="DNI217" s="79"/>
      <c r="DNJ217" s="78"/>
      <c r="DNK217" s="295"/>
      <c r="DNL217" s="295"/>
      <c r="DNM217" s="295"/>
      <c r="DNN217" s="295"/>
      <c r="DNO217" s="295"/>
      <c r="DNP217" s="295"/>
      <c r="DNQ217" s="295"/>
      <c r="DNR217" s="295"/>
      <c r="DNS217" s="295"/>
      <c r="DNT217" s="295"/>
      <c r="DNU217" s="295"/>
      <c r="DNV217" s="295"/>
      <c r="DNW217" s="78"/>
      <c r="DNX217" s="295"/>
      <c r="DNY217" s="295"/>
      <c r="DNZ217" s="78"/>
      <c r="DOA217" s="79"/>
      <c r="DOB217" s="78"/>
      <c r="DOC217" s="295"/>
      <c r="DOD217" s="295"/>
      <c r="DOE217" s="295"/>
      <c r="DOF217" s="295"/>
      <c r="DOG217" s="295"/>
      <c r="DOH217" s="295"/>
      <c r="DOI217" s="295"/>
      <c r="DOJ217" s="295"/>
      <c r="DOK217" s="295"/>
      <c r="DOL217" s="295"/>
      <c r="DOM217" s="295"/>
      <c r="DON217" s="295"/>
      <c r="DOO217" s="78"/>
      <c r="DOP217" s="295"/>
      <c r="DOQ217" s="295"/>
      <c r="DOR217" s="78"/>
      <c r="DOS217" s="79"/>
      <c r="DOT217" s="78"/>
      <c r="DOU217" s="295"/>
      <c r="DOV217" s="295"/>
      <c r="DOW217" s="295"/>
      <c r="DOX217" s="295"/>
      <c r="DOY217" s="295"/>
      <c r="DOZ217" s="295"/>
      <c r="DPA217" s="295"/>
      <c r="DPB217" s="295"/>
      <c r="DPC217" s="295"/>
      <c r="DPD217" s="295"/>
      <c r="DPE217" s="295"/>
      <c r="DPF217" s="295"/>
      <c r="DPG217" s="78"/>
      <c r="DPH217" s="295"/>
      <c r="DPI217" s="295"/>
      <c r="DPJ217" s="78"/>
      <c r="DPK217" s="79"/>
      <c r="DPL217" s="78"/>
      <c r="DPM217" s="295"/>
      <c r="DPN217" s="295"/>
      <c r="DPO217" s="295"/>
      <c r="DPP217" s="295"/>
      <c r="DPQ217" s="295"/>
      <c r="DPR217" s="295"/>
      <c r="DPS217" s="295"/>
      <c r="DPT217" s="295"/>
      <c r="DPU217" s="295"/>
      <c r="DPV217" s="295"/>
      <c r="DPW217" s="295"/>
      <c r="DPX217" s="295"/>
      <c r="DPY217" s="78"/>
      <c r="DPZ217" s="295"/>
      <c r="DQA217" s="295"/>
      <c r="DQB217" s="78"/>
      <c r="DQC217" s="79"/>
      <c r="DQD217" s="78"/>
      <c r="DQE217" s="295"/>
      <c r="DQF217" s="295"/>
      <c r="DQG217" s="295"/>
      <c r="DQH217" s="295"/>
      <c r="DQI217" s="295"/>
      <c r="DQJ217" s="295"/>
      <c r="DQK217" s="295"/>
      <c r="DQL217" s="295"/>
      <c r="DQM217" s="295"/>
      <c r="DQN217" s="295"/>
      <c r="DQO217" s="295"/>
      <c r="DQP217" s="295"/>
      <c r="DQQ217" s="78"/>
      <c r="DQR217" s="295"/>
      <c r="DQS217" s="295"/>
      <c r="DQT217" s="78"/>
      <c r="DQU217" s="79"/>
      <c r="DQV217" s="78"/>
      <c r="DQW217" s="295"/>
      <c r="DQX217" s="295"/>
      <c r="DQY217" s="295"/>
      <c r="DQZ217" s="295"/>
      <c r="DRA217" s="295"/>
      <c r="DRB217" s="295"/>
      <c r="DRC217" s="295"/>
      <c r="DRD217" s="295"/>
      <c r="DRE217" s="295"/>
      <c r="DRF217" s="295"/>
      <c r="DRG217" s="295"/>
      <c r="DRH217" s="295"/>
      <c r="DRI217" s="78"/>
      <c r="DRJ217" s="295"/>
      <c r="DRK217" s="295"/>
      <c r="DRL217" s="78"/>
      <c r="DRM217" s="79"/>
      <c r="DRN217" s="78"/>
      <c r="DRO217" s="295"/>
      <c r="DRP217" s="295"/>
      <c r="DRQ217" s="295"/>
      <c r="DRR217" s="295"/>
      <c r="DRS217" s="295"/>
      <c r="DRT217" s="295"/>
      <c r="DRU217" s="295"/>
      <c r="DRV217" s="295"/>
      <c r="DRW217" s="295"/>
      <c r="DRX217" s="295"/>
      <c r="DRY217" s="295"/>
      <c r="DRZ217" s="295"/>
      <c r="DSA217" s="78"/>
      <c r="DSB217" s="295"/>
      <c r="DSC217" s="295"/>
      <c r="DSD217" s="78"/>
      <c r="DSE217" s="79"/>
      <c r="DSF217" s="78"/>
      <c r="DSG217" s="295"/>
      <c r="DSH217" s="295"/>
      <c r="DSI217" s="295"/>
      <c r="DSJ217" s="295"/>
      <c r="DSK217" s="295"/>
      <c r="DSL217" s="295"/>
      <c r="DSM217" s="295"/>
      <c r="DSN217" s="295"/>
      <c r="DSO217" s="295"/>
      <c r="DSP217" s="295"/>
      <c r="DSQ217" s="295"/>
      <c r="DSR217" s="295"/>
      <c r="DSS217" s="78"/>
      <c r="DST217" s="295"/>
      <c r="DSU217" s="295"/>
      <c r="DSV217" s="78"/>
      <c r="DSW217" s="79"/>
      <c r="DSX217" s="78"/>
      <c r="DSY217" s="295"/>
      <c r="DSZ217" s="295"/>
      <c r="DTA217" s="295"/>
      <c r="DTB217" s="295"/>
      <c r="DTC217" s="295"/>
      <c r="DTD217" s="295"/>
      <c r="DTE217" s="295"/>
      <c r="DTF217" s="295"/>
      <c r="DTG217" s="295"/>
      <c r="DTH217" s="295"/>
      <c r="DTI217" s="295"/>
      <c r="DTJ217" s="295"/>
      <c r="DTK217" s="78"/>
      <c r="DTL217" s="295"/>
      <c r="DTM217" s="295"/>
      <c r="DTN217" s="78"/>
      <c r="DTO217" s="79"/>
      <c r="DTP217" s="78"/>
      <c r="DTQ217" s="295"/>
      <c r="DTR217" s="295"/>
      <c r="DTS217" s="295"/>
      <c r="DTT217" s="295"/>
      <c r="DTU217" s="295"/>
      <c r="DTV217" s="295"/>
      <c r="DTW217" s="295"/>
      <c r="DTX217" s="295"/>
      <c r="DTY217" s="295"/>
      <c r="DTZ217" s="295"/>
      <c r="DUA217" s="295"/>
      <c r="DUB217" s="295"/>
      <c r="DUC217" s="78"/>
      <c r="DUD217" s="295"/>
      <c r="DUE217" s="295"/>
      <c r="DUF217" s="78"/>
      <c r="DUG217" s="79"/>
      <c r="DUH217" s="78"/>
      <c r="DUI217" s="295"/>
      <c r="DUJ217" s="295"/>
      <c r="DUK217" s="295"/>
      <c r="DUL217" s="295"/>
      <c r="DUM217" s="295"/>
      <c r="DUN217" s="295"/>
      <c r="DUO217" s="295"/>
      <c r="DUP217" s="295"/>
      <c r="DUQ217" s="295"/>
      <c r="DUR217" s="295"/>
      <c r="DUS217" s="295"/>
      <c r="DUT217" s="295"/>
      <c r="DUU217" s="78"/>
      <c r="DUV217" s="295"/>
      <c r="DUW217" s="295"/>
      <c r="DUX217" s="78"/>
      <c r="DUY217" s="79"/>
      <c r="DUZ217" s="78"/>
      <c r="DVA217" s="295"/>
      <c r="DVB217" s="295"/>
      <c r="DVC217" s="295"/>
      <c r="DVD217" s="295"/>
      <c r="DVE217" s="295"/>
      <c r="DVF217" s="295"/>
      <c r="DVG217" s="295"/>
      <c r="DVH217" s="295"/>
      <c r="DVI217" s="295"/>
      <c r="DVJ217" s="295"/>
      <c r="DVK217" s="295"/>
      <c r="DVL217" s="295"/>
      <c r="DVM217" s="78"/>
      <c r="DVN217" s="295"/>
      <c r="DVO217" s="295"/>
      <c r="DVP217" s="78"/>
      <c r="DVQ217" s="79"/>
      <c r="DVR217" s="78"/>
      <c r="DVS217" s="295"/>
      <c r="DVT217" s="295"/>
      <c r="DVU217" s="295"/>
      <c r="DVV217" s="295"/>
      <c r="DVW217" s="295"/>
      <c r="DVX217" s="295"/>
      <c r="DVY217" s="295"/>
      <c r="DVZ217" s="295"/>
      <c r="DWA217" s="295"/>
      <c r="DWB217" s="295"/>
      <c r="DWC217" s="295"/>
      <c r="DWD217" s="295"/>
      <c r="DWE217" s="78"/>
      <c r="DWF217" s="295"/>
      <c r="DWG217" s="295"/>
      <c r="DWH217" s="78"/>
      <c r="DWI217" s="79"/>
      <c r="DWJ217" s="78"/>
      <c r="DWK217" s="295"/>
      <c r="DWL217" s="295"/>
      <c r="DWM217" s="295"/>
      <c r="DWN217" s="295"/>
      <c r="DWO217" s="295"/>
      <c r="DWP217" s="295"/>
      <c r="DWQ217" s="295"/>
      <c r="DWR217" s="295"/>
      <c r="DWS217" s="295"/>
      <c r="DWT217" s="295"/>
      <c r="DWU217" s="295"/>
      <c r="DWV217" s="295"/>
      <c r="DWW217" s="78"/>
      <c r="DWX217" s="295"/>
      <c r="DWY217" s="295"/>
      <c r="DWZ217" s="78"/>
      <c r="DXA217" s="79"/>
      <c r="DXB217" s="78"/>
      <c r="DXC217" s="295"/>
      <c r="DXD217" s="295"/>
      <c r="DXE217" s="295"/>
      <c r="DXF217" s="295"/>
      <c r="DXG217" s="295"/>
      <c r="DXH217" s="295"/>
      <c r="DXI217" s="295"/>
      <c r="DXJ217" s="295"/>
      <c r="DXK217" s="295"/>
      <c r="DXL217" s="295"/>
      <c r="DXM217" s="295"/>
      <c r="DXN217" s="295"/>
      <c r="DXO217" s="78"/>
      <c r="DXP217" s="295"/>
      <c r="DXQ217" s="295"/>
      <c r="DXR217" s="78"/>
      <c r="DXS217" s="79"/>
      <c r="DXT217" s="78"/>
      <c r="DXU217" s="295"/>
      <c r="DXV217" s="295"/>
      <c r="DXW217" s="295"/>
      <c r="DXX217" s="295"/>
      <c r="DXY217" s="295"/>
      <c r="DXZ217" s="295"/>
      <c r="DYA217" s="295"/>
      <c r="DYB217" s="295"/>
      <c r="DYC217" s="295"/>
      <c r="DYD217" s="295"/>
      <c r="DYE217" s="295"/>
      <c r="DYF217" s="295"/>
      <c r="DYG217" s="78"/>
      <c r="DYH217" s="295"/>
      <c r="DYI217" s="295"/>
      <c r="DYJ217" s="78"/>
      <c r="DYK217" s="79"/>
      <c r="DYL217" s="78"/>
      <c r="DYM217" s="295"/>
      <c r="DYN217" s="295"/>
      <c r="DYO217" s="295"/>
      <c r="DYP217" s="295"/>
      <c r="DYQ217" s="295"/>
      <c r="DYR217" s="295"/>
      <c r="DYS217" s="295"/>
      <c r="DYT217" s="295"/>
      <c r="DYU217" s="295"/>
      <c r="DYV217" s="295"/>
      <c r="DYW217" s="295"/>
      <c r="DYX217" s="295"/>
      <c r="DYY217" s="78"/>
      <c r="DYZ217" s="295"/>
      <c r="DZA217" s="295"/>
      <c r="DZB217" s="78"/>
      <c r="DZC217" s="79"/>
      <c r="DZD217" s="78"/>
      <c r="DZE217" s="295"/>
      <c r="DZF217" s="295"/>
      <c r="DZG217" s="295"/>
      <c r="DZH217" s="295"/>
      <c r="DZI217" s="295"/>
      <c r="DZJ217" s="295"/>
      <c r="DZK217" s="295"/>
      <c r="DZL217" s="295"/>
      <c r="DZM217" s="295"/>
      <c r="DZN217" s="295"/>
      <c r="DZO217" s="295"/>
      <c r="DZP217" s="295"/>
      <c r="DZQ217" s="78"/>
      <c r="DZR217" s="295"/>
      <c r="DZS217" s="295"/>
      <c r="DZT217" s="78"/>
      <c r="DZU217" s="79"/>
      <c r="DZV217" s="78"/>
      <c r="DZW217" s="295"/>
      <c r="DZX217" s="295"/>
      <c r="DZY217" s="295"/>
      <c r="DZZ217" s="295"/>
      <c r="EAA217" s="295"/>
      <c r="EAB217" s="295"/>
      <c r="EAC217" s="295"/>
      <c r="EAD217" s="295"/>
      <c r="EAE217" s="295"/>
      <c r="EAF217" s="295"/>
      <c r="EAG217" s="295"/>
      <c r="EAH217" s="295"/>
      <c r="EAI217" s="78"/>
      <c r="EAJ217" s="295"/>
      <c r="EAK217" s="295"/>
      <c r="EAL217" s="78"/>
      <c r="EAM217" s="79"/>
      <c r="EAN217" s="78"/>
      <c r="EAO217" s="295"/>
      <c r="EAP217" s="295"/>
      <c r="EAQ217" s="295"/>
      <c r="EAR217" s="295"/>
      <c r="EAS217" s="295"/>
      <c r="EAT217" s="295"/>
      <c r="EAU217" s="295"/>
      <c r="EAV217" s="295"/>
      <c r="EAW217" s="295"/>
      <c r="EAX217" s="295"/>
      <c r="EAY217" s="295"/>
      <c r="EAZ217" s="295"/>
      <c r="EBA217" s="78"/>
      <c r="EBB217" s="295"/>
      <c r="EBC217" s="295"/>
      <c r="EBD217" s="78"/>
      <c r="EBE217" s="79"/>
      <c r="EBF217" s="78"/>
      <c r="EBG217" s="295"/>
      <c r="EBH217" s="295"/>
      <c r="EBI217" s="295"/>
      <c r="EBJ217" s="295"/>
      <c r="EBK217" s="295"/>
      <c r="EBL217" s="295"/>
      <c r="EBM217" s="295"/>
      <c r="EBN217" s="295"/>
      <c r="EBO217" s="295"/>
      <c r="EBP217" s="295"/>
      <c r="EBQ217" s="295"/>
      <c r="EBR217" s="295"/>
      <c r="EBS217" s="78"/>
      <c r="EBT217" s="295"/>
      <c r="EBU217" s="295"/>
      <c r="EBV217" s="78"/>
      <c r="EBW217" s="79"/>
      <c r="EBX217" s="78"/>
      <c r="EBY217" s="295"/>
      <c r="EBZ217" s="295"/>
      <c r="ECA217" s="295"/>
      <c r="ECB217" s="295"/>
      <c r="ECC217" s="295"/>
      <c r="ECD217" s="295"/>
      <c r="ECE217" s="295"/>
      <c r="ECF217" s="295"/>
      <c r="ECG217" s="295"/>
      <c r="ECH217" s="295"/>
      <c r="ECI217" s="295"/>
      <c r="ECJ217" s="295"/>
      <c r="ECK217" s="78"/>
      <c r="ECL217" s="295"/>
      <c r="ECM217" s="295"/>
      <c r="ECN217" s="78"/>
      <c r="ECO217" s="79"/>
      <c r="ECP217" s="78"/>
      <c r="ECQ217" s="295"/>
      <c r="ECR217" s="295"/>
      <c r="ECS217" s="295"/>
      <c r="ECT217" s="295"/>
      <c r="ECU217" s="295"/>
      <c r="ECV217" s="295"/>
      <c r="ECW217" s="295"/>
      <c r="ECX217" s="295"/>
      <c r="ECY217" s="295"/>
      <c r="ECZ217" s="295"/>
      <c r="EDA217" s="295"/>
      <c r="EDB217" s="295"/>
      <c r="EDC217" s="78"/>
      <c r="EDD217" s="295"/>
      <c r="EDE217" s="295"/>
      <c r="EDF217" s="78"/>
      <c r="EDG217" s="79"/>
      <c r="EDH217" s="78"/>
      <c r="EDI217" s="295"/>
      <c r="EDJ217" s="295"/>
      <c r="EDK217" s="295"/>
      <c r="EDL217" s="295"/>
      <c r="EDM217" s="295"/>
      <c r="EDN217" s="295"/>
      <c r="EDO217" s="295"/>
      <c r="EDP217" s="295"/>
      <c r="EDQ217" s="295"/>
      <c r="EDR217" s="295"/>
      <c r="EDS217" s="295"/>
      <c r="EDT217" s="295"/>
      <c r="EDU217" s="78"/>
      <c r="EDV217" s="295"/>
      <c r="EDW217" s="295"/>
      <c r="EDX217" s="78"/>
      <c r="EDY217" s="79"/>
      <c r="EDZ217" s="78"/>
      <c r="EEA217" s="295"/>
      <c r="EEB217" s="295"/>
      <c r="EEC217" s="295"/>
      <c r="EED217" s="295"/>
      <c r="EEE217" s="295"/>
      <c r="EEF217" s="295"/>
      <c r="EEG217" s="295"/>
      <c r="EEH217" s="295"/>
      <c r="EEI217" s="295"/>
      <c r="EEJ217" s="295"/>
      <c r="EEK217" s="295"/>
      <c r="EEL217" s="295"/>
      <c r="EEM217" s="78"/>
      <c r="EEN217" s="295"/>
      <c r="EEO217" s="295"/>
      <c r="EEP217" s="78"/>
      <c r="EEQ217" s="79"/>
      <c r="EER217" s="78"/>
      <c r="EES217" s="295"/>
      <c r="EET217" s="295"/>
      <c r="EEU217" s="295"/>
      <c r="EEV217" s="295"/>
      <c r="EEW217" s="295"/>
      <c r="EEX217" s="295"/>
      <c r="EEY217" s="295"/>
      <c r="EEZ217" s="295"/>
      <c r="EFA217" s="295"/>
      <c r="EFB217" s="295"/>
      <c r="EFC217" s="295"/>
      <c r="EFD217" s="295"/>
      <c r="EFE217" s="78"/>
      <c r="EFF217" s="295"/>
      <c r="EFG217" s="295"/>
      <c r="EFH217" s="78"/>
      <c r="EFI217" s="79"/>
      <c r="EFJ217" s="78"/>
      <c r="EFK217" s="295"/>
      <c r="EFL217" s="295"/>
      <c r="EFM217" s="295"/>
      <c r="EFN217" s="295"/>
      <c r="EFO217" s="295"/>
      <c r="EFP217" s="295"/>
      <c r="EFQ217" s="295"/>
      <c r="EFR217" s="295"/>
      <c r="EFS217" s="295"/>
      <c r="EFT217" s="295"/>
      <c r="EFU217" s="295"/>
      <c r="EFV217" s="295"/>
      <c r="EFW217" s="78"/>
      <c r="EFX217" s="295"/>
      <c r="EFY217" s="295"/>
      <c r="EFZ217" s="78"/>
      <c r="EGA217" s="79"/>
      <c r="EGB217" s="78"/>
      <c r="EGC217" s="295"/>
      <c r="EGD217" s="295"/>
      <c r="EGE217" s="295"/>
      <c r="EGF217" s="295"/>
      <c r="EGG217" s="295"/>
      <c r="EGH217" s="295"/>
      <c r="EGI217" s="295"/>
      <c r="EGJ217" s="295"/>
      <c r="EGK217" s="295"/>
      <c r="EGL217" s="295"/>
      <c r="EGM217" s="295"/>
      <c r="EGN217" s="295"/>
      <c r="EGO217" s="78"/>
      <c r="EGP217" s="295"/>
      <c r="EGQ217" s="295"/>
      <c r="EGR217" s="78"/>
      <c r="EGS217" s="79"/>
      <c r="EGT217" s="78"/>
      <c r="EGU217" s="295"/>
      <c r="EGV217" s="295"/>
      <c r="EGW217" s="295"/>
      <c r="EGX217" s="295"/>
      <c r="EGY217" s="295"/>
      <c r="EGZ217" s="295"/>
      <c r="EHA217" s="295"/>
      <c r="EHB217" s="295"/>
      <c r="EHC217" s="295"/>
      <c r="EHD217" s="295"/>
      <c r="EHE217" s="295"/>
      <c r="EHF217" s="295"/>
      <c r="EHG217" s="78"/>
      <c r="EHH217" s="295"/>
      <c r="EHI217" s="295"/>
      <c r="EHJ217" s="78"/>
      <c r="EHK217" s="79"/>
      <c r="EHL217" s="78"/>
      <c r="EHM217" s="295"/>
      <c r="EHN217" s="295"/>
      <c r="EHO217" s="295"/>
      <c r="EHP217" s="295"/>
      <c r="EHQ217" s="295"/>
      <c r="EHR217" s="295"/>
      <c r="EHS217" s="295"/>
      <c r="EHT217" s="295"/>
      <c r="EHU217" s="295"/>
      <c r="EHV217" s="295"/>
      <c r="EHW217" s="295"/>
      <c r="EHX217" s="295"/>
      <c r="EHY217" s="78"/>
      <c r="EHZ217" s="295"/>
      <c r="EIA217" s="295"/>
      <c r="EIB217" s="78"/>
      <c r="EIC217" s="79"/>
      <c r="EID217" s="78"/>
      <c r="EIE217" s="295"/>
      <c r="EIF217" s="295"/>
      <c r="EIG217" s="295"/>
      <c r="EIH217" s="295"/>
      <c r="EII217" s="295"/>
      <c r="EIJ217" s="295"/>
      <c r="EIK217" s="295"/>
      <c r="EIL217" s="295"/>
      <c r="EIM217" s="295"/>
      <c r="EIN217" s="295"/>
      <c r="EIO217" s="295"/>
      <c r="EIP217" s="295"/>
      <c r="EIQ217" s="78"/>
      <c r="EIR217" s="295"/>
      <c r="EIS217" s="295"/>
      <c r="EIT217" s="78"/>
      <c r="EIU217" s="79"/>
      <c r="EIV217" s="78"/>
      <c r="EIW217" s="295"/>
      <c r="EIX217" s="295"/>
      <c r="EIY217" s="295"/>
      <c r="EIZ217" s="295"/>
      <c r="EJA217" s="295"/>
      <c r="EJB217" s="295"/>
      <c r="EJC217" s="295"/>
      <c r="EJD217" s="295"/>
      <c r="EJE217" s="295"/>
      <c r="EJF217" s="295"/>
      <c r="EJG217" s="295"/>
      <c r="EJH217" s="295"/>
      <c r="EJI217" s="78"/>
      <c r="EJJ217" s="295"/>
      <c r="EJK217" s="295"/>
      <c r="EJL217" s="78"/>
      <c r="EJM217" s="79"/>
      <c r="EJN217" s="78"/>
      <c r="EJO217" s="295"/>
      <c r="EJP217" s="295"/>
      <c r="EJQ217" s="295"/>
      <c r="EJR217" s="295"/>
      <c r="EJS217" s="295"/>
      <c r="EJT217" s="295"/>
      <c r="EJU217" s="295"/>
      <c r="EJV217" s="295"/>
      <c r="EJW217" s="295"/>
      <c r="EJX217" s="295"/>
      <c r="EJY217" s="295"/>
      <c r="EJZ217" s="295"/>
      <c r="EKA217" s="78"/>
      <c r="EKB217" s="295"/>
      <c r="EKC217" s="295"/>
      <c r="EKD217" s="78"/>
      <c r="EKE217" s="79"/>
      <c r="EKF217" s="78"/>
      <c r="EKG217" s="295"/>
      <c r="EKH217" s="295"/>
      <c r="EKI217" s="295"/>
      <c r="EKJ217" s="295"/>
      <c r="EKK217" s="295"/>
      <c r="EKL217" s="295"/>
      <c r="EKM217" s="295"/>
      <c r="EKN217" s="295"/>
      <c r="EKO217" s="295"/>
      <c r="EKP217" s="295"/>
      <c r="EKQ217" s="295"/>
      <c r="EKR217" s="295"/>
      <c r="EKS217" s="78"/>
      <c r="EKT217" s="295"/>
      <c r="EKU217" s="295"/>
      <c r="EKV217" s="78"/>
      <c r="EKW217" s="79"/>
      <c r="EKX217" s="78"/>
      <c r="EKY217" s="295"/>
      <c r="EKZ217" s="295"/>
      <c r="ELA217" s="295"/>
      <c r="ELB217" s="295"/>
      <c r="ELC217" s="295"/>
      <c r="ELD217" s="295"/>
      <c r="ELE217" s="295"/>
      <c r="ELF217" s="295"/>
      <c r="ELG217" s="295"/>
      <c r="ELH217" s="295"/>
      <c r="ELI217" s="295"/>
      <c r="ELJ217" s="295"/>
      <c r="ELK217" s="78"/>
      <c r="ELL217" s="295"/>
      <c r="ELM217" s="295"/>
      <c r="ELN217" s="78"/>
      <c r="ELO217" s="79"/>
      <c r="ELP217" s="78"/>
      <c r="ELQ217" s="295"/>
      <c r="ELR217" s="295"/>
      <c r="ELS217" s="295"/>
      <c r="ELT217" s="295"/>
      <c r="ELU217" s="295"/>
      <c r="ELV217" s="295"/>
      <c r="ELW217" s="295"/>
      <c r="ELX217" s="295"/>
      <c r="ELY217" s="295"/>
      <c r="ELZ217" s="295"/>
      <c r="EMA217" s="295"/>
      <c r="EMB217" s="295"/>
      <c r="EMC217" s="78"/>
      <c r="EMD217" s="295"/>
      <c r="EME217" s="295"/>
      <c r="EMF217" s="78"/>
      <c r="EMG217" s="79"/>
      <c r="EMH217" s="78"/>
      <c r="EMI217" s="295"/>
      <c r="EMJ217" s="295"/>
      <c r="EMK217" s="295"/>
      <c r="EML217" s="295"/>
      <c r="EMM217" s="295"/>
      <c r="EMN217" s="295"/>
      <c r="EMO217" s="295"/>
      <c r="EMP217" s="295"/>
      <c r="EMQ217" s="295"/>
      <c r="EMR217" s="295"/>
      <c r="EMS217" s="295"/>
      <c r="EMT217" s="295"/>
      <c r="EMU217" s="78"/>
      <c r="EMV217" s="295"/>
      <c r="EMW217" s="295"/>
      <c r="EMX217" s="78"/>
      <c r="EMY217" s="79"/>
      <c r="EMZ217" s="78"/>
      <c r="ENA217" s="295"/>
      <c r="ENB217" s="295"/>
      <c r="ENC217" s="295"/>
      <c r="END217" s="295"/>
      <c r="ENE217" s="295"/>
      <c r="ENF217" s="295"/>
      <c r="ENG217" s="295"/>
      <c r="ENH217" s="295"/>
      <c r="ENI217" s="295"/>
      <c r="ENJ217" s="295"/>
      <c r="ENK217" s="295"/>
      <c r="ENL217" s="295"/>
      <c r="ENM217" s="78"/>
      <c r="ENN217" s="295"/>
      <c r="ENO217" s="295"/>
      <c r="ENP217" s="78"/>
      <c r="ENQ217" s="79"/>
      <c r="ENR217" s="78"/>
      <c r="ENS217" s="295"/>
      <c r="ENT217" s="295"/>
      <c r="ENU217" s="295"/>
      <c r="ENV217" s="295"/>
      <c r="ENW217" s="295"/>
      <c r="ENX217" s="295"/>
      <c r="ENY217" s="295"/>
      <c r="ENZ217" s="295"/>
      <c r="EOA217" s="295"/>
      <c r="EOB217" s="295"/>
      <c r="EOC217" s="295"/>
      <c r="EOD217" s="295"/>
      <c r="EOE217" s="78"/>
      <c r="EOF217" s="295"/>
      <c r="EOG217" s="295"/>
      <c r="EOH217" s="78"/>
      <c r="EOI217" s="79"/>
      <c r="EOJ217" s="78"/>
      <c r="EOK217" s="295"/>
      <c r="EOL217" s="295"/>
      <c r="EOM217" s="295"/>
      <c r="EON217" s="295"/>
      <c r="EOO217" s="295"/>
      <c r="EOP217" s="295"/>
      <c r="EOQ217" s="295"/>
      <c r="EOR217" s="295"/>
      <c r="EOS217" s="295"/>
      <c r="EOT217" s="295"/>
      <c r="EOU217" s="295"/>
      <c r="EOV217" s="295"/>
      <c r="EOW217" s="78"/>
      <c r="EOX217" s="295"/>
      <c r="EOY217" s="295"/>
      <c r="EOZ217" s="78"/>
      <c r="EPA217" s="79"/>
      <c r="EPB217" s="78"/>
      <c r="EPC217" s="295"/>
      <c r="EPD217" s="295"/>
      <c r="EPE217" s="295"/>
      <c r="EPF217" s="295"/>
      <c r="EPG217" s="295"/>
      <c r="EPH217" s="295"/>
      <c r="EPI217" s="295"/>
      <c r="EPJ217" s="295"/>
      <c r="EPK217" s="295"/>
      <c r="EPL217" s="295"/>
      <c r="EPM217" s="295"/>
      <c r="EPN217" s="295"/>
      <c r="EPO217" s="78"/>
      <c r="EPP217" s="295"/>
      <c r="EPQ217" s="295"/>
      <c r="EPR217" s="78"/>
      <c r="EPS217" s="79"/>
      <c r="EPT217" s="78"/>
      <c r="EPU217" s="295"/>
      <c r="EPV217" s="295"/>
      <c r="EPW217" s="295"/>
      <c r="EPX217" s="295"/>
      <c r="EPY217" s="295"/>
      <c r="EPZ217" s="295"/>
      <c r="EQA217" s="295"/>
      <c r="EQB217" s="295"/>
      <c r="EQC217" s="295"/>
      <c r="EQD217" s="295"/>
      <c r="EQE217" s="295"/>
      <c r="EQF217" s="295"/>
      <c r="EQG217" s="78"/>
      <c r="EQH217" s="295"/>
      <c r="EQI217" s="295"/>
      <c r="EQJ217" s="78"/>
      <c r="EQK217" s="79"/>
      <c r="EQL217" s="78"/>
      <c r="EQM217" s="295"/>
      <c r="EQN217" s="295"/>
      <c r="EQO217" s="295"/>
      <c r="EQP217" s="295"/>
      <c r="EQQ217" s="295"/>
      <c r="EQR217" s="295"/>
      <c r="EQS217" s="295"/>
      <c r="EQT217" s="295"/>
      <c r="EQU217" s="295"/>
      <c r="EQV217" s="295"/>
      <c r="EQW217" s="295"/>
      <c r="EQX217" s="295"/>
      <c r="EQY217" s="78"/>
      <c r="EQZ217" s="295"/>
      <c r="ERA217" s="295"/>
      <c r="ERB217" s="78"/>
      <c r="ERC217" s="79"/>
      <c r="ERD217" s="78"/>
      <c r="ERE217" s="295"/>
      <c r="ERF217" s="295"/>
      <c r="ERG217" s="295"/>
      <c r="ERH217" s="295"/>
      <c r="ERI217" s="295"/>
      <c r="ERJ217" s="295"/>
      <c r="ERK217" s="295"/>
      <c r="ERL217" s="295"/>
      <c r="ERM217" s="295"/>
      <c r="ERN217" s="295"/>
      <c r="ERO217" s="295"/>
      <c r="ERP217" s="295"/>
      <c r="ERQ217" s="78"/>
      <c r="ERR217" s="295"/>
      <c r="ERS217" s="295"/>
      <c r="ERT217" s="78"/>
      <c r="ERU217" s="79"/>
      <c r="ERV217" s="78"/>
      <c r="ERW217" s="295"/>
      <c r="ERX217" s="295"/>
      <c r="ERY217" s="295"/>
      <c r="ERZ217" s="295"/>
      <c r="ESA217" s="295"/>
      <c r="ESB217" s="295"/>
      <c r="ESC217" s="295"/>
      <c r="ESD217" s="295"/>
      <c r="ESE217" s="295"/>
      <c r="ESF217" s="295"/>
      <c r="ESG217" s="295"/>
      <c r="ESH217" s="295"/>
      <c r="ESI217" s="78"/>
      <c r="ESJ217" s="295"/>
      <c r="ESK217" s="295"/>
      <c r="ESL217" s="78"/>
      <c r="ESM217" s="79"/>
      <c r="ESN217" s="78"/>
      <c r="ESO217" s="295"/>
      <c r="ESP217" s="295"/>
      <c r="ESQ217" s="295"/>
      <c r="ESR217" s="295"/>
      <c r="ESS217" s="295"/>
      <c r="EST217" s="295"/>
      <c r="ESU217" s="295"/>
      <c r="ESV217" s="295"/>
      <c r="ESW217" s="295"/>
      <c r="ESX217" s="295"/>
      <c r="ESY217" s="295"/>
      <c r="ESZ217" s="295"/>
      <c r="ETA217" s="78"/>
      <c r="ETB217" s="295"/>
      <c r="ETC217" s="295"/>
      <c r="ETD217" s="78"/>
      <c r="ETE217" s="79"/>
      <c r="ETF217" s="78"/>
      <c r="ETG217" s="295"/>
      <c r="ETH217" s="295"/>
      <c r="ETI217" s="295"/>
      <c r="ETJ217" s="295"/>
      <c r="ETK217" s="295"/>
      <c r="ETL217" s="295"/>
      <c r="ETM217" s="295"/>
      <c r="ETN217" s="295"/>
      <c r="ETO217" s="295"/>
      <c r="ETP217" s="295"/>
      <c r="ETQ217" s="295"/>
      <c r="ETR217" s="295"/>
      <c r="ETS217" s="78"/>
      <c r="ETT217" s="295"/>
      <c r="ETU217" s="295"/>
      <c r="ETV217" s="78"/>
      <c r="ETW217" s="79"/>
      <c r="ETX217" s="78"/>
      <c r="ETY217" s="295"/>
      <c r="ETZ217" s="295"/>
      <c r="EUA217" s="295"/>
      <c r="EUB217" s="295"/>
      <c r="EUC217" s="295"/>
      <c r="EUD217" s="295"/>
      <c r="EUE217" s="295"/>
      <c r="EUF217" s="295"/>
      <c r="EUG217" s="295"/>
      <c r="EUH217" s="295"/>
      <c r="EUI217" s="295"/>
      <c r="EUJ217" s="295"/>
      <c r="EUK217" s="78"/>
      <c r="EUL217" s="295"/>
      <c r="EUM217" s="295"/>
      <c r="EUN217" s="78"/>
      <c r="EUO217" s="79"/>
      <c r="EUP217" s="78"/>
      <c r="EUQ217" s="295"/>
      <c r="EUR217" s="295"/>
      <c r="EUS217" s="295"/>
      <c r="EUT217" s="295"/>
      <c r="EUU217" s="295"/>
      <c r="EUV217" s="295"/>
      <c r="EUW217" s="295"/>
      <c r="EUX217" s="295"/>
      <c r="EUY217" s="295"/>
      <c r="EUZ217" s="295"/>
      <c r="EVA217" s="295"/>
      <c r="EVB217" s="295"/>
      <c r="EVC217" s="78"/>
      <c r="EVD217" s="295"/>
      <c r="EVE217" s="295"/>
      <c r="EVF217" s="78"/>
      <c r="EVG217" s="79"/>
      <c r="EVH217" s="78"/>
      <c r="EVI217" s="295"/>
      <c r="EVJ217" s="295"/>
      <c r="EVK217" s="295"/>
      <c r="EVL217" s="295"/>
      <c r="EVM217" s="295"/>
      <c r="EVN217" s="295"/>
      <c r="EVO217" s="295"/>
      <c r="EVP217" s="295"/>
      <c r="EVQ217" s="295"/>
      <c r="EVR217" s="295"/>
      <c r="EVS217" s="295"/>
      <c r="EVT217" s="295"/>
      <c r="EVU217" s="78"/>
      <c r="EVV217" s="295"/>
      <c r="EVW217" s="295"/>
      <c r="EVX217" s="78"/>
      <c r="EVY217" s="79"/>
      <c r="EVZ217" s="78"/>
      <c r="EWA217" s="295"/>
      <c r="EWB217" s="295"/>
      <c r="EWC217" s="295"/>
      <c r="EWD217" s="295"/>
      <c r="EWE217" s="295"/>
      <c r="EWF217" s="295"/>
      <c r="EWG217" s="295"/>
      <c r="EWH217" s="295"/>
      <c r="EWI217" s="295"/>
      <c r="EWJ217" s="295"/>
      <c r="EWK217" s="295"/>
      <c r="EWL217" s="295"/>
      <c r="EWM217" s="78"/>
      <c r="EWN217" s="295"/>
      <c r="EWO217" s="295"/>
      <c r="EWP217" s="78"/>
      <c r="EWQ217" s="79"/>
      <c r="EWR217" s="78"/>
      <c r="EWS217" s="295"/>
      <c r="EWT217" s="295"/>
      <c r="EWU217" s="295"/>
      <c r="EWV217" s="295"/>
      <c r="EWW217" s="295"/>
      <c r="EWX217" s="295"/>
      <c r="EWY217" s="295"/>
      <c r="EWZ217" s="295"/>
      <c r="EXA217" s="295"/>
      <c r="EXB217" s="295"/>
      <c r="EXC217" s="295"/>
      <c r="EXD217" s="295"/>
      <c r="EXE217" s="78"/>
      <c r="EXF217" s="295"/>
      <c r="EXG217" s="295"/>
      <c r="EXH217" s="78"/>
      <c r="EXI217" s="79"/>
      <c r="EXJ217" s="78"/>
      <c r="EXK217" s="295"/>
      <c r="EXL217" s="295"/>
      <c r="EXM217" s="295"/>
      <c r="EXN217" s="295"/>
      <c r="EXO217" s="295"/>
      <c r="EXP217" s="295"/>
      <c r="EXQ217" s="295"/>
      <c r="EXR217" s="295"/>
      <c r="EXS217" s="295"/>
      <c r="EXT217" s="295"/>
      <c r="EXU217" s="295"/>
      <c r="EXV217" s="295"/>
      <c r="EXW217" s="78"/>
      <c r="EXX217" s="295"/>
      <c r="EXY217" s="295"/>
      <c r="EXZ217" s="78"/>
      <c r="EYA217" s="79"/>
      <c r="EYB217" s="78"/>
      <c r="EYC217" s="295"/>
      <c r="EYD217" s="295"/>
      <c r="EYE217" s="295"/>
      <c r="EYF217" s="295"/>
      <c r="EYG217" s="295"/>
      <c r="EYH217" s="295"/>
      <c r="EYI217" s="295"/>
      <c r="EYJ217" s="295"/>
      <c r="EYK217" s="295"/>
      <c r="EYL217" s="295"/>
      <c r="EYM217" s="295"/>
      <c r="EYN217" s="295"/>
      <c r="EYO217" s="78"/>
      <c r="EYP217" s="295"/>
      <c r="EYQ217" s="295"/>
      <c r="EYR217" s="78"/>
      <c r="EYS217" s="79"/>
      <c r="EYT217" s="78"/>
      <c r="EYU217" s="295"/>
      <c r="EYV217" s="295"/>
      <c r="EYW217" s="295"/>
      <c r="EYX217" s="295"/>
      <c r="EYY217" s="295"/>
      <c r="EYZ217" s="295"/>
      <c r="EZA217" s="295"/>
      <c r="EZB217" s="295"/>
      <c r="EZC217" s="295"/>
      <c r="EZD217" s="295"/>
      <c r="EZE217" s="295"/>
      <c r="EZF217" s="295"/>
      <c r="EZG217" s="78"/>
      <c r="EZH217" s="295"/>
      <c r="EZI217" s="295"/>
      <c r="EZJ217" s="78"/>
      <c r="EZK217" s="79"/>
      <c r="EZL217" s="78"/>
      <c r="EZM217" s="295"/>
      <c r="EZN217" s="295"/>
      <c r="EZO217" s="295"/>
      <c r="EZP217" s="295"/>
      <c r="EZQ217" s="295"/>
      <c r="EZR217" s="295"/>
      <c r="EZS217" s="295"/>
      <c r="EZT217" s="295"/>
      <c r="EZU217" s="295"/>
      <c r="EZV217" s="295"/>
      <c r="EZW217" s="295"/>
      <c r="EZX217" s="295"/>
      <c r="EZY217" s="78"/>
      <c r="EZZ217" s="295"/>
      <c r="FAA217" s="295"/>
      <c r="FAB217" s="78"/>
      <c r="FAC217" s="79"/>
      <c r="FAD217" s="78"/>
      <c r="FAE217" s="295"/>
      <c r="FAF217" s="295"/>
      <c r="FAG217" s="295"/>
      <c r="FAH217" s="295"/>
      <c r="FAI217" s="295"/>
      <c r="FAJ217" s="295"/>
      <c r="FAK217" s="295"/>
      <c r="FAL217" s="295"/>
      <c r="FAM217" s="295"/>
      <c r="FAN217" s="295"/>
      <c r="FAO217" s="295"/>
      <c r="FAP217" s="295"/>
      <c r="FAQ217" s="78"/>
      <c r="FAR217" s="295"/>
      <c r="FAS217" s="295"/>
      <c r="FAT217" s="78"/>
      <c r="FAU217" s="79"/>
      <c r="FAV217" s="78"/>
      <c r="FAW217" s="295"/>
      <c r="FAX217" s="295"/>
      <c r="FAY217" s="295"/>
      <c r="FAZ217" s="295"/>
      <c r="FBA217" s="295"/>
      <c r="FBB217" s="295"/>
      <c r="FBC217" s="295"/>
      <c r="FBD217" s="295"/>
      <c r="FBE217" s="295"/>
      <c r="FBF217" s="295"/>
      <c r="FBG217" s="295"/>
      <c r="FBH217" s="295"/>
      <c r="FBI217" s="78"/>
      <c r="FBJ217" s="295"/>
      <c r="FBK217" s="295"/>
      <c r="FBL217" s="78"/>
      <c r="FBM217" s="79"/>
      <c r="FBN217" s="78"/>
      <c r="FBO217" s="295"/>
      <c r="FBP217" s="295"/>
      <c r="FBQ217" s="295"/>
      <c r="FBR217" s="295"/>
      <c r="FBS217" s="295"/>
      <c r="FBT217" s="295"/>
      <c r="FBU217" s="295"/>
      <c r="FBV217" s="295"/>
      <c r="FBW217" s="295"/>
      <c r="FBX217" s="295"/>
      <c r="FBY217" s="295"/>
      <c r="FBZ217" s="295"/>
      <c r="FCA217" s="78"/>
      <c r="FCB217" s="295"/>
      <c r="FCC217" s="295"/>
      <c r="FCD217" s="78"/>
      <c r="FCE217" s="79"/>
      <c r="FCF217" s="78"/>
      <c r="FCG217" s="295"/>
      <c r="FCH217" s="295"/>
      <c r="FCI217" s="295"/>
      <c r="FCJ217" s="295"/>
      <c r="FCK217" s="295"/>
      <c r="FCL217" s="295"/>
      <c r="FCM217" s="295"/>
      <c r="FCN217" s="295"/>
      <c r="FCO217" s="295"/>
      <c r="FCP217" s="295"/>
      <c r="FCQ217" s="295"/>
      <c r="FCR217" s="295"/>
      <c r="FCS217" s="78"/>
      <c r="FCT217" s="295"/>
      <c r="FCU217" s="295"/>
      <c r="FCV217" s="78"/>
      <c r="FCW217" s="79"/>
      <c r="FCX217" s="78"/>
      <c r="FCY217" s="295"/>
      <c r="FCZ217" s="295"/>
      <c r="FDA217" s="295"/>
      <c r="FDB217" s="295"/>
      <c r="FDC217" s="295"/>
      <c r="FDD217" s="295"/>
      <c r="FDE217" s="295"/>
      <c r="FDF217" s="295"/>
      <c r="FDG217" s="295"/>
      <c r="FDH217" s="295"/>
      <c r="FDI217" s="295"/>
      <c r="FDJ217" s="295"/>
      <c r="FDK217" s="78"/>
      <c r="FDL217" s="295"/>
      <c r="FDM217" s="295"/>
      <c r="FDN217" s="78"/>
      <c r="FDO217" s="79"/>
      <c r="FDP217" s="78"/>
      <c r="FDQ217" s="295"/>
      <c r="FDR217" s="295"/>
      <c r="FDS217" s="295"/>
      <c r="FDT217" s="295"/>
      <c r="FDU217" s="295"/>
      <c r="FDV217" s="295"/>
      <c r="FDW217" s="295"/>
      <c r="FDX217" s="295"/>
      <c r="FDY217" s="295"/>
      <c r="FDZ217" s="295"/>
      <c r="FEA217" s="295"/>
      <c r="FEB217" s="295"/>
      <c r="FEC217" s="78"/>
      <c r="FED217" s="295"/>
      <c r="FEE217" s="295"/>
      <c r="FEF217" s="78"/>
      <c r="FEG217" s="79"/>
      <c r="FEH217" s="78"/>
      <c r="FEI217" s="295"/>
      <c r="FEJ217" s="295"/>
      <c r="FEK217" s="295"/>
      <c r="FEL217" s="295"/>
      <c r="FEM217" s="295"/>
      <c r="FEN217" s="295"/>
      <c r="FEO217" s="295"/>
      <c r="FEP217" s="295"/>
      <c r="FEQ217" s="295"/>
      <c r="FER217" s="295"/>
      <c r="FES217" s="295"/>
      <c r="FET217" s="295"/>
      <c r="FEU217" s="78"/>
      <c r="FEV217" s="295"/>
      <c r="FEW217" s="295"/>
      <c r="FEX217" s="78"/>
      <c r="FEY217" s="79"/>
      <c r="FEZ217" s="78"/>
      <c r="FFA217" s="295"/>
      <c r="FFB217" s="295"/>
      <c r="FFC217" s="295"/>
      <c r="FFD217" s="295"/>
      <c r="FFE217" s="295"/>
      <c r="FFF217" s="295"/>
      <c r="FFG217" s="295"/>
      <c r="FFH217" s="295"/>
      <c r="FFI217" s="295"/>
      <c r="FFJ217" s="295"/>
      <c r="FFK217" s="295"/>
      <c r="FFL217" s="295"/>
      <c r="FFM217" s="78"/>
      <c r="FFN217" s="295"/>
      <c r="FFO217" s="295"/>
      <c r="FFP217" s="78"/>
      <c r="FFQ217" s="79"/>
      <c r="FFR217" s="78"/>
      <c r="FFS217" s="295"/>
      <c r="FFT217" s="295"/>
      <c r="FFU217" s="295"/>
      <c r="FFV217" s="295"/>
      <c r="FFW217" s="295"/>
      <c r="FFX217" s="295"/>
      <c r="FFY217" s="295"/>
      <c r="FFZ217" s="295"/>
      <c r="FGA217" s="295"/>
      <c r="FGB217" s="295"/>
      <c r="FGC217" s="295"/>
      <c r="FGD217" s="295"/>
      <c r="FGE217" s="78"/>
      <c r="FGF217" s="295"/>
      <c r="FGG217" s="295"/>
      <c r="FGH217" s="78"/>
      <c r="FGI217" s="79"/>
      <c r="FGJ217" s="78"/>
      <c r="FGK217" s="295"/>
      <c r="FGL217" s="295"/>
      <c r="FGM217" s="295"/>
      <c r="FGN217" s="295"/>
      <c r="FGO217" s="295"/>
      <c r="FGP217" s="295"/>
      <c r="FGQ217" s="295"/>
      <c r="FGR217" s="295"/>
      <c r="FGS217" s="295"/>
      <c r="FGT217" s="295"/>
      <c r="FGU217" s="295"/>
      <c r="FGV217" s="295"/>
      <c r="FGW217" s="78"/>
      <c r="FGX217" s="295"/>
      <c r="FGY217" s="295"/>
      <c r="FGZ217" s="78"/>
      <c r="FHA217" s="79"/>
      <c r="FHB217" s="78"/>
      <c r="FHC217" s="295"/>
      <c r="FHD217" s="295"/>
      <c r="FHE217" s="295"/>
      <c r="FHF217" s="295"/>
      <c r="FHG217" s="295"/>
      <c r="FHH217" s="295"/>
      <c r="FHI217" s="295"/>
      <c r="FHJ217" s="295"/>
      <c r="FHK217" s="295"/>
      <c r="FHL217" s="295"/>
      <c r="FHM217" s="295"/>
      <c r="FHN217" s="295"/>
      <c r="FHO217" s="78"/>
      <c r="FHP217" s="295"/>
      <c r="FHQ217" s="295"/>
      <c r="FHR217" s="78"/>
      <c r="FHS217" s="79"/>
      <c r="FHT217" s="78"/>
      <c r="FHU217" s="295"/>
      <c r="FHV217" s="295"/>
      <c r="FHW217" s="295"/>
      <c r="FHX217" s="295"/>
      <c r="FHY217" s="295"/>
      <c r="FHZ217" s="295"/>
      <c r="FIA217" s="295"/>
      <c r="FIB217" s="295"/>
      <c r="FIC217" s="295"/>
      <c r="FID217" s="295"/>
      <c r="FIE217" s="295"/>
      <c r="FIF217" s="295"/>
      <c r="FIG217" s="78"/>
      <c r="FIH217" s="295"/>
      <c r="FII217" s="295"/>
      <c r="FIJ217" s="78"/>
      <c r="FIK217" s="79"/>
      <c r="FIL217" s="78"/>
      <c r="FIM217" s="295"/>
      <c r="FIN217" s="295"/>
      <c r="FIO217" s="295"/>
      <c r="FIP217" s="295"/>
      <c r="FIQ217" s="295"/>
      <c r="FIR217" s="295"/>
      <c r="FIS217" s="295"/>
      <c r="FIT217" s="295"/>
      <c r="FIU217" s="295"/>
      <c r="FIV217" s="295"/>
      <c r="FIW217" s="295"/>
      <c r="FIX217" s="295"/>
      <c r="FIY217" s="78"/>
      <c r="FIZ217" s="295"/>
      <c r="FJA217" s="295"/>
      <c r="FJB217" s="78"/>
      <c r="FJC217" s="79"/>
      <c r="FJD217" s="78"/>
      <c r="FJE217" s="295"/>
      <c r="FJF217" s="295"/>
      <c r="FJG217" s="295"/>
      <c r="FJH217" s="295"/>
      <c r="FJI217" s="295"/>
      <c r="FJJ217" s="295"/>
      <c r="FJK217" s="295"/>
      <c r="FJL217" s="295"/>
      <c r="FJM217" s="295"/>
      <c r="FJN217" s="295"/>
      <c r="FJO217" s="295"/>
      <c r="FJP217" s="295"/>
      <c r="FJQ217" s="78"/>
      <c r="FJR217" s="295"/>
      <c r="FJS217" s="295"/>
      <c r="FJT217" s="78"/>
      <c r="FJU217" s="79"/>
      <c r="FJV217" s="78"/>
      <c r="FJW217" s="295"/>
      <c r="FJX217" s="295"/>
      <c r="FJY217" s="295"/>
      <c r="FJZ217" s="295"/>
      <c r="FKA217" s="295"/>
      <c r="FKB217" s="295"/>
      <c r="FKC217" s="295"/>
      <c r="FKD217" s="295"/>
      <c r="FKE217" s="295"/>
      <c r="FKF217" s="295"/>
      <c r="FKG217" s="295"/>
      <c r="FKH217" s="295"/>
      <c r="FKI217" s="78"/>
      <c r="FKJ217" s="295"/>
      <c r="FKK217" s="295"/>
      <c r="FKL217" s="78"/>
      <c r="FKM217" s="79"/>
      <c r="FKN217" s="78"/>
      <c r="FKO217" s="295"/>
      <c r="FKP217" s="295"/>
      <c r="FKQ217" s="295"/>
      <c r="FKR217" s="295"/>
      <c r="FKS217" s="295"/>
      <c r="FKT217" s="295"/>
      <c r="FKU217" s="295"/>
      <c r="FKV217" s="295"/>
      <c r="FKW217" s="295"/>
      <c r="FKX217" s="295"/>
      <c r="FKY217" s="295"/>
      <c r="FKZ217" s="295"/>
      <c r="FLA217" s="78"/>
      <c r="FLB217" s="295"/>
      <c r="FLC217" s="295"/>
      <c r="FLD217" s="78"/>
      <c r="FLE217" s="79"/>
      <c r="FLF217" s="78"/>
      <c r="FLG217" s="295"/>
      <c r="FLH217" s="295"/>
      <c r="FLI217" s="295"/>
      <c r="FLJ217" s="295"/>
      <c r="FLK217" s="295"/>
      <c r="FLL217" s="295"/>
      <c r="FLM217" s="295"/>
      <c r="FLN217" s="295"/>
      <c r="FLO217" s="295"/>
      <c r="FLP217" s="295"/>
      <c r="FLQ217" s="295"/>
      <c r="FLR217" s="295"/>
      <c r="FLS217" s="78"/>
      <c r="FLT217" s="295"/>
      <c r="FLU217" s="295"/>
      <c r="FLV217" s="78"/>
      <c r="FLW217" s="79"/>
      <c r="FLX217" s="78"/>
      <c r="FLY217" s="295"/>
      <c r="FLZ217" s="295"/>
      <c r="FMA217" s="295"/>
      <c r="FMB217" s="295"/>
      <c r="FMC217" s="295"/>
      <c r="FMD217" s="295"/>
      <c r="FME217" s="295"/>
      <c r="FMF217" s="295"/>
      <c r="FMG217" s="295"/>
      <c r="FMH217" s="295"/>
      <c r="FMI217" s="295"/>
      <c r="FMJ217" s="295"/>
      <c r="FMK217" s="78"/>
      <c r="FML217" s="295"/>
      <c r="FMM217" s="295"/>
      <c r="FMN217" s="78"/>
      <c r="FMO217" s="79"/>
      <c r="FMP217" s="78"/>
      <c r="FMQ217" s="295"/>
      <c r="FMR217" s="295"/>
      <c r="FMS217" s="295"/>
      <c r="FMT217" s="295"/>
      <c r="FMU217" s="295"/>
      <c r="FMV217" s="295"/>
      <c r="FMW217" s="295"/>
      <c r="FMX217" s="295"/>
      <c r="FMY217" s="295"/>
      <c r="FMZ217" s="295"/>
      <c r="FNA217" s="295"/>
      <c r="FNB217" s="295"/>
      <c r="FNC217" s="78"/>
      <c r="FND217" s="295"/>
      <c r="FNE217" s="295"/>
      <c r="FNF217" s="78"/>
      <c r="FNG217" s="79"/>
      <c r="FNH217" s="78"/>
      <c r="FNI217" s="295"/>
      <c r="FNJ217" s="295"/>
      <c r="FNK217" s="295"/>
      <c r="FNL217" s="295"/>
      <c r="FNM217" s="295"/>
      <c r="FNN217" s="295"/>
      <c r="FNO217" s="295"/>
      <c r="FNP217" s="295"/>
      <c r="FNQ217" s="295"/>
      <c r="FNR217" s="295"/>
      <c r="FNS217" s="295"/>
      <c r="FNT217" s="295"/>
      <c r="FNU217" s="78"/>
      <c r="FNV217" s="295"/>
      <c r="FNW217" s="295"/>
      <c r="FNX217" s="78"/>
      <c r="FNY217" s="79"/>
      <c r="FNZ217" s="78"/>
      <c r="FOA217" s="295"/>
      <c r="FOB217" s="295"/>
      <c r="FOC217" s="295"/>
      <c r="FOD217" s="295"/>
      <c r="FOE217" s="295"/>
      <c r="FOF217" s="295"/>
      <c r="FOG217" s="295"/>
      <c r="FOH217" s="295"/>
      <c r="FOI217" s="295"/>
      <c r="FOJ217" s="295"/>
      <c r="FOK217" s="295"/>
      <c r="FOL217" s="295"/>
      <c r="FOM217" s="78"/>
      <c r="FON217" s="295"/>
      <c r="FOO217" s="295"/>
      <c r="FOP217" s="78"/>
      <c r="FOQ217" s="79"/>
      <c r="FOR217" s="78"/>
      <c r="FOS217" s="295"/>
      <c r="FOT217" s="295"/>
      <c r="FOU217" s="295"/>
      <c r="FOV217" s="295"/>
      <c r="FOW217" s="295"/>
      <c r="FOX217" s="295"/>
      <c r="FOY217" s="295"/>
      <c r="FOZ217" s="295"/>
      <c r="FPA217" s="295"/>
      <c r="FPB217" s="295"/>
      <c r="FPC217" s="295"/>
      <c r="FPD217" s="295"/>
      <c r="FPE217" s="78"/>
      <c r="FPF217" s="295"/>
      <c r="FPG217" s="295"/>
      <c r="FPH217" s="78"/>
      <c r="FPI217" s="79"/>
      <c r="FPJ217" s="78"/>
      <c r="FPK217" s="295"/>
      <c r="FPL217" s="295"/>
      <c r="FPM217" s="295"/>
      <c r="FPN217" s="295"/>
      <c r="FPO217" s="295"/>
      <c r="FPP217" s="295"/>
      <c r="FPQ217" s="295"/>
      <c r="FPR217" s="295"/>
      <c r="FPS217" s="295"/>
      <c r="FPT217" s="295"/>
      <c r="FPU217" s="295"/>
      <c r="FPV217" s="295"/>
      <c r="FPW217" s="78"/>
      <c r="FPX217" s="295"/>
      <c r="FPY217" s="295"/>
      <c r="FPZ217" s="78"/>
      <c r="FQA217" s="79"/>
      <c r="FQB217" s="78"/>
      <c r="FQC217" s="295"/>
      <c r="FQD217" s="295"/>
      <c r="FQE217" s="295"/>
      <c r="FQF217" s="295"/>
      <c r="FQG217" s="295"/>
      <c r="FQH217" s="295"/>
      <c r="FQI217" s="295"/>
      <c r="FQJ217" s="295"/>
      <c r="FQK217" s="295"/>
      <c r="FQL217" s="295"/>
      <c r="FQM217" s="295"/>
      <c r="FQN217" s="295"/>
      <c r="FQO217" s="78"/>
      <c r="FQP217" s="295"/>
      <c r="FQQ217" s="295"/>
      <c r="FQR217" s="78"/>
      <c r="FQS217" s="79"/>
      <c r="FQT217" s="78"/>
      <c r="FQU217" s="295"/>
      <c r="FQV217" s="295"/>
      <c r="FQW217" s="295"/>
      <c r="FQX217" s="295"/>
      <c r="FQY217" s="295"/>
      <c r="FQZ217" s="295"/>
      <c r="FRA217" s="295"/>
      <c r="FRB217" s="295"/>
      <c r="FRC217" s="295"/>
      <c r="FRD217" s="295"/>
      <c r="FRE217" s="295"/>
      <c r="FRF217" s="295"/>
      <c r="FRG217" s="78"/>
      <c r="FRH217" s="295"/>
      <c r="FRI217" s="295"/>
      <c r="FRJ217" s="78"/>
      <c r="FRK217" s="79"/>
      <c r="FRL217" s="78"/>
      <c r="FRM217" s="295"/>
      <c r="FRN217" s="295"/>
      <c r="FRO217" s="295"/>
      <c r="FRP217" s="295"/>
      <c r="FRQ217" s="295"/>
      <c r="FRR217" s="295"/>
      <c r="FRS217" s="295"/>
      <c r="FRT217" s="295"/>
      <c r="FRU217" s="295"/>
      <c r="FRV217" s="295"/>
      <c r="FRW217" s="295"/>
      <c r="FRX217" s="295"/>
      <c r="FRY217" s="78"/>
      <c r="FRZ217" s="295"/>
      <c r="FSA217" s="295"/>
      <c r="FSB217" s="78"/>
      <c r="FSC217" s="79"/>
      <c r="FSD217" s="78"/>
      <c r="FSE217" s="295"/>
      <c r="FSF217" s="295"/>
      <c r="FSG217" s="295"/>
      <c r="FSH217" s="295"/>
      <c r="FSI217" s="295"/>
      <c r="FSJ217" s="295"/>
      <c r="FSK217" s="295"/>
      <c r="FSL217" s="295"/>
      <c r="FSM217" s="295"/>
      <c r="FSN217" s="295"/>
      <c r="FSO217" s="295"/>
      <c r="FSP217" s="295"/>
      <c r="FSQ217" s="78"/>
      <c r="FSR217" s="295"/>
      <c r="FSS217" s="295"/>
      <c r="FST217" s="78"/>
      <c r="FSU217" s="79"/>
      <c r="FSV217" s="78"/>
      <c r="FSW217" s="295"/>
      <c r="FSX217" s="295"/>
      <c r="FSY217" s="295"/>
      <c r="FSZ217" s="295"/>
      <c r="FTA217" s="295"/>
      <c r="FTB217" s="295"/>
      <c r="FTC217" s="295"/>
      <c r="FTD217" s="295"/>
      <c r="FTE217" s="295"/>
      <c r="FTF217" s="295"/>
      <c r="FTG217" s="295"/>
      <c r="FTH217" s="295"/>
      <c r="FTI217" s="78"/>
      <c r="FTJ217" s="295"/>
      <c r="FTK217" s="295"/>
      <c r="FTL217" s="78"/>
      <c r="FTM217" s="79"/>
      <c r="FTN217" s="78"/>
      <c r="FTO217" s="295"/>
      <c r="FTP217" s="295"/>
      <c r="FTQ217" s="295"/>
      <c r="FTR217" s="295"/>
      <c r="FTS217" s="295"/>
      <c r="FTT217" s="295"/>
      <c r="FTU217" s="295"/>
      <c r="FTV217" s="295"/>
      <c r="FTW217" s="295"/>
      <c r="FTX217" s="295"/>
      <c r="FTY217" s="295"/>
      <c r="FTZ217" s="295"/>
      <c r="FUA217" s="78"/>
      <c r="FUB217" s="295"/>
      <c r="FUC217" s="295"/>
      <c r="FUD217" s="78"/>
      <c r="FUE217" s="79"/>
      <c r="FUF217" s="78"/>
      <c r="FUG217" s="295"/>
      <c r="FUH217" s="295"/>
      <c r="FUI217" s="295"/>
      <c r="FUJ217" s="295"/>
      <c r="FUK217" s="295"/>
      <c r="FUL217" s="295"/>
      <c r="FUM217" s="295"/>
      <c r="FUN217" s="295"/>
      <c r="FUO217" s="295"/>
      <c r="FUP217" s="295"/>
      <c r="FUQ217" s="295"/>
      <c r="FUR217" s="295"/>
      <c r="FUS217" s="78"/>
      <c r="FUT217" s="295"/>
      <c r="FUU217" s="295"/>
      <c r="FUV217" s="78"/>
      <c r="FUW217" s="79"/>
      <c r="FUX217" s="78"/>
      <c r="FUY217" s="295"/>
      <c r="FUZ217" s="295"/>
      <c r="FVA217" s="295"/>
      <c r="FVB217" s="295"/>
      <c r="FVC217" s="295"/>
      <c r="FVD217" s="295"/>
      <c r="FVE217" s="295"/>
      <c r="FVF217" s="295"/>
      <c r="FVG217" s="295"/>
      <c r="FVH217" s="295"/>
      <c r="FVI217" s="295"/>
      <c r="FVJ217" s="295"/>
      <c r="FVK217" s="78"/>
      <c r="FVL217" s="295"/>
      <c r="FVM217" s="295"/>
      <c r="FVN217" s="78"/>
      <c r="FVO217" s="79"/>
      <c r="FVP217" s="78"/>
      <c r="FVQ217" s="295"/>
      <c r="FVR217" s="295"/>
      <c r="FVS217" s="295"/>
      <c r="FVT217" s="295"/>
      <c r="FVU217" s="295"/>
      <c r="FVV217" s="295"/>
      <c r="FVW217" s="295"/>
      <c r="FVX217" s="295"/>
      <c r="FVY217" s="295"/>
      <c r="FVZ217" s="295"/>
      <c r="FWA217" s="295"/>
      <c r="FWB217" s="295"/>
      <c r="FWC217" s="78"/>
      <c r="FWD217" s="295"/>
      <c r="FWE217" s="295"/>
      <c r="FWF217" s="78"/>
      <c r="FWG217" s="79"/>
      <c r="FWH217" s="78"/>
      <c r="FWI217" s="295"/>
      <c r="FWJ217" s="295"/>
      <c r="FWK217" s="295"/>
      <c r="FWL217" s="295"/>
      <c r="FWM217" s="295"/>
      <c r="FWN217" s="295"/>
      <c r="FWO217" s="295"/>
      <c r="FWP217" s="295"/>
      <c r="FWQ217" s="295"/>
      <c r="FWR217" s="295"/>
      <c r="FWS217" s="295"/>
      <c r="FWT217" s="295"/>
      <c r="FWU217" s="78"/>
      <c r="FWV217" s="295"/>
      <c r="FWW217" s="295"/>
      <c r="FWX217" s="78"/>
      <c r="FWY217" s="79"/>
      <c r="FWZ217" s="78"/>
      <c r="FXA217" s="295"/>
      <c r="FXB217" s="295"/>
      <c r="FXC217" s="295"/>
      <c r="FXD217" s="295"/>
      <c r="FXE217" s="295"/>
      <c r="FXF217" s="295"/>
      <c r="FXG217" s="295"/>
      <c r="FXH217" s="295"/>
      <c r="FXI217" s="295"/>
      <c r="FXJ217" s="295"/>
      <c r="FXK217" s="295"/>
      <c r="FXL217" s="295"/>
      <c r="FXM217" s="78"/>
      <c r="FXN217" s="295"/>
      <c r="FXO217" s="295"/>
      <c r="FXP217" s="78"/>
      <c r="FXQ217" s="79"/>
      <c r="FXR217" s="78"/>
      <c r="FXS217" s="295"/>
      <c r="FXT217" s="295"/>
      <c r="FXU217" s="295"/>
      <c r="FXV217" s="295"/>
      <c r="FXW217" s="295"/>
      <c r="FXX217" s="295"/>
      <c r="FXY217" s="295"/>
      <c r="FXZ217" s="295"/>
      <c r="FYA217" s="295"/>
      <c r="FYB217" s="295"/>
      <c r="FYC217" s="295"/>
      <c r="FYD217" s="295"/>
      <c r="FYE217" s="78"/>
      <c r="FYF217" s="295"/>
      <c r="FYG217" s="295"/>
      <c r="FYH217" s="78"/>
      <c r="FYI217" s="79"/>
      <c r="FYJ217" s="78"/>
      <c r="FYK217" s="295"/>
      <c r="FYL217" s="295"/>
      <c r="FYM217" s="295"/>
      <c r="FYN217" s="295"/>
      <c r="FYO217" s="295"/>
      <c r="FYP217" s="295"/>
      <c r="FYQ217" s="295"/>
      <c r="FYR217" s="295"/>
      <c r="FYS217" s="295"/>
      <c r="FYT217" s="295"/>
      <c r="FYU217" s="295"/>
      <c r="FYV217" s="295"/>
      <c r="FYW217" s="78"/>
      <c r="FYX217" s="295"/>
      <c r="FYY217" s="295"/>
      <c r="FYZ217" s="78"/>
      <c r="FZA217" s="79"/>
      <c r="FZB217" s="78"/>
      <c r="FZC217" s="295"/>
      <c r="FZD217" s="295"/>
      <c r="FZE217" s="295"/>
      <c r="FZF217" s="295"/>
      <c r="FZG217" s="295"/>
      <c r="FZH217" s="295"/>
      <c r="FZI217" s="295"/>
      <c r="FZJ217" s="295"/>
      <c r="FZK217" s="295"/>
      <c r="FZL217" s="295"/>
      <c r="FZM217" s="295"/>
      <c r="FZN217" s="295"/>
      <c r="FZO217" s="78"/>
      <c r="FZP217" s="295"/>
      <c r="FZQ217" s="295"/>
      <c r="FZR217" s="78"/>
      <c r="FZS217" s="79"/>
      <c r="FZT217" s="78"/>
      <c r="FZU217" s="295"/>
      <c r="FZV217" s="295"/>
      <c r="FZW217" s="295"/>
      <c r="FZX217" s="295"/>
      <c r="FZY217" s="295"/>
      <c r="FZZ217" s="295"/>
      <c r="GAA217" s="295"/>
      <c r="GAB217" s="295"/>
      <c r="GAC217" s="295"/>
      <c r="GAD217" s="295"/>
      <c r="GAE217" s="295"/>
      <c r="GAF217" s="295"/>
      <c r="GAG217" s="78"/>
      <c r="GAH217" s="295"/>
      <c r="GAI217" s="295"/>
      <c r="GAJ217" s="78"/>
      <c r="GAK217" s="79"/>
      <c r="GAL217" s="78"/>
      <c r="GAM217" s="295"/>
      <c r="GAN217" s="295"/>
      <c r="GAO217" s="295"/>
      <c r="GAP217" s="295"/>
      <c r="GAQ217" s="295"/>
      <c r="GAR217" s="295"/>
      <c r="GAS217" s="295"/>
      <c r="GAT217" s="295"/>
      <c r="GAU217" s="295"/>
      <c r="GAV217" s="295"/>
      <c r="GAW217" s="295"/>
      <c r="GAX217" s="295"/>
      <c r="GAY217" s="78"/>
      <c r="GAZ217" s="295"/>
      <c r="GBA217" s="295"/>
      <c r="GBB217" s="78"/>
      <c r="GBC217" s="79"/>
      <c r="GBD217" s="78"/>
      <c r="GBE217" s="295"/>
      <c r="GBF217" s="295"/>
      <c r="GBG217" s="295"/>
      <c r="GBH217" s="295"/>
      <c r="GBI217" s="295"/>
      <c r="GBJ217" s="295"/>
      <c r="GBK217" s="295"/>
      <c r="GBL217" s="295"/>
      <c r="GBM217" s="295"/>
      <c r="GBN217" s="295"/>
      <c r="GBO217" s="295"/>
      <c r="GBP217" s="295"/>
      <c r="GBQ217" s="78"/>
      <c r="GBR217" s="295"/>
      <c r="GBS217" s="295"/>
      <c r="GBT217" s="78"/>
      <c r="GBU217" s="79"/>
      <c r="GBV217" s="78"/>
      <c r="GBW217" s="295"/>
      <c r="GBX217" s="295"/>
      <c r="GBY217" s="295"/>
      <c r="GBZ217" s="295"/>
      <c r="GCA217" s="295"/>
      <c r="GCB217" s="295"/>
      <c r="GCC217" s="295"/>
      <c r="GCD217" s="295"/>
      <c r="GCE217" s="295"/>
      <c r="GCF217" s="295"/>
      <c r="GCG217" s="295"/>
      <c r="GCH217" s="295"/>
      <c r="GCI217" s="78"/>
      <c r="GCJ217" s="295"/>
      <c r="GCK217" s="295"/>
      <c r="GCL217" s="78"/>
      <c r="GCM217" s="79"/>
      <c r="GCN217" s="78"/>
      <c r="GCO217" s="295"/>
      <c r="GCP217" s="295"/>
      <c r="GCQ217" s="295"/>
      <c r="GCR217" s="295"/>
      <c r="GCS217" s="295"/>
      <c r="GCT217" s="295"/>
      <c r="GCU217" s="295"/>
      <c r="GCV217" s="295"/>
      <c r="GCW217" s="295"/>
      <c r="GCX217" s="295"/>
      <c r="GCY217" s="295"/>
      <c r="GCZ217" s="295"/>
      <c r="GDA217" s="78"/>
      <c r="GDB217" s="295"/>
      <c r="GDC217" s="295"/>
      <c r="GDD217" s="78"/>
      <c r="GDE217" s="79"/>
      <c r="GDF217" s="78"/>
      <c r="GDG217" s="295"/>
      <c r="GDH217" s="295"/>
      <c r="GDI217" s="295"/>
      <c r="GDJ217" s="295"/>
      <c r="GDK217" s="295"/>
      <c r="GDL217" s="295"/>
      <c r="GDM217" s="295"/>
      <c r="GDN217" s="295"/>
      <c r="GDO217" s="295"/>
      <c r="GDP217" s="295"/>
      <c r="GDQ217" s="295"/>
      <c r="GDR217" s="295"/>
      <c r="GDS217" s="78"/>
      <c r="GDT217" s="295"/>
      <c r="GDU217" s="295"/>
      <c r="GDV217" s="78"/>
      <c r="GDW217" s="79"/>
      <c r="GDX217" s="78"/>
      <c r="GDY217" s="295"/>
      <c r="GDZ217" s="295"/>
      <c r="GEA217" s="295"/>
      <c r="GEB217" s="295"/>
      <c r="GEC217" s="295"/>
      <c r="GED217" s="295"/>
      <c r="GEE217" s="295"/>
      <c r="GEF217" s="295"/>
      <c r="GEG217" s="295"/>
      <c r="GEH217" s="295"/>
      <c r="GEI217" s="295"/>
      <c r="GEJ217" s="295"/>
      <c r="GEK217" s="78"/>
      <c r="GEL217" s="295"/>
      <c r="GEM217" s="295"/>
      <c r="GEN217" s="78"/>
      <c r="GEO217" s="79"/>
      <c r="GEP217" s="78"/>
      <c r="GEQ217" s="295"/>
      <c r="GER217" s="295"/>
      <c r="GES217" s="295"/>
      <c r="GET217" s="295"/>
      <c r="GEU217" s="295"/>
      <c r="GEV217" s="295"/>
      <c r="GEW217" s="295"/>
      <c r="GEX217" s="295"/>
      <c r="GEY217" s="295"/>
      <c r="GEZ217" s="295"/>
      <c r="GFA217" s="295"/>
      <c r="GFB217" s="295"/>
      <c r="GFC217" s="78"/>
      <c r="GFD217" s="295"/>
      <c r="GFE217" s="295"/>
      <c r="GFF217" s="78"/>
      <c r="GFG217" s="79"/>
      <c r="GFH217" s="78"/>
      <c r="GFI217" s="295"/>
      <c r="GFJ217" s="295"/>
      <c r="GFK217" s="295"/>
      <c r="GFL217" s="295"/>
      <c r="GFM217" s="295"/>
      <c r="GFN217" s="295"/>
      <c r="GFO217" s="295"/>
      <c r="GFP217" s="295"/>
      <c r="GFQ217" s="295"/>
      <c r="GFR217" s="295"/>
      <c r="GFS217" s="295"/>
      <c r="GFT217" s="295"/>
      <c r="GFU217" s="78"/>
      <c r="GFV217" s="295"/>
      <c r="GFW217" s="295"/>
      <c r="GFX217" s="78"/>
      <c r="GFY217" s="79"/>
      <c r="GFZ217" s="78"/>
      <c r="GGA217" s="295"/>
      <c r="GGB217" s="295"/>
      <c r="GGC217" s="295"/>
      <c r="GGD217" s="295"/>
      <c r="GGE217" s="295"/>
      <c r="GGF217" s="295"/>
      <c r="GGG217" s="295"/>
      <c r="GGH217" s="295"/>
      <c r="GGI217" s="295"/>
      <c r="GGJ217" s="295"/>
      <c r="GGK217" s="295"/>
      <c r="GGL217" s="295"/>
      <c r="GGM217" s="78"/>
      <c r="GGN217" s="295"/>
      <c r="GGO217" s="295"/>
      <c r="GGP217" s="78"/>
      <c r="GGQ217" s="79"/>
      <c r="GGR217" s="78"/>
      <c r="GGS217" s="295"/>
      <c r="GGT217" s="295"/>
      <c r="GGU217" s="295"/>
      <c r="GGV217" s="295"/>
      <c r="GGW217" s="295"/>
      <c r="GGX217" s="295"/>
      <c r="GGY217" s="295"/>
      <c r="GGZ217" s="295"/>
      <c r="GHA217" s="295"/>
      <c r="GHB217" s="295"/>
      <c r="GHC217" s="295"/>
      <c r="GHD217" s="295"/>
      <c r="GHE217" s="78"/>
      <c r="GHF217" s="295"/>
      <c r="GHG217" s="295"/>
      <c r="GHH217" s="78"/>
      <c r="GHI217" s="79"/>
      <c r="GHJ217" s="78"/>
      <c r="GHK217" s="295"/>
      <c r="GHL217" s="295"/>
      <c r="GHM217" s="295"/>
      <c r="GHN217" s="295"/>
      <c r="GHO217" s="295"/>
      <c r="GHP217" s="295"/>
      <c r="GHQ217" s="295"/>
      <c r="GHR217" s="295"/>
      <c r="GHS217" s="295"/>
      <c r="GHT217" s="295"/>
      <c r="GHU217" s="295"/>
      <c r="GHV217" s="295"/>
      <c r="GHW217" s="78"/>
      <c r="GHX217" s="295"/>
      <c r="GHY217" s="295"/>
      <c r="GHZ217" s="78"/>
      <c r="GIA217" s="79"/>
      <c r="GIB217" s="78"/>
      <c r="GIC217" s="295"/>
      <c r="GID217" s="295"/>
      <c r="GIE217" s="295"/>
      <c r="GIF217" s="295"/>
      <c r="GIG217" s="295"/>
      <c r="GIH217" s="295"/>
      <c r="GII217" s="295"/>
      <c r="GIJ217" s="295"/>
      <c r="GIK217" s="295"/>
      <c r="GIL217" s="295"/>
      <c r="GIM217" s="295"/>
      <c r="GIN217" s="295"/>
      <c r="GIO217" s="78"/>
      <c r="GIP217" s="295"/>
      <c r="GIQ217" s="295"/>
      <c r="GIR217" s="78"/>
      <c r="GIS217" s="79"/>
      <c r="GIT217" s="78"/>
      <c r="GIU217" s="295"/>
      <c r="GIV217" s="295"/>
      <c r="GIW217" s="295"/>
      <c r="GIX217" s="295"/>
      <c r="GIY217" s="295"/>
      <c r="GIZ217" s="295"/>
      <c r="GJA217" s="295"/>
      <c r="GJB217" s="295"/>
      <c r="GJC217" s="295"/>
      <c r="GJD217" s="295"/>
      <c r="GJE217" s="295"/>
      <c r="GJF217" s="295"/>
      <c r="GJG217" s="78"/>
      <c r="GJH217" s="295"/>
      <c r="GJI217" s="295"/>
      <c r="GJJ217" s="78"/>
      <c r="GJK217" s="79"/>
      <c r="GJL217" s="78"/>
      <c r="GJM217" s="295"/>
      <c r="GJN217" s="295"/>
      <c r="GJO217" s="295"/>
      <c r="GJP217" s="295"/>
      <c r="GJQ217" s="295"/>
      <c r="GJR217" s="295"/>
      <c r="GJS217" s="295"/>
      <c r="GJT217" s="295"/>
      <c r="GJU217" s="295"/>
      <c r="GJV217" s="295"/>
      <c r="GJW217" s="295"/>
      <c r="GJX217" s="295"/>
      <c r="GJY217" s="78"/>
      <c r="GJZ217" s="295"/>
      <c r="GKA217" s="295"/>
      <c r="GKB217" s="78"/>
      <c r="GKC217" s="79"/>
      <c r="GKD217" s="78"/>
      <c r="GKE217" s="295"/>
      <c r="GKF217" s="295"/>
      <c r="GKG217" s="295"/>
      <c r="GKH217" s="295"/>
      <c r="GKI217" s="295"/>
      <c r="GKJ217" s="295"/>
      <c r="GKK217" s="295"/>
      <c r="GKL217" s="295"/>
      <c r="GKM217" s="295"/>
      <c r="GKN217" s="295"/>
      <c r="GKO217" s="295"/>
      <c r="GKP217" s="295"/>
      <c r="GKQ217" s="78"/>
      <c r="GKR217" s="295"/>
      <c r="GKS217" s="295"/>
      <c r="GKT217" s="78"/>
      <c r="GKU217" s="79"/>
      <c r="GKV217" s="78"/>
      <c r="GKW217" s="295"/>
      <c r="GKX217" s="295"/>
      <c r="GKY217" s="295"/>
      <c r="GKZ217" s="295"/>
      <c r="GLA217" s="295"/>
      <c r="GLB217" s="295"/>
      <c r="GLC217" s="295"/>
      <c r="GLD217" s="295"/>
      <c r="GLE217" s="295"/>
      <c r="GLF217" s="295"/>
      <c r="GLG217" s="295"/>
      <c r="GLH217" s="295"/>
      <c r="GLI217" s="78"/>
      <c r="GLJ217" s="295"/>
      <c r="GLK217" s="295"/>
      <c r="GLL217" s="78"/>
      <c r="GLM217" s="79"/>
      <c r="GLN217" s="78"/>
      <c r="GLO217" s="295"/>
      <c r="GLP217" s="295"/>
      <c r="GLQ217" s="295"/>
      <c r="GLR217" s="295"/>
      <c r="GLS217" s="295"/>
      <c r="GLT217" s="295"/>
      <c r="GLU217" s="295"/>
      <c r="GLV217" s="295"/>
      <c r="GLW217" s="295"/>
      <c r="GLX217" s="295"/>
      <c r="GLY217" s="295"/>
      <c r="GLZ217" s="295"/>
      <c r="GMA217" s="78"/>
      <c r="GMB217" s="295"/>
      <c r="GMC217" s="295"/>
      <c r="GMD217" s="78"/>
      <c r="GME217" s="79"/>
      <c r="GMF217" s="78"/>
      <c r="GMG217" s="295"/>
      <c r="GMH217" s="295"/>
      <c r="GMI217" s="295"/>
      <c r="GMJ217" s="295"/>
      <c r="GMK217" s="295"/>
      <c r="GML217" s="295"/>
      <c r="GMM217" s="295"/>
      <c r="GMN217" s="295"/>
      <c r="GMO217" s="295"/>
      <c r="GMP217" s="295"/>
      <c r="GMQ217" s="295"/>
      <c r="GMR217" s="295"/>
      <c r="GMS217" s="78"/>
      <c r="GMT217" s="295"/>
      <c r="GMU217" s="295"/>
      <c r="GMV217" s="78"/>
      <c r="GMW217" s="79"/>
      <c r="GMX217" s="78"/>
      <c r="GMY217" s="295"/>
      <c r="GMZ217" s="295"/>
      <c r="GNA217" s="295"/>
      <c r="GNB217" s="295"/>
      <c r="GNC217" s="295"/>
      <c r="GND217" s="295"/>
      <c r="GNE217" s="295"/>
      <c r="GNF217" s="295"/>
      <c r="GNG217" s="295"/>
      <c r="GNH217" s="295"/>
      <c r="GNI217" s="295"/>
      <c r="GNJ217" s="295"/>
      <c r="GNK217" s="78"/>
      <c r="GNL217" s="295"/>
      <c r="GNM217" s="295"/>
      <c r="GNN217" s="78"/>
      <c r="GNO217" s="79"/>
      <c r="GNP217" s="78"/>
      <c r="GNQ217" s="295"/>
      <c r="GNR217" s="295"/>
      <c r="GNS217" s="295"/>
      <c r="GNT217" s="295"/>
      <c r="GNU217" s="295"/>
      <c r="GNV217" s="295"/>
      <c r="GNW217" s="295"/>
      <c r="GNX217" s="295"/>
      <c r="GNY217" s="295"/>
      <c r="GNZ217" s="295"/>
      <c r="GOA217" s="295"/>
      <c r="GOB217" s="295"/>
      <c r="GOC217" s="78"/>
      <c r="GOD217" s="295"/>
      <c r="GOE217" s="295"/>
      <c r="GOF217" s="78"/>
      <c r="GOG217" s="79"/>
      <c r="GOH217" s="78"/>
      <c r="GOI217" s="295"/>
      <c r="GOJ217" s="295"/>
      <c r="GOK217" s="295"/>
      <c r="GOL217" s="295"/>
      <c r="GOM217" s="295"/>
      <c r="GON217" s="295"/>
      <c r="GOO217" s="295"/>
      <c r="GOP217" s="295"/>
      <c r="GOQ217" s="295"/>
      <c r="GOR217" s="295"/>
      <c r="GOS217" s="295"/>
      <c r="GOT217" s="295"/>
      <c r="GOU217" s="78"/>
      <c r="GOV217" s="295"/>
      <c r="GOW217" s="295"/>
      <c r="GOX217" s="78"/>
      <c r="GOY217" s="79"/>
      <c r="GOZ217" s="78"/>
      <c r="GPA217" s="295"/>
      <c r="GPB217" s="295"/>
      <c r="GPC217" s="295"/>
      <c r="GPD217" s="295"/>
      <c r="GPE217" s="295"/>
      <c r="GPF217" s="295"/>
      <c r="GPG217" s="295"/>
      <c r="GPH217" s="295"/>
      <c r="GPI217" s="295"/>
      <c r="GPJ217" s="295"/>
      <c r="GPK217" s="295"/>
      <c r="GPL217" s="295"/>
      <c r="GPM217" s="78"/>
      <c r="GPN217" s="295"/>
      <c r="GPO217" s="295"/>
      <c r="GPP217" s="78"/>
      <c r="GPQ217" s="79"/>
      <c r="GPR217" s="78"/>
      <c r="GPS217" s="295"/>
      <c r="GPT217" s="295"/>
      <c r="GPU217" s="295"/>
      <c r="GPV217" s="295"/>
      <c r="GPW217" s="295"/>
      <c r="GPX217" s="295"/>
      <c r="GPY217" s="295"/>
      <c r="GPZ217" s="295"/>
      <c r="GQA217" s="295"/>
      <c r="GQB217" s="295"/>
      <c r="GQC217" s="295"/>
      <c r="GQD217" s="295"/>
      <c r="GQE217" s="78"/>
      <c r="GQF217" s="295"/>
      <c r="GQG217" s="295"/>
      <c r="GQH217" s="78"/>
      <c r="GQI217" s="79"/>
      <c r="GQJ217" s="78"/>
      <c r="GQK217" s="295"/>
      <c r="GQL217" s="295"/>
      <c r="GQM217" s="295"/>
      <c r="GQN217" s="295"/>
      <c r="GQO217" s="295"/>
      <c r="GQP217" s="295"/>
      <c r="GQQ217" s="295"/>
      <c r="GQR217" s="295"/>
      <c r="GQS217" s="295"/>
      <c r="GQT217" s="295"/>
      <c r="GQU217" s="295"/>
      <c r="GQV217" s="295"/>
      <c r="GQW217" s="78"/>
      <c r="GQX217" s="295"/>
      <c r="GQY217" s="295"/>
      <c r="GQZ217" s="78"/>
      <c r="GRA217" s="79"/>
      <c r="GRB217" s="78"/>
      <c r="GRC217" s="295"/>
      <c r="GRD217" s="295"/>
      <c r="GRE217" s="295"/>
      <c r="GRF217" s="295"/>
      <c r="GRG217" s="295"/>
      <c r="GRH217" s="295"/>
      <c r="GRI217" s="295"/>
      <c r="GRJ217" s="295"/>
      <c r="GRK217" s="295"/>
      <c r="GRL217" s="295"/>
      <c r="GRM217" s="295"/>
      <c r="GRN217" s="295"/>
      <c r="GRO217" s="78"/>
      <c r="GRP217" s="295"/>
      <c r="GRQ217" s="295"/>
      <c r="GRR217" s="78"/>
      <c r="GRS217" s="79"/>
      <c r="GRT217" s="78"/>
      <c r="GRU217" s="295"/>
      <c r="GRV217" s="295"/>
      <c r="GRW217" s="295"/>
      <c r="GRX217" s="295"/>
      <c r="GRY217" s="295"/>
      <c r="GRZ217" s="295"/>
      <c r="GSA217" s="295"/>
      <c r="GSB217" s="295"/>
      <c r="GSC217" s="295"/>
      <c r="GSD217" s="295"/>
      <c r="GSE217" s="295"/>
      <c r="GSF217" s="295"/>
      <c r="GSG217" s="78"/>
      <c r="GSH217" s="295"/>
      <c r="GSI217" s="295"/>
      <c r="GSJ217" s="78"/>
      <c r="GSK217" s="79"/>
      <c r="GSL217" s="78"/>
      <c r="GSM217" s="295"/>
      <c r="GSN217" s="295"/>
      <c r="GSO217" s="295"/>
      <c r="GSP217" s="295"/>
      <c r="GSQ217" s="295"/>
      <c r="GSR217" s="295"/>
      <c r="GSS217" s="295"/>
      <c r="GST217" s="295"/>
      <c r="GSU217" s="295"/>
      <c r="GSV217" s="295"/>
      <c r="GSW217" s="295"/>
      <c r="GSX217" s="295"/>
      <c r="GSY217" s="78"/>
      <c r="GSZ217" s="295"/>
      <c r="GTA217" s="295"/>
      <c r="GTB217" s="78"/>
      <c r="GTC217" s="79"/>
      <c r="GTD217" s="78"/>
      <c r="GTE217" s="295"/>
      <c r="GTF217" s="295"/>
      <c r="GTG217" s="295"/>
      <c r="GTH217" s="295"/>
      <c r="GTI217" s="295"/>
      <c r="GTJ217" s="295"/>
      <c r="GTK217" s="295"/>
      <c r="GTL217" s="295"/>
      <c r="GTM217" s="295"/>
      <c r="GTN217" s="295"/>
      <c r="GTO217" s="295"/>
      <c r="GTP217" s="295"/>
      <c r="GTQ217" s="78"/>
      <c r="GTR217" s="295"/>
      <c r="GTS217" s="295"/>
      <c r="GTT217" s="78"/>
      <c r="GTU217" s="79"/>
      <c r="GTV217" s="78"/>
      <c r="GTW217" s="295"/>
      <c r="GTX217" s="295"/>
      <c r="GTY217" s="295"/>
      <c r="GTZ217" s="295"/>
      <c r="GUA217" s="295"/>
      <c r="GUB217" s="295"/>
      <c r="GUC217" s="295"/>
      <c r="GUD217" s="295"/>
      <c r="GUE217" s="295"/>
      <c r="GUF217" s="295"/>
      <c r="GUG217" s="295"/>
      <c r="GUH217" s="295"/>
      <c r="GUI217" s="78"/>
      <c r="GUJ217" s="295"/>
      <c r="GUK217" s="295"/>
      <c r="GUL217" s="78"/>
      <c r="GUM217" s="79"/>
      <c r="GUN217" s="78"/>
      <c r="GUO217" s="295"/>
      <c r="GUP217" s="295"/>
      <c r="GUQ217" s="295"/>
      <c r="GUR217" s="295"/>
      <c r="GUS217" s="295"/>
      <c r="GUT217" s="295"/>
      <c r="GUU217" s="295"/>
      <c r="GUV217" s="295"/>
      <c r="GUW217" s="295"/>
      <c r="GUX217" s="295"/>
      <c r="GUY217" s="295"/>
      <c r="GUZ217" s="295"/>
      <c r="GVA217" s="78"/>
      <c r="GVB217" s="295"/>
      <c r="GVC217" s="295"/>
      <c r="GVD217" s="78"/>
      <c r="GVE217" s="79"/>
      <c r="GVF217" s="78"/>
      <c r="GVG217" s="295"/>
      <c r="GVH217" s="295"/>
      <c r="GVI217" s="295"/>
      <c r="GVJ217" s="295"/>
      <c r="GVK217" s="295"/>
      <c r="GVL217" s="295"/>
      <c r="GVM217" s="295"/>
      <c r="GVN217" s="295"/>
      <c r="GVO217" s="295"/>
      <c r="GVP217" s="295"/>
      <c r="GVQ217" s="295"/>
      <c r="GVR217" s="295"/>
      <c r="GVS217" s="78"/>
      <c r="GVT217" s="295"/>
      <c r="GVU217" s="295"/>
      <c r="GVV217" s="78"/>
      <c r="GVW217" s="79"/>
      <c r="GVX217" s="78"/>
      <c r="GVY217" s="295"/>
      <c r="GVZ217" s="295"/>
      <c r="GWA217" s="295"/>
      <c r="GWB217" s="295"/>
      <c r="GWC217" s="295"/>
      <c r="GWD217" s="295"/>
      <c r="GWE217" s="295"/>
      <c r="GWF217" s="295"/>
      <c r="GWG217" s="295"/>
      <c r="GWH217" s="295"/>
      <c r="GWI217" s="295"/>
      <c r="GWJ217" s="295"/>
      <c r="GWK217" s="78"/>
      <c r="GWL217" s="295"/>
      <c r="GWM217" s="295"/>
      <c r="GWN217" s="78"/>
      <c r="GWO217" s="79"/>
      <c r="GWP217" s="78"/>
      <c r="GWQ217" s="295"/>
      <c r="GWR217" s="295"/>
      <c r="GWS217" s="295"/>
      <c r="GWT217" s="295"/>
      <c r="GWU217" s="295"/>
      <c r="GWV217" s="295"/>
      <c r="GWW217" s="295"/>
      <c r="GWX217" s="295"/>
      <c r="GWY217" s="295"/>
      <c r="GWZ217" s="295"/>
      <c r="GXA217" s="295"/>
      <c r="GXB217" s="295"/>
      <c r="GXC217" s="78"/>
      <c r="GXD217" s="295"/>
      <c r="GXE217" s="295"/>
      <c r="GXF217" s="78"/>
      <c r="GXG217" s="79"/>
      <c r="GXH217" s="78"/>
      <c r="GXI217" s="295"/>
      <c r="GXJ217" s="295"/>
      <c r="GXK217" s="295"/>
      <c r="GXL217" s="295"/>
      <c r="GXM217" s="295"/>
      <c r="GXN217" s="295"/>
      <c r="GXO217" s="295"/>
      <c r="GXP217" s="295"/>
      <c r="GXQ217" s="295"/>
      <c r="GXR217" s="295"/>
      <c r="GXS217" s="295"/>
      <c r="GXT217" s="295"/>
      <c r="GXU217" s="78"/>
      <c r="GXV217" s="295"/>
      <c r="GXW217" s="295"/>
      <c r="GXX217" s="78"/>
      <c r="GXY217" s="79"/>
      <c r="GXZ217" s="78"/>
      <c r="GYA217" s="295"/>
      <c r="GYB217" s="295"/>
      <c r="GYC217" s="295"/>
      <c r="GYD217" s="295"/>
      <c r="GYE217" s="295"/>
      <c r="GYF217" s="295"/>
      <c r="GYG217" s="295"/>
      <c r="GYH217" s="295"/>
      <c r="GYI217" s="295"/>
      <c r="GYJ217" s="295"/>
      <c r="GYK217" s="295"/>
      <c r="GYL217" s="295"/>
      <c r="GYM217" s="78"/>
      <c r="GYN217" s="295"/>
      <c r="GYO217" s="295"/>
      <c r="GYP217" s="78"/>
      <c r="GYQ217" s="79"/>
      <c r="GYR217" s="78"/>
      <c r="GYS217" s="295"/>
      <c r="GYT217" s="295"/>
      <c r="GYU217" s="295"/>
      <c r="GYV217" s="295"/>
      <c r="GYW217" s="295"/>
      <c r="GYX217" s="295"/>
      <c r="GYY217" s="295"/>
      <c r="GYZ217" s="295"/>
      <c r="GZA217" s="295"/>
      <c r="GZB217" s="295"/>
      <c r="GZC217" s="295"/>
      <c r="GZD217" s="295"/>
      <c r="GZE217" s="78"/>
      <c r="GZF217" s="295"/>
      <c r="GZG217" s="295"/>
      <c r="GZH217" s="78"/>
      <c r="GZI217" s="79"/>
      <c r="GZJ217" s="78"/>
      <c r="GZK217" s="295"/>
      <c r="GZL217" s="295"/>
      <c r="GZM217" s="295"/>
      <c r="GZN217" s="295"/>
      <c r="GZO217" s="295"/>
      <c r="GZP217" s="295"/>
      <c r="GZQ217" s="295"/>
      <c r="GZR217" s="295"/>
      <c r="GZS217" s="295"/>
      <c r="GZT217" s="295"/>
      <c r="GZU217" s="295"/>
      <c r="GZV217" s="295"/>
      <c r="GZW217" s="78"/>
      <c r="GZX217" s="295"/>
      <c r="GZY217" s="295"/>
      <c r="GZZ217" s="78"/>
      <c r="HAA217" s="79"/>
      <c r="HAB217" s="78"/>
      <c r="HAC217" s="295"/>
      <c r="HAD217" s="295"/>
      <c r="HAE217" s="295"/>
      <c r="HAF217" s="295"/>
      <c r="HAG217" s="295"/>
      <c r="HAH217" s="295"/>
      <c r="HAI217" s="295"/>
      <c r="HAJ217" s="295"/>
      <c r="HAK217" s="295"/>
      <c r="HAL217" s="295"/>
      <c r="HAM217" s="295"/>
      <c r="HAN217" s="295"/>
      <c r="HAO217" s="78"/>
      <c r="HAP217" s="295"/>
      <c r="HAQ217" s="295"/>
      <c r="HAR217" s="78"/>
      <c r="HAS217" s="79"/>
      <c r="HAT217" s="78"/>
      <c r="HAU217" s="295"/>
      <c r="HAV217" s="295"/>
      <c r="HAW217" s="295"/>
      <c r="HAX217" s="295"/>
      <c r="HAY217" s="295"/>
      <c r="HAZ217" s="295"/>
      <c r="HBA217" s="295"/>
      <c r="HBB217" s="295"/>
      <c r="HBC217" s="295"/>
      <c r="HBD217" s="295"/>
      <c r="HBE217" s="295"/>
      <c r="HBF217" s="295"/>
      <c r="HBG217" s="78"/>
      <c r="HBH217" s="295"/>
      <c r="HBI217" s="295"/>
      <c r="HBJ217" s="78"/>
      <c r="HBK217" s="79"/>
      <c r="HBL217" s="78"/>
      <c r="HBM217" s="295"/>
      <c r="HBN217" s="295"/>
      <c r="HBO217" s="295"/>
      <c r="HBP217" s="295"/>
      <c r="HBQ217" s="295"/>
      <c r="HBR217" s="295"/>
      <c r="HBS217" s="295"/>
      <c r="HBT217" s="295"/>
      <c r="HBU217" s="295"/>
      <c r="HBV217" s="295"/>
      <c r="HBW217" s="295"/>
      <c r="HBX217" s="295"/>
      <c r="HBY217" s="78"/>
      <c r="HBZ217" s="295"/>
      <c r="HCA217" s="295"/>
      <c r="HCB217" s="78"/>
      <c r="HCC217" s="79"/>
      <c r="HCD217" s="78"/>
      <c r="HCE217" s="295"/>
      <c r="HCF217" s="295"/>
      <c r="HCG217" s="295"/>
      <c r="HCH217" s="295"/>
      <c r="HCI217" s="295"/>
      <c r="HCJ217" s="295"/>
      <c r="HCK217" s="295"/>
      <c r="HCL217" s="295"/>
      <c r="HCM217" s="295"/>
      <c r="HCN217" s="295"/>
      <c r="HCO217" s="295"/>
      <c r="HCP217" s="295"/>
      <c r="HCQ217" s="78"/>
      <c r="HCR217" s="295"/>
      <c r="HCS217" s="295"/>
      <c r="HCT217" s="78"/>
      <c r="HCU217" s="79"/>
      <c r="HCV217" s="78"/>
      <c r="HCW217" s="295"/>
      <c r="HCX217" s="295"/>
      <c r="HCY217" s="295"/>
      <c r="HCZ217" s="295"/>
      <c r="HDA217" s="295"/>
      <c r="HDB217" s="295"/>
      <c r="HDC217" s="295"/>
      <c r="HDD217" s="295"/>
      <c r="HDE217" s="295"/>
      <c r="HDF217" s="295"/>
      <c r="HDG217" s="295"/>
      <c r="HDH217" s="295"/>
      <c r="HDI217" s="78"/>
      <c r="HDJ217" s="295"/>
      <c r="HDK217" s="295"/>
      <c r="HDL217" s="78"/>
      <c r="HDM217" s="79"/>
      <c r="HDN217" s="78"/>
      <c r="HDO217" s="295"/>
      <c r="HDP217" s="295"/>
      <c r="HDQ217" s="295"/>
      <c r="HDR217" s="295"/>
      <c r="HDS217" s="295"/>
      <c r="HDT217" s="295"/>
      <c r="HDU217" s="295"/>
      <c r="HDV217" s="295"/>
      <c r="HDW217" s="295"/>
      <c r="HDX217" s="295"/>
      <c r="HDY217" s="295"/>
      <c r="HDZ217" s="295"/>
      <c r="HEA217" s="78"/>
      <c r="HEB217" s="295"/>
      <c r="HEC217" s="295"/>
      <c r="HED217" s="78"/>
      <c r="HEE217" s="79"/>
      <c r="HEF217" s="78"/>
      <c r="HEG217" s="295"/>
      <c r="HEH217" s="295"/>
      <c r="HEI217" s="295"/>
      <c r="HEJ217" s="295"/>
      <c r="HEK217" s="295"/>
      <c r="HEL217" s="295"/>
      <c r="HEM217" s="295"/>
      <c r="HEN217" s="295"/>
      <c r="HEO217" s="295"/>
      <c r="HEP217" s="295"/>
      <c r="HEQ217" s="295"/>
      <c r="HER217" s="295"/>
      <c r="HES217" s="78"/>
      <c r="HET217" s="295"/>
      <c r="HEU217" s="295"/>
      <c r="HEV217" s="78"/>
      <c r="HEW217" s="79"/>
      <c r="HEX217" s="78"/>
      <c r="HEY217" s="295"/>
      <c r="HEZ217" s="295"/>
      <c r="HFA217" s="295"/>
      <c r="HFB217" s="295"/>
      <c r="HFC217" s="295"/>
      <c r="HFD217" s="295"/>
      <c r="HFE217" s="295"/>
      <c r="HFF217" s="295"/>
      <c r="HFG217" s="295"/>
      <c r="HFH217" s="295"/>
      <c r="HFI217" s="295"/>
      <c r="HFJ217" s="295"/>
      <c r="HFK217" s="78"/>
      <c r="HFL217" s="295"/>
      <c r="HFM217" s="295"/>
      <c r="HFN217" s="78"/>
      <c r="HFO217" s="79"/>
      <c r="HFP217" s="78"/>
      <c r="HFQ217" s="295"/>
      <c r="HFR217" s="295"/>
      <c r="HFS217" s="295"/>
      <c r="HFT217" s="295"/>
      <c r="HFU217" s="295"/>
      <c r="HFV217" s="295"/>
      <c r="HFW217" s="295"/>
      <c r="HFX217" s="295"/>
      <c r="HFY217" s="295"/>
      <c r="HFZ217" s="295"/>
      <c r="HGA217" s="295"/>
      <c r="HGB217" s="295"/>
      <c r="HGC217" s="78"/>
      <c r="HGD217" s="295"/>
      <c r="HGE217" s="295"/>
      <c r="HGF217" s="78"/>
      <c r="HGG217" s="79"/>
      <c r="HGH217" s="78"/>
      <c r="HGI217" s="295"/>
      <c r="HGJ217" s="295"/>
      <c r="HGK217" s="295"/>
      <c r="HGL217" s="295"/>
      <c r="HGM217" s="295"/>
      <c r="HGN217" s="295"/>
      <c r="HGO217" s="295"/>
      <c r="HGP217" s="295"/>
      <c r="HGQ217" s="295"/>
      <c r="HGR217" s="295"/>
      <c r="HGS217" s="295"/>
      <c r="HGT217" s="295"/>
      <c r="HGU217" s="78"/>
      <c r="HGV217" s="295"/>
      <c r="HGW217" s="295"/>
      <c r="HGX217" s="78"/>
      <c r="HGY217" s="79"/>
      <c r="HGZ217" s="78"/>
      <c r="HHA217" s="295"/>
      <c r="HHB217" s="295"/>
      <c r="HHC217" s="295"/>
      <c r="HHD217" s="295"/>
      <c r="HHE217" s="295"/>
      <c r="HHF217" s="295"/>
      <c r="HHG217" s="295"/>
      <c r="HHH217" s="295"/>
      <c r="HHI217" s="295"/>
      <c r="HHJ217" s="295"/>
      <c r="HHK217" s="295"/>
      <c r="HHL217" s="295"/>
      <c r="HHM217" s="78"/>
      <c r="HHN217" s="295"/>
      <c r="HHO217" s="295"/>
      <c r="HHP217" s="78"/>
      <c r="HHQ217" s="79"/>
      <c r="HHR217" s="78"/>
      <c r="HHS217" s="295"/>
      <c r="HHT217" s="295"/>
      <c r="HHU217" s="295"/>
      <c r="HHV217" s="295"/>
      <c r="HHW217" s="295"/>
      <c r="HHX217" s="295"/>
      <c r="HHY217" s="295"/>
      <c r="HHZ217" s="295"/>
      <c r="HIA217" s="295"/>
      <c r="HIB217" s="295"/>
      <c r="HIC217" s="295"/>
      <c r="HID217" s="295"/>
      <c r="HIE217" s="78"/>
      <c r="HIF217" s="295"/>
      <c r="HIG217" s="295"/>
      <c r="HIH217" s="78"/>
      <c r="HII217" s="79"/>
      <c r="HIJ217" s="78"/>
      <c r="HIK217" s="295"/>
      <c r="HIL217" s="295"/>
      <c r="HIM217" s="295"/>
      <c r="HIN217" s="295"/>
      <c r="HIO217" s="295"/>
      <c r="HIP217" s="295"/>
      <c r="HIQ217" s="295"/>
      <c r="HIR217" s="295"/>
      <c r="HIS217" s="295"/>
      <c r="HIT217" s="295"/>
      <c r="HIU217" s="295"/>
      <c r="HIV217" s="295"/>
      <c r="HIW217" s="78"/>
      <c r="HIX217" s="295"/>
      <c r="HIY217" s="295"/>
      <c r="HIZ217" s="78"/>
      <c r="HJA217" s="79"/>
      <c r="HJB217" s="78"/>
      <c r="HJC217" s="295"/>
      <c r="HJD217" s="295"/>
      <c r="HJE217" s="295"/>
      <c r="HJF217" s="295"/>
      <c r="HJG217" s="295"/>
      <c r="HJH217" s="295"/>
      <c r="HJI217" s="295"/>
      <c r="HJJ217" s="295"/>
      <c r="HJK217" s="295"/>
      <c r="HJL217" s="295"/>
      <c r="HJM217" s="295"/>
      <c r="HJN217" s="295"/>
      <c r="HJO217" s="78"/>
      <c r="HJP217" s="295"/>
      <c r="HJQ217" s="295"/>
      <c r="HJR217" s="78"/>
      <c r="HJS217" s="79"/>
      <c r="HJT217" s="78"/>
      <c r="HJU217" s="295"/>
      <c r="HJV217" s="295"/>
      <c r="HJW217" s="295"/>
      <c r="HJX217" s="295"/>
      <c r="HJY217" s="295"/>
      <c r="HJZ217" s="295"/>
      <c r="HKA217" s="295"/>
      <c r="HKB217" s="295"/>
      <c r="HKC217" s="295"/>
      <c r="HKD217" s="295"/>
      <c r="HKE217" s="295"/>
      <c r="HKF217" s="295"/>
      <c r="HKG217" s="78"/>
      <c r="HKH217" s="295"/>
      <c r="HKI217" s="295"/>
      <c r="HKJ217" s="78"/>
      <c r="HKK217" s="79"/>
      <c r="HKL217" s="78"/>
      <c r="HKM217" s="295"/>
      <c r="HKN217" s="295"/>
      <c r="HKO217" s="295"/>
      <c r="HKP217" s="295"/>
      <c r="HKQ217" s="295"/>
      <c r="HKR217" s="295"/>
      <c r="HKS217" s="295"/>
      <c r="HKT217" s="295"/>
      <c r="HKU217" s="295"/>
      <c r="HKV217" s="295"/>
      <c r="HKW217" s="295"/>
      <c r="HKX217" s="295"/>
      <c r="HKY217" s="78"/>
      <c r="HKZ217" s="295"/>
      <c r="HLA217" s="295"/>
      <c r="HLB217" s="78"/>
      <c r="HLC217" s="79"/>
      <c r="HLD217" s="78"/>
      <c r="HLE217" s="295"/>
      <c r="HLF217" s="295"/>
      <c r="HLG217" s="295"/>
      <c r="HLH217" s="295"/>
      <c r="HLI217" s="295"/>
      <c r="HLJ217" s="295"/>
      <c r="HLK217" s="295"/>
      <c r="HLL217" s="295"/>
      <c r="HLM217" s="295"/>
      <c r="HLN217" s="295"/>
      <c r="HLO217" s="295"/>
      <c r="HLP217" s="295"/>
      <c r="HLQ217" s="78"/>
      <c r="HLR217" s="295"/>
      <c r="HLS217" s="295"/>
      <c r="HLT217" s="78"/>
      <c r="HLU217" s="79"/>
      <c r="HLV217" s="78"/>
      <c r="HLW217" s="295"/>
      <c r="HLX217" s="295"/>
      <c r="HLY217" s="295"/>
      <c r="HLZ217" s="295"/>
      <c r="HMA217" s="295"/>
      <c r="HMB217" s="295"/>
      <c r="HMC217" s="295"/>
      <c r="HMD217" s="295"/>
      <c r="HME217" s="295"/>
      <c r="HMF217" s="295"/>
      <c r="HMG217" s="295"/>
      <c r="HMH217" s="295"/>
      <c r="HMI217" s="78"/>
      <c r="HMJ217" s="295"/>
      <c r="HMK217" s="295"/>
      <c r="HML217" s="78"/>
      <c r="HMM217" s="79"/>
      <c r="HMN217" s="78"/>
      <c r="HMO217" s="295"/>
      <c r="HMP217" s="295"/>
      <c r="HMQ217" s="295"/>
      <c r="HMR217" s="295"/>
      <c r="HMS217" s="295"/>
      <c r="HMT217" s="295"/>
      <c r="HMU217" s="295"/>
      <c r="HMV217" s="295"/>
      <c r="HMW217" s="295"/>
      <c r="HMX217" s="295"/>
      <c r="HMY217" s="295"/>
      <c r="HMZ217" s="295"/>
      <c r="HNA217" s="78"/>
      <c r="HNB217" s="295"/>
      <c r="HNC217" s="295"/>
      <c r="HND217" s="78"/>
      <c r="HNE217" s="79"/>
      <c r="HNF217" s="78"/>
      <c r="HNG217" s="295"/>
      <c r="HNH217" s="295"/>
      <c r="HNI217" s="295"/>
      <c r="HNJ217" s="295"/>
      <c r="HNK217" s="295"/>
      <c r="HNL217" s="295"/>
      <c r="HNM217" s="295"/>
      <c r="HNN217" s="295"/>
      <c r="HNO217" s="295"/>
      <c r="HNP217" s="295"/>
      <c r="HNQ217" s="295"/>
      <c r="HNR217" s="295"/>
      <c r="HNS217" s="78"/>
      <c r="HNT217" s="295"/>
      <c r="HNU217" s="295"/>
      <c r="HNV217" s="78"/>
      <c r="HNW217" s="79"/>
      <c r="HNX217" s="78"/>
      <c r="HNY217" s="295"/>
      <c r="HNZ217" s="295"/>
      <c r="HOA217" s="295"/>
      <c r="HOB217" s="295"/>
      <c r="HOC217" s="295"/>
      <c r="HOD217" s="295"/>
      <c r="HOE217" s="295"/>
      <c r="HOF217" s="295"/>
      <c r="HOG217" s="295"/>
      <c r="HOH217" s="295"/>
      <c r="HOI217" s="295"/>
      <c r="HOJ217" s="295"/>
      <c r="HOK217" s="78"/>
      <c r="HOL217" s="295"/>
      <c r="HOM217" s="295"/>
      <c r="HON217" s="78"/>
      <c r="HOO217" s="79"/>
      <c r="HOP217" s="78"/>
      <c r="HOQ217" s="295"/>
      <c r="HOR217" s="295"/>
      <c r="HOS217" s="295"/>
      <c r="HOT217" s="295"/>
      <c r="HOU217" s="295"/>
      <c r="HOV217" s="295"/>
      <c r="HOW217" s="295"/>
      <c r="HOX217" s="295"/>
      <c r="HOY217" s="295"/>
      <c r="HOZ217" s="295"/>
      <c r="HPA217" s="295"/>
      <c r="HPB217" s="295"/>
      <c r="HPC217" s="78"/>
      <c r="HPD217" s="295"/>
      <c r="HPE217" s="295"/>
      <c r="HPF217" s="78"/>
      <c r="HPG217" s="79"/>
      <c r="HPH217" s="78"/>
      <c r="HPI217" s="295"/>
      <c r="HPJ217" s="295"/>
      <c r="HPK217" s="295"/>
      <c r="HPL217" s="295"/>
      <c r="HPM217" s="295"/>
      <c r="HPN217" s="295"/>
      <c r="HPO217" s="295"/>
      <c r="HPP217" s="295"/>
      <c r="HPQ217" s="295"/>
      <c r="HPR217" s="295"/>
      <c r="HPS217" s="295"/>
      <c r="HPT217" s="295"/>
      <c r="HPU217" s="78"/>
      <c r="HPV217" s="295"/>
      <c r="HPW217" s="295"/>
      <c r="HPX217" s="78"/>
      <c r="HPY217" s="79"/>
      <c r="HPZ217" s="78"/>
      <c r="HQA217" s="295"/>
      <c r="HQB217" s="295"/>
      <c r="HQC217" s="295"/>
      <c r="HQD217" s="295"/>
      <c r="HQE217" s="295"/>
      <c r="HQF217" s="295"/>
      <c r="HQG217" s="295"/>
      <c r="HQH217" s="295"/>
      <c r="HQI217" s="295"/>
      <c r="HQJ217" s="295"/>
      <c r="HQK217" s="295"/>
      <c r="HQL217" s="295"/>
      <c r="HQM217" s="78"/>
      <c r="HQN217" s="295"/>
      <c r="HQO217" s="295"/>
      <c r="HQP217" s="78"/>
      <c r="HQQ217" s="79"/>
      <c r="HQR217" s="78"/>
      <c r="HQS217" s="295"/>
      <c r="HQT217" s="295"/>
      <c r="HQU217" s="295"/>
      <c r="HQV217" s="295"/>
      <c r="HQW217" s="295"/>
      <c r="HQX217" s="295"/>
      <c r="HQY217" s="295"/>
      <c r="HQZ217" s="295"/>
      <c r="HRA217" s="295"/>
      <c r="HRB217" s="295"/>
      <c r="HRC217" s="295"/>
      <c r="HRD217" s="295"/>
      <c r="HRE217" s="78"/>
      <c r="HRF217" s="295"/>
      <c r="HRG217" s="295"/>
      <c r="HRH217" s="78"/>
      <c r="HRI217" s="79"/>
      <c r="HRJ217" s="78"/>
      <c r="HRK217" s="295"/>
      <c r="HRL217" s="295"/>
      <c r="HRM217" s="295"/>
      <c r="HRN217" s="295"/>
      <c r="HRO217" s="295"/>
      <c r="HRP217" s="295"/>
      <c r="HRQ217" s="295"/>
      <c r="HRR217" s="295"/>
      <c r="HRS217" s="295"/>
      <c r="HRT217" s="295"/>
      <c r="HRU217" s="295"/>
      <c r="HRV217" s="295"/>
      <c r="HRW217" s="78"/>
      <c r="HRX217" s="295"/>
      <c r="HRY217" s="295"/>
      <c r="HRZ217" s="78"/>
      <c r="HSA217" s="79"/>
      <c r="HSB217" s="78"/>
      <c r="HSC217" s="295"/>
      <c r="HSD217" s="295"/>
      <c r="HSE217" s="295"/>
      <c r="HSF217" s="295"/>
      <c r="HSG217" s="295"/>
      <c r="HSH217" s="295"/>
      <c r="HSI217" s="295"/>
      <c r="HSJ217" s="295"/>
      <c r="HSK217" s="295"/>
      <c r="HSL217" s="295"/>
      <c r="HSM217" s="295"/>
      <c r="HSN217" s="295"/>
      <c r="HSO217" s="78"/>
      <c r="HSP217" s="295"/>
      <c r="HSQ217" s="295"/>
      <c r="HSR217" s="78"/>
      <c r="HSS217" s="79"/>
      <c r="HST217" s="78"/>
      <c r="HSU217" s="295"/>
      <c r="HSV217" s="295"/>
      <c r="HSW217" s="295"/>
      <c r="HSX217" s="295"/>
      <c r="HSY217" s="295"/>
      <c r="HSZ217" s="295"/>
      <c r="HTA217" s="295"/>
      <c r="HTB217" s="295"/>
      <c r="HTC217" s="295"/>
      <c r="HTD217" s="295"/>
      <c r="HTE217" s="295"/>
      <c r="HTF217" s="295"/>
      <c r="HTG217" s="78"/>
      <c r="HTH217" s="295"/>
      <c r="HTI217" s="295"/>
      <c r="HTJ217" s="78"/>
      <c r="HTK217" s="79"/>
      <c r="HTL217" s="78"/>
      <c r="HTM217" s="295"/>
      <c r="HTN217" s="295"/>
      <c r="HTO217" s="295"/>
      <c r="HTP217" s="295"/>
      <c r="HTQ217" s="295"/>
      <c r="HTR217" s="295"/>
      <c r="HTS217" s="295"/>
      <c r="HTT217" s="295"/>
      <c r="HTU217" s="295"/>
      <c r="HTV217" s="295"/>
      <c r="HTW217" s="295"/>
      <c r="HTX217" s="295"/>
      <c r="HTY217" s="78"/>
      <c r="HTZ217" s="295"/>
      <c r="HUA217" s="295"/>
      <c r="HUB217" s="78"/>
      <c r="HUC217" s="79"/>
      <c r="HUD217" s="78"/>
      <c r="HUE217" s="295"/>
      <c r="HUF217" s="295"/>
      <c r="HUG217" s="295"/>
      <c r="HUH217" s="295"/>
      <c r="HUI217" s="295"/>
      <c r="HUJ217" s="295"/>
      <c r="HUK217" s="295"/>
      <c r="HUL217" s="295"/>
      <c r="HUM217" s="295"/>
      <c r="HUN217" s="295"/>
      <c r="HUO217" s="295"/>
      <c r="HUP217" s="295"/>
      <c r="HUQ217" s="78"/>
      <c r="HUR217" s="295"/>
      <c r="HUS217" s="295"/>
      <c r="HUT217" s="78"/>
      <c r="HUU217" s="79"/>
      <c r="HUV217" s="78"/>
      <c r="HUW217" s="295"/>
      <c r="HUX217" s="295"/>
      <c r="HUY217" s="295"/>
      <c r="HUZ217" s="295"/>
      <c r="HVA217" s="295"/>
      <c r="HVB217" s="295"/>
      <c r="HVC217" s="295"/>
      <c r="HVD217" s="295"/>
      <c r="HVE217" s="295"/>
      <c r="HVF217" s="295"/>
      <c r="HVG217" s="295"/>
      <c r="HVH217" s="295"/>
      <c r="HVI217" s="78"/>
      <c r="HVJ217" s="295"/>
      <c r="HVK217" s="295"/>
      <c r="HVL217" s="78"/>
      <c r="HVM217" s="79"/>
      <c r="HVN217" s="78"/>
      <c r="HVO217" s="295"/>
      <c r="HVP217" s="295"/>
      <c r="HVQ217" s="295"/>
      <c r="HVR217" s="295"/>
      <c r="HVS217" s="295"/>
      <c r="HVT217" s="295"/>
      <c r="HVU217" s="295"/>
      <c r="HVV217" s="295"/>
      <c r="HVW217" s="295"/>
      <c r="HVX217" s="295"/>
      <c r="HVY217" s="295"/>
      <c r="HVZ217" s="295"/>
      <c r="HWA217" s="78"/>
      <c r="HWB217" s="295"/>
      <c r="HWC217" s="295"/>
      <c r="HWD217" s="78"/>
      <c r="HWE217" s="79"/>
      <c r="HWF217" s="78"/>
      <c r="HWG217" s="295"/>
      <c r="HWH217" s="295"/>
      <c r="HWI217" s="295"/>
      <c r="HWJ217" s="295"/>
      <c r="HWK217" s="295"/>
      <c r="HWL217" s="295"/>
      <c r="HWM217" s="295"/>
      <c r="HWN217" s="295"/>
      <c r="HWO217" s="295"/>
      <c r="HWP217" s="295"/>
      <c r="HWQ217" s="295"/>
      <c r="HWR217" s="295"/>
      <c r="HWS217" s="78"/>
      <c r="HWT217" s="295"/>
      <c r="HWU217" s="295"/>
      <c r="HWV217" s="78"/>
      <c r="HWW217" s="79"/>
      <c r="HWX217" s="78"/>
      <c r="HWY217" s="295"/>
      <c r="HWZ217" s="295"/>
      <c r="HXA217" s="295"/>
      <c r="HXB217" s="295"/>
      <c r="HXC217" s="295"/>
      <c r="HXD217" s="295"/>
      <c r="HXE217" s="295"/>
      <c r="HXF217" s="295"/>
      <c r="HXG217" s="295"/>
      <c r="HXH217" s="295"/>
      <c r="HXI217" s="295"/>
      <c r="HXJ217" s="295"/>
      <c r="HXK217" s="78"/>
      <c r="HXL217" s="295"/>
      <c r="HXM217" s="295"/>
      <c r="HXN217" s="78"/>
      <c r="HXO217" s="79"/>
      <c r="HXP217" s="78"/>
      <c r="HXQ217" s="295"/>
      <c r="HXR217" s="295"/>
      <c r="HXS217" s="295"/>
      <c r="HXT217" s="295"/>
      <c r="HXU217" s="295"/>
      <c r="HXV217" s="295"/>
      <c r="HXW217" s="295"/>
      <c r="HXX217" s="295"/>
      <c r="HXY217" s="295"/>
      <c r="HXZ217" s="295"/>
      <c r="HYA217" s="295"/>
      <c r="HYB217" s="295"/>
      <c r="HYC217" s="78"/>
      <c r="HYD217" s="295"/>
      <c r="HYE217" s="295"/>
      <c r="HYF217" s="78"/>
      <c r="HYG217" s="79"/>
      <c r="HYH217" s="78"/>
      <c r="HYI217" s="295"/>
      <c r="HYJ217" s="295"/>
      <c r="HYK217" s="295"/>
      <c r="HYL217" s="295"/>
      <c r="HYM217" s="295"/>
      <c r="HYN217" s="295"/>
      <c r="HYO217" s="295"/>
      <c r="HYP217" s="295"/>
      <c r="HYQ217" s="295"/>
      <c r="HYR217" s="295"/>
      <c r="HYS217" s="295"/>
      <c r="HYT217" s="295"/>
      <c r="HYU217" s="78"/>
      <c r="HYV217" s="295"/>
      <c r="HYW217" s="295"/>
      <c r="HYX217" s="78"/>
      <c r="HYY217" s="79"/>
      <c r="HYZ217" s="78"/>
      <c r="HZA217" s="295"/>
      <c r="HZB217" s="295"/>
      <c r="HZC217" s="295"/>
      <c r="HZD217" s="295"/>
      <c r="HZE217" s="295"/>
      <c r="HZF217" s="295"/>
      <c r="HZG217" s="295"/>
      <c r="HZH217" s="295"/>
      <c r="HZI217" s="295"/>
      <c r="HZJ217" s="295"/>
      <c r="HZK217" s="295"/>
      <c r="HZL217" s="295"/>
      <c r="HZM217" s="78"/>
      <c r="HZN217" s="295"/>
      <c r="HZO217" s="295"/>
      <c r="HZP217" s="78"/>
      <c r="HZQ217" s="79"/>
      <c r="HZR217" s="78"/>
      <c r="HZS217" s="295"/>
      <c r="HZT217" s="295"/>
      <c r="HZU217" s="295"/>
      <c r="HZV217" s="295"/>
      <c r="HZW217" s="295"/>
      <c r="HZX217" s="295"/>
      <c r="HZY217" s="295"/>
      <c r="HZZ217" s="295"/>
      <c r="IAA217" s="295"/>
      <c r="IAB217" s="295"/>
      <c r="IAC217" s="295"/>
      <c r="IAD217" s="295"/>
      <c r="IAE217" s="78"/>
      <c r="IAF217" s="295"/>
      <c r="IAG217" s="295"/>
      <c r="IAH217" s="78"/>
      <c r="IAI217" s="79"/>
      <c r="IAJ217" s="78"/>
      <c r="IAK217" s="295"/>
      <c r="IAL217" s="295"/>
      <c r="IAM217" s="295"/>
      <c r="IAN217" s="295"/>
      <c r="IAO217" s="295"/>
      <c r="IAP217" s="295"/>
      <c r="IAQ217" s="295"/>
      <c r="IAR217" s="295"/>
      <c r="IAS217" s="295"/>
      <c r="IAT217" s="295"/>
      <c r="IAU217" s="295"/>
      <c r="IAV217" s="295"/>
      <c r="IAW217" s="78"/>
      <c r="IAX217" s="295"/>
      <c r="IAY217" s="295"/>
      <c r="IAZ217" s="78"/>
      <c r="IBA217" s="79"/>
      <c r="IBB217" s="78"/>
      <c r="IBC217" s="295"/>
      <c r="IBD217" s="295"/>
      <c r="IBE217" s="295"/>
      <c r="IBF217" s="295"/>
      <c r="IBG217" s="295"/>
      <c r="IBH217" s="295"/>
      <c r="IBI217" s="295"/>
      <c r="IBJ217" s="295"/>
      <c r="IBK217" s="295"/>
      <c r="IBL217" s="295"/>
      <c r="IBM217" s="295"/>
      <c r="IBN217" s="295"/>
      <c r="IBO217" s="78"/>
      <c r="IBP217" s="295"/>
      <c r="IBQ217" s="295"/>
      <c r="IBR217" s="78"/>
      <c r="IBS217" s="79"/>
      <c r="IBT217" s="78"/>
      <c r="IBU217" s="295"/>
      <c r="IBV217" s="295"/>
      <c r="IBW217" s="295"/>
      <c r="IBX217" s="295"/>
      <c r="IBY217" s="295"/>
      <c r="IBZ217" s="295"/>
      <c r="ICA217" s="295"/>
      <c r="ICB217" s="295"/>
      <c r="ICC217" s="295"/>
      <c r="ICD217" s="295"/>
      <c r="ICE217" s="295"/>
      <c r="ICF217" s="295"/>
      <c r="ICG217" s="78"/>
      <c r="ICH217" s="295"/>
      <c r="ICI217" s="295"/>
      <c r="ICJ217" s="78"/>
      <c r="ICK217" s="79"/>
      <c r="ICL217" s="78"/>
      <c r="ICM217" s="295"/>
      <c r="ICN217" s="295"/>
      <c r="ICO217" s="295"/>
      <c r="ICP217" s="295"/>
      <c r="ICQ217" s="295"/>
      <c r="ICR217" s="295"/>
      <c r="ICS217" s="295"/>
      <c r="ICT217" s="295"/>
      <c r="ICU217" s="295"/>
      <c r="ICV217" s="295"/>
      <c r="ICW217" s="295"/>
      <c r="ICX217" s="295"/>
      <c r="ICY217" s="78"/>
      <c r="ICZ217" s="295"/>
      <c r="IDA217" s="295"/>
      <c r="IDB217" s="78"/>
      <c r="IDC217" s="79"/>
      <c r="IDD217" s="78"/>
      <c r="IDE217" s="295"/>
      <c r="IDF217" s="295"/>
      <c r="IDG217" s="295"/>
      <c r="IDH217" s="295"/>
      <c r="IDI217" s="295"/>
      <c r="IDJ217" s="295"/>
      <c r="IDK217" s="295"/>
      <c r="IDL217" s="295"/>
      <c r="IDM217" s="295"/>
      <c r="IDN217" s="295"/>
      <c r="IDO217" s="295"/>
      <c r="IDP217" s="295"/>
      <c r="IDQ217" s="78"/>
      <c r="IDR217" s="295"/>
      <c r="IDS217" s="295"/>
      <c r="IDT217" s="78"/>
      <c r="IDU217" s="79"/>
      <c r="IDV217" s="78"/>
      <c r="IDW217" s="295"/>
      <c r="IDX217" s="295"/>
      <c r="IDY217" s="295"/>
      <c r="IDZ217" s="295"/>
      <c r="IEA217" s="295"/>
      <c r="IEB217" s="295"/>
      <c r="IEC217" s="295"/>
      <c r="IED217" s="295"/>
      <c r="IEE217" s="295"/>
      <c r="IEF217" s="295"/>
      <c r="IEG217" s="295"/>
      <c r="IEH217" s="295"/>
      <c r="IEI217" s="78"/>
      <c r="IEJ217" s="295"/>
      <c r="IEK217" s="295"/>
      <c r="IEL217" s="78"/>
      <c r="IEM217" s="79"/>
      <c r="IEN217" s="78"/>
      <c r="IEO217" s="295"/>
      <c r="IEP217" s="295"/>
      <c r="IEQ217" s="295"/>
      <c r="IER217" s="295"/>
      <c r="IES217" s="295"/>
      <c r="IET217" s="295"/>
      <c r="IEU217" s="295"/>
      <c r="IEV217" s="295"/>
      <c r="IEW217" s="295"/>
      <c r="IEX217" s="295"/>
      <c r="IEY217" s="295"/>
      <c r="IEZ217" s="295"/>
      <c r="IFA217" s="78"/>
      <c r="IFB217" s="295"/>
      <c r="IFC217" s="295"/>
      <c r="IFD217" s="78"/>
      <c r="IFE217" s="79"/>
      <c r="IFF217" s="78"/>
      <c r="IFG217" s="295"/>
      <c r="IFH217" s="295"/>
      <c r="IFI217" s="295"/>
      <c r="IFJ217" s="295"/>
      <c r="IFK217" s="295"/>
      <c r="IFL217" s="295"/>
      <c r="IFM217" s="295"/>
      <c r="IFN217" s="295"/>
      <c r="IFO217" s="295"/>
      <c r="IFP217" s="295"/>
      <c r="IFQ217" s="295"/>
      <c r="IFR217" s="295"/>
      <c r="IFS217" s="78"/>
      <c r="IFT217" s="295"/>
      <c r="IFU217" s="295"/>
      <c r="IFV217" s="78"/>
      <c r="IFW217" s="79"/>
      <c r="IFX217" s="78"/>
      <c r="IFY217" s="295"/>
      <c r="IFZ217" s="295"/>
      <c r="IGA217" s="295"/>
      <c r="IGB217" s="295"/>
      <c r="IGC217" s="295"/>
      <c r="IGD217" s="295"/>
      <c r="IGE217" s="295"/>
      <c r="IGF217" s="295"/>
      <c r="IGG217" s="295"/>
      <c r="IGH217" s="295"/>
      <c r="IGI217" s="295"/>
      <c r="IGJ217" s="295"/>
      <c r="IGK217" s="78"/>
      <c r="IGL217" s="295"/>
      <c r="IGM217" s="295"/>
      <c r="IGN217" s="78"/>
      <c r="IGO217" s="79"/>
      <c r="IGP217" s="78"/>
      <c r="IGQ217" s="295"/>
      <c r="IGR217" s="295"/>
      <c r="IGS217" s="295"/>
      <c r="IGT217" s="295"/>
      <c r="IGU217" s="295"/>
      <c r="IGV217" s="295"/>
      <c r="IGW217" s="295"/>
      <c r="IGX217" s="295"/>
      <c r="IGY217" s="295"/>
      <c r="IGZ217" s="295"/>
      <c r="IHA217" s="295"/>
      <c r="IHB217" s="295"/>
      <c r="IHC217" s="78"/>
      <c r="IHD217" s="295"/>
      <c r="IHE217" s="295"/>
      <c r="IHF217" s="78"/>
      <c r="IHG217" s="79"/>
      <c r="IHH217" s="78"/>
      <c r="IHI217" s="295"/>
      <c r="IHJ217" s="295"/>
      <c r="IHK217" s="295"/>
      <c r="IHL217" s="295"/>
      <c r="IHM217" s="295"/>
      <c r="IHN217" s="295"/>
      <c r="IHO217" s="295"/>
      <c r="IHP217" s="295"/>
      <c r="IHQ217" s="295"/>
      <c r="IHR217" s="295"/>
      <c r="IHS217" s="295"/>
      <c r="IHT217" s="295"/>
      <c r="IHU217" s="78"/>
      <c r="IHV217" s="295"/>
      <c r="IHW217" s="295"/>
      <c r="IHX217" s="78"/>
      <c r="IHY217" s="79"/>
      <c r="IHZ217" s="78"/>
      <c r="IIA217" s="295"/>
      <c r="IIB217" s="295"/>
      <c r="IIC217" s="295"/>
      <c r="IID217" s="295"/>
      <c r="IIE217" s="295"/>
      <c r="IIF217" s="295"/>
      <c r="IIG217" s="295"/>
      <c r="IIH217" s="295"/>
      <c r="III217" s="295"/>
      <c r="IIJ217" s="295"/>
      <c r="IIK217" s="295"/>
      <c r="IIL217" s="295"/>
      <c r="IIM217" s="78"/>
      <c r="IIN217" s="295"/>
      <c r="IIO217" s="295"/>
      <c r="IIP217" s="78"/>
      <c r="IIQ217" s="79"/>
      <c r="IIR217" s="78"/>
      <c r="IIS217" s="295"/>
      <c r="IIT217" s="295"/>
      <c r="IIU217" s="295"/>
      <c r="IIV217" s="295"/>
      <c r="IIW217" s="295"/>
      <c r="IIX217" s="295"/>
      <c r="IIY217" s="295"/>
      <c r="IIZ217" s="295"/>
      <c r="IJA217" s="295"/>
      <c r="IJB217" s="295"/>
      <c r="IJC217" s="295"/>
      <c r="IJD217" s="295"/>
      <c r="IJE217" s="78"/>
      <c r="IJF217" s="295"/>
      <c r="IJG217" s="295"/>
      <c r="IJH217" s="78"/>
      <c r="IJI217" s="79"/>
      <c r="IJJ217" s="78"/>
      <c r="IJK217" s="295"/>
      <c r="IJL217" s="295"/>
      <c r="IJM217" s="295"/>
      <c r="IJN217" s="295"/>
      <c r="IJO217" s="295"/>
      <c r="IJP217" s="295"/>
      <c r="IJQ217" s="295"/>
      <c r="IJR217" s="295"/>
      <c r="IJS217" s="295"/>
      <c r="IJT217" s="295"/>
      <c r="IJU217" s="295"/>
      <c r="IJV217" s="295"/>
      <c r="IJW217" s="78"/>
      <c r="IJX217" s="295"/>
      <c r="IJY217" s="295"/>
      <c r="IJZ217" s="78"/>
      <c r="IKA217" s="79"/>
      <c r="IKB217" s="78"/>
      <c r="IKC217" s="295"/>
      <c r="IKD217" s="295"/>
      <c r="IKE217" s="295"/>
      <c r="IKF217" s="295"/>
      <c r="IKG217" s="295"/>
      <c r="IKH217" s="295"/>
      <c r="IKI217" s="295"/>
      <c r="IKJ217" s="295"/>
      <c r="IKK217" s="295"/>
      <c r="IKL217" s="295"/>
      <c r="IKM217" s="295"/>
      <c r="IKN217" s="295"/>
      <c r="IKO217" s="78"/>
      <c r="IKP217" s="295"/>
      <c r="IKQ217" s="295"/>
      <c r="IKR217" s="78"/>
      <c r="IKS217" s="79"/>
      <c r="IKT217" s="78"/>
      <c r="IKU217" s="295"/>
      <c r="IKV217" s="295"/>
      <c r="IKW217" s="295"/>
      <c r="IKX217" s="295"/>
      <c r="IKY217" s="295"/>
      <c r="IKZ217" s="295"/>
      <c r="ILA217" s="295"/>
      <c r="ILB217" s="295"/>
      <c r="ILC217" s="295"/>
      <c r="ILD217" s="295"/>
      <c r="ILE217" s="295"/>
      <c r="ILF217" s="295"/>
      <c r="ILG217" s="78"/>
      <c r="ILH217" s="295"/>
      <c r="ILI217" s="295"/>
      <c r="ILJ217" s="78"/>
      <c r="ILK217" s="79"/>
      <c r="ILL217" s="78"/>
      <c r="ILM217" s="295"/>
      <c r="ILN217" s="295"/>
      <c r="ILO217" s="295"/>
      <c r="ILP217" s="295"/>
      <c r="ILQ217" s="295"/>
      <c r="ILR217" s="295"/>
      <c r="ILS217" s="295"/>
      <c r="ILT217" s="295"/>
      <c r="ILU217" s="295"/>
      <c r="ILV217" s="295"/>
      <c r="ILW217" s="295"/>
      <c r="ILX217" s="295"/>
      <c r="ILY217" s="78"/>
      <c r="ILZ217" s="295"/>
      <c r="IMA217" s="295"/>
      <c r="IMB217" s="78"/>
      <c r="IMC217" s="79"/>
      <c r="IMD217" s="78"/>
      <c r="IME217" s="295"/>
      <c r="IMF217" s="295"/>
      <c r="IMG217" s="295"/>
      <c r="IMH217" s="295"/>
      <c r="IMI217" s="295"/>
      <c r="IMJ217" s="295"/>
      <c r="IMK217" s="295"/>
      <c r="IML217" s="295"/>
      <c r="IMM217" s="295"/>
      <c r="IMN217" s="295"/>
      <c r="IMO217" s="295"/>
      <c r="IMP217" s="295"/>
      <c r="IMQ217" s="78"/>
      <c r="IMR217" s="295"/>
      <c r="IMS217" s="295"/>
      <c r="IMT217" s="78"/>
      <c r="IMU217" s="79"/>
      <c r="IMV217" s="78"/>
      <c r="IMW217" s="295"/>
      <c r="IMX217" s="295"/>
      <c r="IMY217" s="295"/>
      <c r="IMZ217" s="295"/>
      <c r="INA217" s="295"/>
      <c r="INB217" s="295"/>
      <c r="INC217" s="295"/>
      <c r="IND217" s="295"/>
      <c r="INE217" s="295"/>
      <c r="INF217" s="295"/>
      <c r="ING217" s="295"/>
      <c r="INH217" s="295"/>
      <c r="INI217" s="78"/>
      <c r="INJ217" s="295"/>
      <c r="INK217" s="295"/>
      <c r="INL217" s="78"/>
      <c r="INM217" s="79"/>
      <c r="INN217" s="78"/>
      <c r="INO217" s="295"/>
      <c r="INP217" s="295"/>
      <c r="INQ217" s="295"/>
      <c r="INR217" s="295"/>
      <c r="INS217" s="295"/>
      <c r="INT217" s="295"/>
      <c r="INU217" s="295"/>
      <c r="INV217" s="295"/>
      <c r="INW217" s="295"/>
      <c r="INX217" s="295"/>
      <c r="INY217" s="295"/>
      <c r="INZ217" s="295"/>
      <c r="IOA217" s="78"/>
      <c r="IOB217" s="295"/>
      <c r="IOC217" s="295"/>
      <c r="IOD217" s="78"/>
      <c r="IOE217" s="79"/>
      <c r="IOF217" s="78"/>
      <c r="IOG217" s="295"/>
      <c r="IOH217" s="295"/>
      <c r="IOI217" s="295"/>
      <c r="IOJ217" s="295"/>
      <c r="IOK217" s="295"/>
      <c r="IOL217" s="295"/>
      <c r="IOM217" s="295"/>
      <c r="ION217" s="295"/>
      <c r="IOO217" s="295"/>
      <c r="IOP217" s="295"/>
      <c r="IOQ217" s="295"/>
      <c r="IOR217" s="295"/>
      <c r="IOS217" s="78"/>
      <c r="IOT217" s="295"/>
      <c r="IOU217" s="295"/>
      <c r="IOV217" s="78"/>
      <c r="IOW217" s="79"/>
      <c r="IOX217" s="78"/>
      <c r="IOY217" s="295"/>
      <c r="IOZ217" s="295"/>
      <c r="IPA217" s="295"/>
      <c r="IPB217" s="295"/>
      <c r="IPC217" s="295"/>
      <c r="IPD217" s="295"/>
      <c r="IPE217" s="295"/>
      <c r="IPF217" s="295"/>
      <c r="IPG217" s="295"/>
      <c r="IPH217" s="295"/>
      <c r="IPI217" s="295"/>
      <c r="IPJ217" s="295"/>
      <c r="IPK217" s="78"/>
      <c r="IPL217" s="295"/>
      <c r="IPM217" s="295"/>
      <c r="IPN217" s="78"/>
      <c r="IPO217" s="79"/>
      <c r="IPP217" s="78"/>
      <c r="IPQ217" s="295"/>
      <c r="IPR217" s="295"/>
      <c r="IPS217" s="295"/>
      <c r="IPT217" s="295"/>
      <c r="IPU217" s="295"/>
      <c r="IPV217" s="295"/>
      <c r="IPW217" s="295"/>
      <c r="IPX217" s="295"/>
      <c r="IPY217" s="295"/>
      <c r="IPZ217" s="295"/>
      <c r="IQA217" s="295"/>
      <c r="IQB217" s="295"/>
      <c r="IQC217" s="78"/>
      <c r="IQD217" s="295"/>
      <c r="IQE217" s="295"/>
      <c r="IQF217" s="78"/>
      <c r="IQG217" s="79"/>
      <c r="IQH217" s="78"/>
      <c r="IQI217" s="295"/>
      <c r="IQJ217" s="295"/>
      <c r="IQK217" s="295"/>
      <c r="IQL217" s="295"/>
      <c r="IQM217" s="295"/>
      <c r="IQN217" s="295"/>
      <c r="IQO217" s="295"/>
      <c r="IQP217" s="295"/>
      <c r="IQQ217" s="295"/>
      <c r="IQR217" s="295"/>
      <c r="IQS217" s="295"/>
      <c r="IQT217" s="295"/>
      <c r="IQU217" s="78"/>
      <c r="IQV217" s="295"/>
      <c r="IQW217" s="295"/>
      <c r="IQX217" s="78"/>
      <c r="IQY217" s="79"/>
      <c r="IQZ217" s="78"/>
      <c r="IRA217" s="295"/>
      <c r="IRB217" s="295"/>
      <c r="IRC217" s="295"/>
      <c r="IRD217" s="295"/>
      <c r="IRE217" s="295"/>
      <c r="IRF217" s="295"/>
      <c r="IRG217" s="295"/>
      <c r="IRH217" s="295"/>
      <c r="IRI217" s="295"/>
      <c r="IRJ217" s="295"/>
      <c r="IRK217" s="295"/>
      <c r="IRL217" s="295"/>
      <c r="IRM217" s="78"/>
      <c r="IRN217" s="295"/>
      <c r="IRO217" s="295"/>
      <c r="IRP217" s="78"/>
      <c r="IRQ217" s="79"/>
      <c r="IRR217" s="78"/>
      <c r="IRS217" s="295"/>
      <c r="IRT217" s="295"/>
      <c r="IRU217" s="295"/>
      <c r="IRV217" s="295"/>
      <c r="IRW217" s="295"/>
      <c r="IRX217" s="295"/>
      <c r="IRY217" s="295"/>
      <c r="IRZ217" s="295"/>
      <c r="ISA217" s="295"/>
      <c r="ISB217" s="295"/>
      <c r="ISC217" s="295"/>
      <c r="ISD217" s="295"/>
      <c r="ISE217" s="78"/>
      <c r="ISF217" s="295"/>
      <c r="ISG217" s="295"/>
      <c r="ISH217" s="78"/>
      <c r="ISI217" s="79"/>
      <c r="ISJ217" s="78"/>
      <c r="ISK217" s="295"/>
      <c r="ISL217" s="295"/>
      <c r="ISM217" s="295"/>
      <c r="ISN217" s="295"/>
      <c r="ISO217" s="295"/>
      <c r="ISP217" s="295"/>
      <c r="ISQ217" s="295"/>
      <c r="ISR217" s="295"/>
      <c r="ISS217" s="295"/>
      <c r="IST217" s="295"/>
      <c r="ISU217" s="295"/>
      <c r="ISV217" s="295"/>
      <c r="ISW217" s="78"/>
      <c r="ISX217" s="295"/>
      <c r="ISY217" s="295"/>
      <c r="ISZ217" s="78"/>
      <c r="ITA217" s="79"/>
      <c r="ITB217" s="78"/>
      <c r="ITC217" s="295"/>
      <c r="ITD217" s="295"/>
      <c r="ITE217" s="295"/>
      <c r="ITF217" s="295"/>
      <c r="ITG217" s="295"/>
      <c r="ITH217" s="295"/>
      <c r="ITI217" s="295"/>
      <c r="ITJ217" s="295"/>
      <c r="ITK217" s="295"/>
      <c r="ITL217" s="295"/>
      <c r="ITM217" s="295"/>
      <c r="ITN217" s="295"/>
      <c r="ITO217" s="78"/>
      <c r="ITP217" s="295"/>
      <c r="ITQ217" s="295"/>
      <c r="ITR217" s="78"/>
      <c r="ITS217" s="79"/>
      <c r="ITT217" s="78"/>
      <c r="ITU217" s="295"/>
      <c r="ITV217" s="295"/>
      <c r="ITW217" s="295"/>
      <c r="ITX217" s="295"/>
      <c r="ITY217" s="295"/>
      <c r="ITZ217" s="295"/>
      <c r="IUA217" s="295"/>
      <c r="IUB217" s="295"/>
      <c r="IUC217" s="295"/>
      <c r="IUD217" s="295"/>
      <c r="IUE217" s="295"/>
      <c r="IUF217" s="295"/>
      <c r="IUG217" s="78"/>
      <c r="IUH217" s="295"/>
      <c r="IUI217" s="295"/>
      <c r="IUJ217" s="78"/>
      <c r="IUK217" s="79"/>
      <c r="IUL217" s="78"/>
      <c r="IUM217" s="295"/>
      <c r="IUN217" s="295"/>
      <c r="IUO217" s="295"/>
      <c r="IUP217" s="295"/>
      <c r="IUQ217" s="295"/>
      <c r="IUR217" s="295"/>
      <c r="IUS217" s="295"/>
      <c r="IUT217" s="295"/>
      <c r="IUU217" s="295"/>
      <c r="IUV217" s="295"/>
      <c r="IUW217" s="295"/>
      <c r="IUX217" s="295"/>
      <c r="IUY217" s="78"/>
      <c r="IUZ217" s="295"/>
      <c r="IVA217" s="295"/>
      <c r="IVB217" s="78"/>
      <c r="IVC217" s="79"/>
      <c r="IVD217" s="78"/>
      <c r="IVE217" s="295"/>
      <c r="IVF217" s="295"/>
      <c r="IVG217" s="295"/>
      <c r="IVH217" s="295"/>
      <c r="IVI217" s="295"/>
      <c r="IVJ217" s="295"/>
      <c r="IVK217" s="295"/>
      <c r="IVL217" s="295"/>
      <c r="IVM217" s="295"/>
      <c r="IVN217" s="295"/>
      <c r="IVO217" s="295"/>
      <c r="IVP217" s="295"/>
      <c r="IVQ217" s="78"/>
      <c r="IVR217" s="295"/>
      <c r="IVS217" s="295"/>
      <c r="IVT217" s="78"/>
      <c r="IVU217" s="79"/>
      <c r="IVV217" s="78"/>
      <c r="IVW217" s="295"/>
      <c r="IVX217" s="295"/>
      <c r="IVY217" s="295"/>
      <c r="IVZ217" s="295"/>
      <c r="IWA217" s="295"/>
      <c r="IWB217" s="295"/>
      <c r="IWC217" s="295"/>
      <c r="IWD217" s="295"/>
      <c r="IWE217" s="295"/>
      <c r="IWF217" s="295"/>
      <c r="IWG217" s="295"/>
      <c r="IWH217" s="295"/>
      <c r="IWI217" s="78"/>
      <c r="IWJ217" s="295"/>
      <c r="IWK217" s="295"/>
      <c r="IWL217" s="78"/>
      <c r="IWM217" s="79"/>
      <c r="IWN217" s="78"/>
      <c r="IWO217" s="295"/>
      <c r="IWP217" s="295"/>
      <c r="IWQ217" s="295"/>
      <c r="IWR217" s="295"/>
      <c r="IWS217" s="295"/>
      <c r="IWT217" s="295"/>
      <c r="IWU217" s="295"/>
      <c r="IWV217" s="295"/>
      <c r="IWW217" s="295"/>
      <c r="IWX217" s="295"/>
      <c r="IWY217" s="295"/>
      <c r="IWZ217" s="295"/>
      <c r="IXA217" s="78"/>
      <c r="IXB217" s="295"/>
      <c r="IXC217" s="295"/>
      <c r="IXD217" s="78"/>
      <c r="IXE217" s="79"/>
      <c r="IXF217" s="78"/>
      <c r="IXG217" s="295"/>
      <c r="IXH217" s="295"/>
      <c r="IXI217" s="295"/>
      <c r="IXJ217" s="295"/>
      <c r="IXK217" s="295"/>
      <c r="IXL217" s="295"/>
      <c r="IXM217" s="295"/>
      <c r="IXN217" s="295"/>
      <c r="IXO217" s="295"/>
      <c r="IXP217" s="295"/>
      <c r="IXQ217" s="295"/>
      <c r="IXR217" s="295"/>
      <c r="IXS217" s="78"/>
      <c r="IXT217" s="295"/>
      <c r="IXU217" s="295"/>
      <c r="IXV217" s="78"/>
      <c r="IXW217" s="79"/>
      <c r="IXX217" s="78"/>
      <c r="IXY217" s="295"/>
      <c r="IXZ217" s="295"/>
      <c r="IYA217" s="295"/>
      <c r="IYB217" s="295"/>
      <c r="IYC217" s="295"/>
      <c r="IYD217" s="295"/>
      <c r="IYE217" s="295"/>
      <c r="IYF217" s="295"/>
      <c r="IYG217" s="295"/>
      <c r="IYH217" s="295"/>
      <c r="IYI217" s="295"/>
      <c r="IYJ217" s="295"/>
      <c r="IYK217" s="78"/>
      <c r="IYL217" s="295"/>
      <c r="IYM217" s="295"/>
      <c r="IYN217" s="78"/>
      <c r="IYO217" s="79"/>
      <c r="IYP217" s="78"/>
      <c r="IYQ217" s="295"/>
      <c r="IYR217" s="295"/>
      <c r="IYS217" s="295"/>
      <c r="IYT217" s="295"/>
      <c r="IYU217" s="295"/>
      <c r="IYV217" s="295"/>
      <c r="IYW217" s="295"/>
      <c r="IYX217" s="295"/>
      <c r="IYY217" s="295"/>
      <c r="IYZ217" s="295"/>
      <c r="IZA217" s="295"/>
      <c r="IZB217" s="295"/>
      <c r="IZC217" s="78"/>
      <c r="IZD217" s="295"/>
      <c r="IZE217" s="295"/>
      <c r="IZF217" s="78"/>
      <c r="IZG217" s="79"/>
      <c r="IZH217" s="78"/>
      <c r="IZI217" s="295"/>
      <c r="IZJ217" s="295"/>
      <c r="IZK217" s="295"/>
      <c r="IZL217" s="295"/>
      <c r="IZM217" s="295"/>
      <c r="IZN217" s="295"/>
      <c r="IZO217" s="295"/>
      <c r="IZP217" s="295"/>
      <c r="IZQ217" s="295"/>
      <c r="IZR217" s="295"/>
      <c r="IZS217" s="295"/>
      <c r="IZT217" s="295"/>
      <c r="IZU217" s="78"/>
      <c r="IZV217" s="295"/>
      <c r="IZW217" s="295"/>
      <c r="IZX217" s="78"/>
      <c r="IZY217" s="79"/>
      <c r="IZZ217" s="78"/>
      <c r="JAA217" s="295"/>
      <c r="JAB217" s="295"/>
      <c r="JAC217" s="295"/>
      <c r="JAD217" s="295"/>
      <c r="JAE217" s="295"/>
      <c r="JAF217" s="295"/>
      <c r="JAG217" s="295"/>
      <c r="JAH217" s="295"/>
      <c r="JAI217" s="295"/>
      <c r="JAJ217" s="295"/>
      <c r="JAK217" s="295"/>
      <c r="JAL217" s="295"/>
      <c r="JAM217" s="78"/>
      <c r="JAN217" s="295"/>
      <c r="JAO217" s="295"/>
      <c r="JAP217" s="78"/>
      <c r="JAQ217" s="79"/>
      <c r="JAR217" s="78"/>
      <c r="JAS217" s="295"/>
      <c r="JAT217" s="295"/>
      <c r="JAU217" s="295"/>
      <c r="JAV217" s="295"/>
      <c r="JAW217" s="295"/>
      <c r="JAX217" s="295"/>
      <c r="JAY217" s="295"/>
      <c r="JAZ217" s="295"/>
      <c r="JBA217" s="295"/>
      <c r="JBB217" s="295"/>
      <c r="JBC217" s="295"/>
      <c r="JBD217" s="295"/>
      <c r="JBE217" s="78"/>
      <c r="JBF217" s="295"/>
      <c r="JBG217" s="295"/>
      <c r="JBH217" s="78"/>
      <c r="JBI217" s="79"/>
      <c r="JBJ217" s="78"/>
      <c r="JBK217" s="295"/>
      <c r="JBL217" s="295"/>
      <c r="JBM217" s="295"/>
      <c r="JBN217" s="295"/>
      <c r="JBO217" s="295"/>
      <c r="JBP217" s="295"/>
      <c r="JBQ217" s="295"/>
      <c r="JBR217" s="295"/>
      <c r="JBS217" s="295"/>
      <c r="JBT217" s="295"/>
      <c r="JBU217" s="295"/>
      <c r="JBV217" s="295"/>
      <c r="JBW217" s="78"/>
      <c r="JBX217" s="295"/>
      <c r="JBY217" s="295"/>
      <c r="JBZ217" s="78"/>
      <c r="JCA217" s="79"/>
      <c r="JCB217" s="78"/>
      <c r="JCC217" s="295"/>
      <c r="JCD217" s="295"/>
      <c r="JCE217" s="295"/>
      <c r="JCF217" s="295"/>
      <c r="JCG217" s="295"/>
      <c r="JCH217" s="295"/>
      <c r="JCI217" s="295"/>
      <c r="JCJ217" s="295"/>
      <c r="JCK217" s="295"/>
      <c r="JCL217" s="295"/>
      <c r="JCM217" s="295"/>
      <c r="JCN217" s="295"/>
      <c r="JCO217" s="78"/>
      <c r="JCP217" s="295"/>
      <c r="JCQ217" s="295"/>
      <c r="JCR217" s="78"/>
      <c r="JCS217" s="79"/>
      <c r="JCT217" s="78"/>
      <c r="JCU217" s="295"/>
      <c r="JCV217" s="295"/>
      <c r="JCW217" s="295"/>
      <c r="JCX217" s="295"/>
      <c r="JCY217" s="295"/>
      <c r="JCZ217" s="295"/>
      <c r="JDA217" s="295"/>
      <c r="JDB217" s="295"/>
      <c r="JDC217" s="295"/>
      <c r="JDD217" s="295"/>
      <c r="JDE217" s="295"/>
      <c r="JDF217" s="295"/>
      <c r="JDG217" s="78"/>
      <c r="JDH217" s="295"/>
      <c r="JDI217" s="295"/>
      <c r="JDJ217" s="78"/>
      <c r="JDK217" s="79"/>
      <c r="JDL217" s="78"/>
      <c r="JDM217" s="295"/>
      <c r="JDN217" s="295"/>
      <c r="JDO217" s="295"/>
      <c r="JDP217" s="295"/>
      <c r="JDQ217" s="295"/>
      <c r="JDR217" s="295"/>
      <c r="JDS217" s="295"/>
      <c r="JDT217" s="295"/>
      <c r="JDU217" s="295"/>
      <c r="JDV217" s="295"/>
      <c r="JDW217" s="295"/>
      <c r="JDX217" s="295"/>
      <c r="JDY217" s="78"/>
      <c r="JDZ217" s="295"/>
      <c r="JEA217" s="295"/>
      <c r="JEB217" s="78"/>
      <c r="JEC217" s="79"/>
      <c r="JED217" s="78"/>
      <c r="JEE217" s="295"/>
      <c r="JEF217" s="295"/>
      <c r="JEG217" s="295"/>
      <c r="JEH217" s="295"/>
      <c r="JEI217" s="295"/>
      <c r="JEJ217" s="295"/>
      <c r="JEK217" s="295"/>
      <c r="JEL217" s="295"/>
      <c r="JEM217" s="295"/>
      <c r="JEN217" s="295"/>
      <c r="JEO217" s="295"/>
      <c r="JEP217" s="295"/>
      <c r="JEQ217" s="78"/>
      <c r="JER217" s="295"/>
      <c r="JES217" s="295"/>
      <c r="JET217" s="78"/>
      <c r="JEU217" s="79"/>
      <c r="JEV217" s="78"/>
      <c r="JEW217" s="295"/>
      <c r="JEX217" s="295"/>
      <c r="JEY217" s="295"/>
      <c r="JEZ217" s="295"/>
      <c r="JFA217" s="295"/>
      <c r="JFB217" s="295"/>
      <c r="JFC217" s="295"/>
      <c r="JFD217" s="295"/>
      <c r="JFE217" s="295"/>
      <c r="JFF217" s="295"/>
      <c r="JFG217" s="295"/>
      <c r="JFH217" s="295"/>
      <c r="JFI217" s="78"/>
      <c r="JFJ217" s="295"/>
      <c r="JFK217" s="295"/>
      <c r="JFL217" s="78"/>
      <c r="JFM217" s="79"/>
      <c r="JFN217" s="78"/>
      <c r="JFO217" s="295"/>
      <c r="JFP217" s="295"/>
      <c r="JFQ217" s="295"/>
      <c r="JFR217" s="295"/>
      <c r="JFS217" s="295"/>
      <c r="JFT217" s="295"/>
      <c r="JFU217" s="295"/>
      <c r="JFV217" s="295"/>
      <c r="JFW217" s="295"/>
      <c r="JFX217" s="295"/>
      <c r="JFY217" s="295"/>
      <c r="JFZ217" s="295"/>
      <c r="JGA217" s="78"/>
      <c r="JGB217" s="295"/>
      <c r="JGC217" s="295"/>
      <c r="JGD217" s="78"/>
      <c r="JGE217" s="79"/>
      <c r="JGF217" s="78"/>
      <c r="JGG217" s="295"/>
      <c r="JGH217" s="295"/>
      <c r="JGI217" s="295"/>
      <c r="JGJ217" s="295"/>
      <c r="JGK217" s="295"/>
      <c r="JGL217" s="295"/>
      <c r="JGM217" s="295"/>
      <c r="JGN217" s="295"/>
      <c r="JGO217" s="295"/>
      <c r="JGP217" s="295"/>
      <c r="JGQ217" s="295"/>
      <c r="JGR217" s="295"/>
      <c r="JGS217" s="78"/>
      <c r="JGT217" s="295"/>
      <c r="JGU217" s="295"/>
      <c r="JGV217" s="78"/>
      <c r="JGW217" s="79"/>
      <c r="JGX217" s="78"/>
      <c r="JGY217" s="295"/>
      <c r="JGZ217" s="295"/>
      <c r="JHA217" s="295"/>
      <c r="JHB217" s="295"/>
      <c r="JHC217" s="295"/>
      <c r="JHD217" s="295"/>
      <c r="JHE217" s="295"/>
      <c r="JHF217" s="295"/>
      <c r="JHG217" s="295"/>
      <c r="JHH217" s="295"/>
      <c r="JHI217" s="295"/>
      <c r="JHJ217" s="295"/>
      <c r="JHK217" s="78"/>
      <c r="JHL217" s="295"/>
      <c r="JHM217" s="295"/>
      <c r="JHN217" s="78"/>
      <c r="JHO217" s="79"/>
      <c r="JHP217" s="78"/>
      <c r="JHQ217" s="295"/>
      <c r="JHR217" s="295"/>
      <c r="JHS217" s="295"/>
      <c r="JHT217" s="295"/>
      <c r="JHU217" s="295"/>
      <c r="JHV217" s="295"/>
      <c r="JHW217" s="295"/>
      <c r="JHX217" s="295"/>
      <c r="JHY217" s="295"/>
      <c r="JHZ217" s="295"/>
      <c r="JIA217" s="295"/>
      <c r="JIB217" s="295"/>
      <c r="JIC217" s="78"/>
      <c r="JID217" s="295"/>
      <c r="JIE217" s="295"/>
      <c r="JIF217" s="78"/>
      <c r="JIG217" s="79"/>
      <c r="JIH217" s="78"/>
      <c r="JII217" s="295"/>
      <c r="JIJ217" s="295"/>
      <c r="JIK217" s="295"/>
      <c r="JIL217" s="295"/>
      <c r="JIM217" s="295"/>
      <c r="JIN217" s="295"/>
      <c r="JIO217" s="295"/>
      <c r="JIP217" s="295"/>
      <c r="JIQ217" s="295"/>
      <c r="JIR217" s="295"/>
      <c r="JIS217" s="295"/>
      <c r="JIT217" s="295"/>
      <c r="JIU217" s="78"/>
      <c r="JIV217" s="295"/>
      <c r="JIW217" s="295"/>
      <c r="JIX217" s="78"/>
      <c r="JIY217" s="79"/>
      <c r="JIZ217" s="78"/>
      <c r="JJA217" s="295"/>
      <c r="JJB217" s="295"/>
      <c r="JJC217" s="295"/>
      <c r="JJD217" s="295"/>
      <c r="JJE217" s="295"/>
      <c r="JJF217" s="295"/>
      <c r="JJG217" s="295"/>
      <c r="JJH217" s="295"/>
      <c r="JJI217" s="295"/>
      <c r="JJJ217" s="295"/>
      <c r="JJK217" s="295"/>
      <c r="JJL217" s="295"/>
      <c r="JJM217" s="78"/>
      <c r="JJN217" s="295"/>
      <c r="JJO217" s="295"/>
      <c r="JJP217" s="78"/>
      <c r="JJQ217" s="79"/>
      <c r="JJR217" s="78"/>
      <c r="JJS217" s="295"/>
      <c r="JJT217" s="295"/>
      <c r="JJU217" s="295"/>
      <c r="JJV217" s="295"/>
      <c r="JJW217" s="295"/>
      <c r="JJX217" s="295"/>
      <c r="JJY217" s="295"/>
      <c r="JJZ217" s="295"/>
      <c r="JKA217" s="295"/>
      <c r="JKB217" s="295"/>
      <c r="JKC217" s="295"/>
      <c r="JKD217" s="295"/>
      <c r="JKE217" s="78"/>
      <c r="JKF217" s="295"/>
      <c r="JKG217" s="295"/>
      <c r="JKH217" s="78"/>
      <c r="JKI217" s="79"/>
      <c r="JKJ217" s="78"/>
      <c r="JKK217" s="295"/>
      <c r="JKL217" s="295"/>
      <c r="JKM217" s="295"/>
      <c r="JKN217" s="295"/>
      <c r="JKO217" s="295"/>
      <c r="JKP217" s="295"/>
      <c r="JKQ217" s="295"/>
      <c r="JKR217" s="295"/>
      <c r="JKS217" s="295"/>
      <c r="JKT217" s="295"/>
      <c r="JKU217" s="295"/>
      <c r="JKV217" s="295"/>
      <c r="JKW217" s="78"/>
      <c r="JKX217" s="295"/>
      <c r="JKY217" s="295"/>
      <c r="JKZ217" s="78"/>
      <c r="JLA217" s="79"/>
      <c r="JLB217" s="78"/>
      <c r="JLC217" s="295"/>
      <c r="JLD217" s="295"/>
      <c r="JLE217" s="295"/>
      <c r="JLF217" s="295"/>
      <c r="JLG217" s="295"/>
      <c r="JLH217" s="295"/>
      <c r="JLI217" s="295"/>
      <c r="JLJ217" s="295"/>
      <c r="JLK217" s="295"/>
      <c r="JLL217" s="295"/>
      <c r="JLM217" s="295"/>
      <c r="JLN217" s="295"/>
      <c r="JLO217" s="78"/>
      <c r="JLP217" s="295"/>
      <c r="JLQ217" s="295"/>
      <c r="JLR217" s="78"/>
      <c r="JLS217" s="79"/>
      <c r="JLT217" s="78"/>
      <c r="JLU217" s="295"/>
      <c r="JLV217" s="295"/>
      <c r="JLW217" s="295"/>
      <c r="JLX217" s="295"/>
      <c r="JLY217" s="295"/>
      <c r="JLZ217" s="295"/>
      <c r="JMA217" s="295"/>
      <c r="JMB217" s="295"/>
      <c r="JMC217" s="295"/>
      <c r="JMD217" s="295"/>
      <c r="JME217" s="295"/>
      <c r="JMF217" s="295"/>
      <c r="JMG217" s="78"/>
      <c r="JMH217" s="295"/>
      <c r="JMI217" s="295"/>
      <c r="JMJ217" s="78"/>
      <c r="JMK217" s="79"/>
      <c r="JML217" s="78"/>
      <c r="JMM217" s="295"/>
      <c r="JMN217" s="295"/>
      <c r="JMO217" s="295"/>
      <c r="JMP217" s="295"/>
      <c r="JMQ217" s="295"/>
      <c r="JMR217" s="295"/>
      <c r="JMS217" s="295"/>
      <c r="JMT217" s="295"/>
      <c r="JMU217" s="295"/>
      <c r="JMV217" s="295"/>
      <c r="JMW217" s="295"/>
      <c r="JMX217" s="295"/>
      <c r="JMY217" s="78"/>
      <c r="JMZ217" s="295"/>
      <c r="JNA217" s="295"/>
      <c r="JNB217" s="78"/>
      <c r="JNC217" s="79"/>
      <c r="JND217" s="78"/>
      <c r="JNE217" s="295"/>
      <c r="JNF217" s="295"/>
      <c r="JNG217" s="295"/>
      <c r="JNH217" s="295"/>
      <c r="JNI217" s="295"/>
      <c r="JNJ217" s="295"/>
      <c r="JNK217" s="295"/>
      <c r="JNL217" s="295"/>
      <c r="JNM217" s="295"/>
      <c r="JNN217" s="295"/>
      <c r="JNO217" s="295"/>
      <c r="JNP217" s="295"/>
      <c r="JNQ217" s="78"/>
      <c r="JNR217" s="295"/>
      <c r="JNS217" s="295"/>
      <c r="JNT217" s="78"/>
      <c r="JNU217" s="79"/>
      <c r="JNV217" s="78"/>
      <c r="JNW217" s="295"/>
      <c r="JNX217" s="295"/>
      <c r="JNY217" s="295"/>
      <c r="JNZ217" s="295"/>
      <c r="JOA217" s="295"/>
      <c r="JOB217" s="295"/>
      <c r="JOC217" s="295"/>
      <c r="JOD217" s="295"/>
      <c r="JOE217" s="295"/>
      <c r="JOF217" s="295"/>
      <c r="JOG217" s="295"/>
      <c r="JOH217" s="295"/>
      <c r="JOI217" s="78"/>
      <c r="JOJ217" s="295"/>
      <c r="JOK217" s="295"/>
      <c r="JOL217" s="78"/>
      <c r="JOM217" s="79"/>
      <c r="JON217" s="78"/>
      <c r="JOO217" s="295"/>
      <c r="JOP217" s="295"/>
      <c r="JOQ217" s="295"/>
      <c r="JOR217" s="295"/>
      <c r="JOS217" s="295"/>
      <c r="JOT217" s="295"/>
      <c r="JOU217" s="295"/>
      <c r="JOV217" s="295"/>
      <c r="JOW217" s="295"/>
      <c r="JOX217" s="295"/>
      <c r="JOY217" s="295"/>
      <c r="JOZ217" s="295"/>
      <c r="JPA217" s="78"/>
      <c r="JPB217" s="295"/>
      <c r="JPC217" s="295"/>
      <c r="JPD217" s="78"/>
      <c r="JPE217" s="79"/>
      <c r="JPF217" s="78"/>
      <c r="JPG217" s="295"/>
      <c r="JPH217" s="295"/>
      <c r="JPI217" s="295"/>
      <c r="JPJ217" s="295"/>
      <c r="JPK217" s="295"/>
      <c r="JPL217" s="295"/>
      <c r="JPM217" s="295"/>
      <c r="JPN217" s="295"/>
      <c r="JPO217" s="295"/>
      <c r="JPP217" s="295"/>
      <c r="JPQ217" s="295"/>
      <c r="JPR217" s="295"/>
      <c r="JPS217" s="78"/>
      <c r="JPT217" s="295"/>
      <c r="JPU217" s="295"/>
      <c r="JPV217" s="78"/>
      <c r="JPW217" s="79"/>
      <c r="JPX217" s="78"/>
      <c r="JPY217" s="295"/>
      <c r="JPZ217" s="295"/>
      <c r="JQA217" s="295"/>
      <c r="JQB217" s="295"/>
      <c r="JQC217" s="295"/>
      <c r="JQD217" s="295"/>
      <c r="JQE217" s="295"/>
      <c r="JQF217" s="295"/>
      <c r="JQG217" s="295"/>
      <c r="JQH217" s="295"/>
      <c r="JQI217" s="295"/>
      <c r="JQJ217" s="295"/>
      <c r="JQK217" s="78"/>
      <c r="JQL217" s="295"/>
      <c r="JQM217" s="295"/>
      <c r="JQN217" s="78"/>
      <c r="JQO217" s="79"/>
      <c r="JQP217" s="78"/>
      <c r="JQQ217" s="295"/>
      <c r="JQR217" s="295"/>
      <c r="JQS217" s="295"/>
      <c r="JQT217" s="295"/>
      <c r="JQU217" s="295"/>
      <c r="JQV217" s="295"/>
      <c r="JQW217" s="295"/>
      <c r="JQX217" s="295"/>
      <c r="JQY217" s="295"/>
      <c r="JQZ217" s="295"/>
      <c r="JRA217" s="295"/>
      <c r="JRB217" s="295"/>
      <c r="JRC217" s="78"/>
      <c r="JRD217" s="295"/>
      <c r="JRE217" s="295"/>
      <c r="JRF217" s="78"/>
      <c r="JRG217" s="79"/>
      <c r="JRH217" s="78"/>
      <c r="JRI217" s="295"/>
      <c r="JRJ217" s="295"/>
      <c r="JRK217" s="295"/>
      <c r="JRL217" s="295"/>
      <c r="JRM217" s="295"/>
      <c r="JRN217" s="295"/>
      <c r="JRO217" s="295"/>
      <c r="JRP217" s="295"/>
      <c r="JRQ217" s="295"/>
      <c r="JRR217" s="295"/>
      <c r="JRS217" s="295"/>
      <c r="JRT217" s="295"/>
      <c r="JRU217" s="78"/>
      <c r="JRV217" s="295"/>
      <c r="JRW217" s="295"/>
      <c r="JRX217" s="78"/>
      <c r="JRY217" s="79"/>
      <c r="JRZ217" s="78"/>
      <c r="JSA217" s="295"/>
      <c r="JSB217" s="295"/>
      <c r="JSC217" s="295"/>
      <c r="JSD217" s="295"/>
      <c r="JSE217" s="295"/>
      <c r="JSF217" s="295"/>
      <c r="JSG217" s="295"/>
      <c r="JSH217" s="295"/>
      <c r="JSI217" s="295"/>
      <c r="JSJ217" s="295"/>
      <c r="JSK217" s="295"/>
      <c r="JSL217" s="295"/>
      <c r="JSM217" s="78"/>
      <c r="JSN217" s="295"/>
      <c r="JSO217" s="295"/>
      <c r="JSP217" s="78"/>
      <c r="JSQ217" s="79"/>
      <c r="JSR217" s="78"/>
      <c r="JSS217" s="295"/>
      <c r="JST217" s="295"/>
      <c r="JSU217" s="295"/>
      <c r="JSV217" s="295"/>
      <c r="JSW217" s="295"/>
      <c r="JSX217" s="295"/>
      <c r="JSY217" s="295"/>
      <c r="JSZ217" s="295"/>
      <c r="JTA217" s="295"/>
      <c r="JTB217" s="295"/>
      <c r="JTC217" s="295"/>
      <c r="JTD217" s="295"/>
      <c r="JTE217" s="78"/>
      <c r="JTF217" s="295"/>
      <c r="JTG217" s="295"/>
      <c r="JTH217" s="78"/>
      <c r="JTI217" s="79"/>
      <c r="JTJ217" s="78"/>
      <c r="JTK217" s="295"/>
      <c r="JTL217" s="295"/>
      <c r="JTM217" s="295"/>
      <c r="JTN217" s="295"/>
      <c r="JTO217" s="295"/>
      <c r="JTP217" s="295"/>
      <c r="JTQ217" s="295"/>
      <c r="JTR217" s="295"/>
      <c r="JTS217" s="295"/>
      <c r="JTT217" s="295"/>
      <c r="JTU217" s="295"/>
      <c r="JTV217" s="295"/>
      <c r="JTW217" s="78"/>
      <c r="JTX217" s="295"/>
      <c r="JTY217" s="295"/>
      <c r="JTZ217" s="78"/>
      <c r="JUA217" s="79"/>
      <c r="JUB217" s="78"/>
      <c r="JUC217" s="295"/>
      <c r="JUD217" s="295"/>
      <c r="JUE217" s="295"/>
      <c r="JUF217" s="295"/>
      <c r="JUG217" s="295"/>
      <c r="JUH217" s="295"/>
      <c r="JUI217" s="295"/>
      <c r="JUJ217" s="295"/>
      <c r="JUK217" s="295"/>
      <c r="JUL217" s="295"/>
      <c r="JUM217" s="295"/>
      <c r="JUN217" s="295"/>
      <c r="JUO217" s="78"/>
      <c r="JUP217" s="295"/>
      <c r="JUQ217" s="295"/>
      <c r="JUR217" s="78"/>
      <c r="JUS217" s="79"/>
      <c r="JUT217" s="78"/>
      <c r="JUU217" s="295"/>
      <c r="JUV217" s="295"/>
      <c r="JUW217" s="295"/>
      <c r="JUX217" s="295"/>
      <c r="JUY217" s="295"/>
      <c r="JUZ217" s="295"/>
      <c r="JVA217" s="295"/>
      <c r="JVB217" s="295"/>
      <c r="JVC217" s="295"/>
      <c r="JVD217" s="295"/>
      <c r="JVE217" s="295"/>
      <c r="JVF217" s="295"/>
      <c r="JVG217" s="78"/>
      <c r="JVH217" s="295"/>
      <c r="JVI217" s="295"/>
      <c r="JVJ217" s="78"/>
      <c r="JVK217" s="79"/>
      <c r="JVL217" s="78"/>
      <c r="JVM217" s="295"/>
      <c r="JVN217" s="295"/>
      <c r="JVO217" s="295"/>
      <c r="JVP217" s="295"/>
      <c r="JVQ217" s="295"/>
      <c r="JVR217" s="295"/>
      <c r="JVS217" s="295"/>
      <c r="JVT217" s="295"/>
      <c r="JVU217" s="295"/>
      <c r="JVV217" s="295"/>
      <c r="JVW217" s="295"/>
      <c r="JVX217" s="295"/>
      <c r="JVY217" s="78"/>
      <c r="JVZ217" s="295"/>
      <c r="JWA217" s="295"/>
      <c r="JWB217" s="78"/>
      <c r="JWC217" s="79"/>
      <c r="JWD217" s="78"/>
      <c r="JWE217" s="295"/>
      <c r="JWF217" s="295"/>
      <c r="JWG217" s="295"/>
      <c r="JWH217" s="295"/>
      <c r="JWI217" s="295"/>
      <c r="JWJ217" s="295"/>
      <c r="JWK217" s="295"/>
      <c r="JWL217" s="295"/>
      <c r="JWM217" s="295"/>
      <c r="JWN217" s="295"/>
      <c r="JWO217" s="295"/>
      <c r="JWP217" s="295"/>
      <c r="JWQ217" s="78"/>
      <c r="JWR217" s="295"/>
      <c r="JWS217" s="295"/>
      <c r="JWT217" s="78"/>
      <c r="JWU217" s="79"/>
      <c r="JWV217" s="78"/>
      <c r="JWW217" s="295"/>
      <c r="JWX217" s="295"/>
      <c r="JWY217" s="295"/>
      <c r="JWZ217" s="295"/>
      <c r="JXA217" s="295"/>
      <c r="JXB217" s="295"/>
      <c r="JXC217" s="295"/>
      <c r="JXD217" s="295"/>
      <c r="JXE217" s="295"/>
      <c r="JXF217" s="295"/>
      <c r="JXG217" s="295"/>
      <c r="JXH217" s="295"/>
      <c r="JXI217" s="78"/>
      <c r="JXJ217" s="295"/>
      <c r="JXK217" s="295"/>
      <c r="JXL217" s="78"/>
      <c r="JXM217" s="79"/>
      <c r="JXN217" s="78"/>
      <c r="JXO217" s="295"/>
      <c r="JXP217" s="295"/>
      <c r="JXQ217" s="295"/>
      <c r="JXR217" s="295"/>
      <c r="JXS217" s="295"/>
      <c r="JXT217" s="295"/>
      <c r="JXU217" s="295"/>
      <c r="JXV217" s="295"/>
      <c r="JXW217" s="295"/>
      <c r="JXX217" s="295"/>
      <c r="JXY217" s="295"/>
      <c r="JXZ217" s="295"/>
      <c r="JYA217" s="78"/>
      <c r="JYB217" s="295"/>
      <c r="JYC217" s="295"/>
      <c r="JYD217" s="78"/>
      <c r="JYE217" s="79"/>
      <c r="JYF217" s="78"/>
      <c r="JYG217" s="295"/>
      <c r="JYH217" s="295"/>
      <c r="JYI217" s="295"/>
      <c r="JYJ217" s="295"/>
      <c r="JYK217" s="295"/>
      <c r="JYL217" s="295"/>
      <c r="JYM217" s="295"/>
      <c r="JYN217" s="295"/>
      <c r="JYO217" s="295"/>
      <c r="JYP217" s="295"/>
      <c r="JYQ217" s="295"/>
      <c r="JYR217" s="295"/>
      <c r="JYS217" s="78"/>
      <c r="JYT217" s="295"/>
      <c r="JYU217" s="295"/>
      <c r="JYV217" s="78"/>
      <c r="JYW217" s="79"/>
      <c r="JYX217" s="78"/>
      <c r="JYY217" s="295"/>
      <c r="JYZ217" s="295"/>
      <c r="JZA217" s="295"/>
      <c r="JZB217" s="295"/>
      <c r="JZC217" s="295"/>
      <c r="JZD217" s="295"/>
      <c r="JZE217" s="295"/>
      <c r="JZF217" s="295"/>
      <c r="JZG217" s="295"/>
      <c r="JZH217" s="295"/>
      <c r="JZI217" s="295"/>
      <c r="JZJ217" s="295"/>
      <c r="JZK217" s="78"/>
      <c r="JZL217" s="295"/>
      <c r="JZM217" s="295"/>
      <c r="JZN217" s="78"/>
      <c r="JZO217" s="79"/>
      <c r="JZP217" s="78"/>
      <c r="JZQ217" s="295"/>
      <c r="JZR217" s="295"/>
      <c r="JZS217" s="295"/>
      <c r="JZT217" s="295"/>
      <c r="JZU217" s="295"/>
      <c r="JZV217" s="295"/>
      <c r="JZW217" s="295"/>
      <c r="JZX217" s="295"/>
      <c r="JZY217" s="295"/>
      <c r="JZZ217" s="295"/>
      <c r="KAA217" s="295"/>
      <c r="KAB217" s="295"/>
      <c r="KAC217" s="78"/>
      <c r="KAD217" s="295"/>
      <c r="KAE217" s="295"/>
      <c r="KAF217" s="78"/>
      <c r="KAG217" s="79"/>
      <c r="KAH217" s="78"/>
      <c r="KAI217" s="295"/>
      <c r="KAJ217" s="295"/>
      <c r="KAK217" s="295"/>
      <c r="KAL217" s="295"/>
      <c r="KAM217" s="295"/>
      <c r="KAN217" s="295"/>
      <c r="KAO217" s="295"/>
      <c r="KAP217" s="295"/>
      <c r="KAQ217" s="295"/>
      <c r="KAR217" s="295"/>
      <c r="KAS217" s="295"/>
      <c r="KAT217" s="295"/>
      <c r="KAU217" s="78"/>
      <c r="KAV217" s="295"/>
      <c r="KAW217" s="295"/>
      <c r="KAX217" s="78"/>
      <c r="KAY217" s="79"/>
      <c r="KAZ217" s="78"/>
      <c r="KBA217" s="295"/>
      <c r="KBB217" s="295"/>
      <c r="KBC217" s="295"/>
      <c r="KBD217" s="295"/>
      <c r="KBE217" s="295"/>
      <c r="KBF217" s="295"/>
      <c r="KBG217" s="295"/>
      <c r="KBH217" s="295"/>
      <c r="KBI217" s="295"/>
      <c r="KBJ217" s="295"/>
      <c r="KBK217" s="295"/>
      <c r="KBL217" s="295"/>
      <c r="KBM217" s="78"/>
      <c r="KBN217" s="295"/>
      <c r="KBO217" s="295"/>
      <c r="KBP217" s="78"/>
      <c r="KBQ217" s="79"/>
      <c r="KBR217" s="78"/>
      <c r="KBS217" s="295"/>
      <c r="KBT217" s="295"/>
      <c r="KBU217" s="295"/>
      <c r="KBV217" s="295"/>
      <c r="KBW217" s="295"/>
      <c r="KBX217" s="295"/>
      <c r="KBY217" s="295"/>
      <c r="KBZ217" s="295"/>
      <c r="KCA217" s="295"/>
      <c r="KCB217" s="295"/>
      <c r="KCC217" s="295"/>
      <c r="KCD217" s="295"/>
      <c r="KCE217" s="78"/>
      <c r="KCF217" s="295"/>
      <c r="KCG217" s="295"/>
      <c r="KCH217" s="78"/>
      <c r="KCI217" s="79"/>
      <c r="KCJ217" s="78"/>
      <c r="KCK217" s="295"/>
      <c r="KCL217" s="295"/>
      <c r="KCM217" s="295"/>
      <c r="KCN217" s="295"/>
      <c r="KCO217" s="295"/>
      <c r="KCP217" s="295"/>
      <c r="KCQ217" s="295"/>
      <c r="KCR217" s="295"/>
      <c r="KCS217" s="295"/>
      <c r="KCT217" s="295"/>
      <c r="KCU217" s="295"/>
      <c r="KCV217" s="295"/>
      <c r="KCW217" s="78"/>
      <c r="KCX217" s="295"/>
      <c r="KCY217" s="295"/>
      <c r="KCZ217" s="78"/>
      <c r="KDA217" s="79"/>
      <c r="KDB217" s="78"/>
      <c r="KDC217" s="295"/>
      <c r="KDD217" s="295"/>
      <c r="KDE217" s="295"/>
      <c r="KDF217" s="295"/>
      <c r="KDG217" s="295"/>
      <c r="KDH217" s="295"/>
      <c r="KDI217" s="295"/>
      <c r="KDJ217" s="295"/>
      <c r="KDK217" s="295"/>
      <c r="KDL217" s="295"/>
      <c r="KDM217" s="295"/>
      <c r="KDN217" s="295"/>
      <c r="KDO217" s="78"/>
      <c r="KDP217" s="295"/>
      <c r="KDQ217" s="295"/>
      <c r="KDR217" s="78"/>
      <c r="KDS217" s="79"/>
      <c r="KDT217" s="78"/>
      <c r="KDU217" s="295"/>
      <c r="KDV217" s="295"/>
      <c r="KDW217" s="295"/>
      <c r="KDX217" s="295"/>
      <c r="KDY217" s="295"/>
      <c r="KDZ217" s="295"/>
      <c r="KEA217" s="295"/>
      <c r="KEB217" s="295"/>
      <c r="KEC217" s="295"/>
      <c r="KED217" s="295"/>
      <c r="KEE217" s="295"/>
      <c r="KEF217" s="295"/>
      <c r="KEG217" s="78"/>
      <c r="KEH217" s="295"/>
      <c r="KEI217" s="295"/>
      <c r="KEJ217" s="78"/>
      <c r="KEK217" s="79"/>
      <c r="KEL217" s="78"/>
      <c r="KEM217" s="295"/>
      <c r="KEN217" s="295"/>
      <c r="KEO217" s="295"/>
      <c r="KEP217" s="295"/>
      <c r="KEQ217" s="295"/>
      <c r="KER217" s="295"/>
      <c r="KES217" s="295"/>
      <c r="KET217" s="295"/>
      <c r="KEU217" s="295"/>
      <c r="KEV217" s="295"/>
      <c r="KEW217" s="295"/>
      <c r="KEX217" s="295"/>
      <c r="KEY217" s="78"/>
      <c r="KEZ217" s="295"/>
      <c r="KFA217" s="295"/>
      <c r="KFB217" s="78"/>
      <c r="KFC217" s="79"/>
      <c r="KFD217" s="78"/>
      <c r="KFE217" s="295"/>
      <c r="KFF217" s="295"/>
      <c r="KFG217" s="295"/>
      <c r="KFH217" s="295"/>
      <c r="KFI217" s="295"/>
      <c r="KFJ217" s="295"/>
      <c r="KFK217" s="295"/>
      <c r="KFL217" s="295"/>
      <c r="KFM217" s="295"/>
      <c r="KFN217" s="295"/>
      <c r="KFO217" s="295"/>
      <c r="KFP217" s="295"/>
      <c r="KFQ217" s="78"/>
      <c r="KFR217" s="295"/>
      <c r="KFS217" s="295"/>
      <c r="KFT217" s="78"/>
      <c r="KFU217" s="79"/>
      <c r="KFV217" s="78"/>
      <c r="KFW217" s="295"/>
      <c r="KFX217" s="295"/>
      <c r="KFY217" s="295"/>
      <c r="KFZ217" s="295"/>
      <c r="KGA217" s="295"/>
      <c r="KGB217" s="295"/>
      <c r="KGC217" s="295"/>
      <c r="KGD217" s="295"/>
      <c r="KGE217" s="295"/>
      <c r="KGF217" s="295"/>
      <c r="KGG217" s="295"/>
      <c r="KGH217" s="295"/>
      <c r="KGI217" s="78"/>
      <c r="KGJ217" s="295"/>
      <c r="KGK217" s="295"/>
      <c r="KGL217" s="78"/>
      <c r="KGM217" s="79"/>
      <c r="KGN217" s="78"/>
      <c r="KGO217" s="295"/>
      <c r="KGP217" s="295"/>
      <c r="KGQ217" s="295"/>
      <c r="KGR217" s="295"/>
      <c r="KGS217" s="295"/>
      <c r="KGT217" s="295"/>
      <c r="KGU217" s="295"/>
      <c r="KGV217" s="295"/>
      <c r="KGW217" s="295"/>
      <c r="KGX217" s="295"/>
      <c r="KGY217" s="295"/>
      <c r="KGZ217" s="295"/>
      <c r="KHA217" s="78"/>
      <c r="KHB217" s="295"/>
      <c r="KHC217" s="295"/>
      <c r="KHD217" s="78"/>
      <c r="KHE217" s="79"/>
      <c r="KHF217" s="78"/>
      <c r="KHG217" s="295"/>
      <c r="KHH217" s="295"/>
      <c r="KHI217" s="295"/>
      <c r="KHJ217" s="295"/>
      <c r="KHK217" s="295"/>
      <c r="KHL217" s="295"/>
      <c r="KHM217" s="295"/>
      <c r="KHN217" s="295"/>
      <c r="KHO217" s="295"/>
      <c r="KHP217" s="295"/>
      <c r="KHQ217" s="295"/>
      <c r="KHR217" s="295"/>
      <c r="KHS217" s="78"/>
      <c r="KHT217" s="295"/>
      <c r="KHU217" s="295"/>
      <c r="KHV217" s="78"/>
      <c r="KHW217" s="79"/>
      <c r="KHX217" s="78"/>
      <c r="KHY217" s="295"/>
      <c r="KHZ217" s="295"/>
      <c r="KIA217" s="295"/>
      <c r="KIB217" s="295"/>
      <c r="KIC217" s="295"/>
      <c r="KID217" s="295"/>
      <c r="KIE217" s="295"/>
      <c r="KIF217" s="295"/>
      <c r="KIG217" s="295"/>
      <c r="KIH217" s="295"/>
      <c r="KII217" s="295"/>
      <c r="KIJ217" s="295"/>
      <c r="KIK217" s="78"/>
      <c r="KIL217" s="295"/>
      <c r="KIM217" s="295"/>
      <c r="KIN217" s="78"/>
      <c r="KIO217" s="79"/>
      <c r="KIP217" s="78"/>
      <c r="KIQ217" s="295"/>
      <c r="KIR217" s="295"/>
      <c r="KIS217" s="295"/>
      <c r="KIT217" s="295"/>
      <c r="KIU217" s="295"/>
      <c r="KIV217" s="295"/>
      <c r="KIW217" s="295"/>
      <c r="KIX217" s="295"/>
      <c r="KIY217" s="295"/>
      <c r="KIZ217" s="295"/>
      <c r="KJA217" s="295"/>
      <c r="KJB217" s="295"/>
      <c r="KJC217" s="78"/>
      <c r="KJD217" s="295"/>
      <c r="KJE217" s="295"/>
      <c r="KJF217" s="78"/>
      <c r="KJG217" s="79"/>
      <c r="KJH217" s="78"/>
      <c r="KJI217" s="295"/>
      <c r="KJJ217" s="295"/>
      <c r="KJK217" s="295"/>
      <c r="KJL217" s="295"/>
      <c r="KJM217" s="295"/>
      <c r="KJN217" s="295"/>
      <c r="KJO217" s="295"/>
      <c r="KJP217" s="295"/>
      <c r="KJQ217" s="295"/>
      <c r="KJR217" s="295"/>
      <c r="KJS217" s="295"/>
      <c r="KJT217" s="295"/>
      <c r="KJU217" s="78"/>
      <c r="KJV217" s="295"/>
      <c r="KJW217" s="295"/>
      <c r="KJX217" s="78"/>
      <c r="KJY217" s="79"/>
      <c r="KJZ217" s="78"/>
      <c r="KKA217" s="295"/>
      <c r="KKB217" s="295"/>
      <c r="KKC217" s="295"/>
      <c r="KKD217" s="295"/>
      <c r="KKE217" s="295"/>
      <c r="KKF217" s="295"/>
      <c r="KKG217" s="295"/>
      <c r="KKH217" s="295"/>
      <c r="KKI217" s="295"/>
      <c r="KKJ217" s="295"/>
      <c r="KKK217" s="295"/>
      <c r="KKL217" s="295"/>
      <c r="KKM217" s="78"/>
      <c r="KKN217" s="295"/>
      <c r="KKO217" s="295"/>
      <c r="KKP217" s="78"/>
      <c r="KKQ217" s="79"/>
      <c r="KKR217" s="78"/>
      <c r="KKS217" s="295"/>
      <c r="KKT217" s="295"/>
      <c r="KKU217" s="295"/>
      <c r="KKV217" s="295"/>
      <c r="KKW217" s="295"/>
      <c r="KKX217" s="295"/>
      <c r="KKY217" s="295"/>
      <c r="KKZ217" s="295"/>
      <c r="KLA217" s="295"/>
      <c r="KLB217" s="295"/>
      <c r="KLC217" s="295"/>
      <c r="KLD217" s="295"/>
      <c r="KLE217" s="78"/>
      <c r="KLF217" s="295"/>
      <c r="KLG217" s="295"/>
      <c r="KLH217" s="78"/>
      <c r="KLI217" s="79"/>
      <c r="KLJ217" s="78"/>
      <c r="KLK217" s="295"/>
      <c r="KLL217" s="295"/>
      <c r="KLM217" s="295"/>
      <c r="KLN217" s="295"/>
      <c r="KLO217" s="295"/>
      <c r="KLP217" s="295"/>
      <c r="KLQ217" s="295"/>
      <c r="KLR217" s="295"/>
      <c r="KLS217" s="295"/>
      <c r="KLT217" s="295"/>
      <c r="KLU217" s="295"/>
      <c r="KLV217" s="295"/>
      <c r="KLW217" s="78"/>
      <c r="KLX217" s="295"/>
      <c r="KLY217" s="295"/>
      <c r="KLZ217" s="78"/>
      <c r="KMA217" s="79"/>
      <c r="KMB217" s="78"/>
      <c r="KMC217" s="295"/>
      <c r="KMD217" s="295"/>
      <c r="KME217" s="295"/>
      <c r="KMF217" s="295"/>
      <c r="KMG217" s="295"/>
      <c r="KMH217" s="295"/>
      <c r="KMI217" s="295"/>
      <c r="KMJ217" s="295"/>
      <c r="KMK217" s="295"/>
      <c r="KML217" s="295"/>
      <c r="KMM217" s="295"/>
      <c r="KMN217" s="295"/>
      <c r="KMO217" s="78"/>
      <c r="KMP217" s="295"/>
      <c r="KMQ217" s="295"/>
      <c r="KMR217" s="78"/>
      <c r="KMS217" s="79"/>
      <c r="KMT217" s="78"/>
      <c r="KMU217" s="295"/>
      <c r="KMV217" s="295"/>
      <c r="KMW217" s="295"/>
      <c r="KMX217" s="295"/>
      <c r="KMY217" s="295"/>
      <c r="KMZ217" s="295"/>
      <c r="KNA217" s="295"/>
      <c r="KNB217" s="295"/>
      <c r="KNC217" s="295"/>
      <c r="KND217" s="295"/>
      <c r="KNE217" s="295"/>
      <c r="KNF217" s="295"/>
      <c r="KNG217" s="78"/>
      <c r="KNH217" s="295"/>
      <c r="KNI217" s="295"/>
      <c r="KNJ217" s="78"/>
      <c r="KNK217" s="79"/>
      <c r="KNL217" s="78"/>
      <c r="KNM217" s="295"/>
      <c r="KNN217" s="295"/>
      <c r="KNO217" s="295"/>
      <c r="KNP217" s="295"/>
      <c r="KNQ217" s="295"/>
      <c r="KNR217" s="295"/>
      <c r="KNS217" s="295"/>
      <c r="KNT217" s="295"/>
      <c r="KNU217" s="295"/>
      <c r="KNV217" s="295"/>
      <c r="KNW217" s="295"/>
      <c r="KNX217" s="295"/>
      <c r="KNY217" s="78"/>
      <c r="KNZ217" s="295"/>
      <c r="KOA217" s="295"/>
      <c r="KOB217" s="78"/>
      <c r="KOC217" s="79"/>
      <c r="KOD217" s="78"/>
      <c r="KOE217" s="295"/>
      <c r="KOF217" s="295"/>
      <c r="KOG217" s="295"/>
      <c r="KOH217" s="295"/>
      <c r="KOI217" s="295"/>
      <c r="KOJ217" s="295"/>
      <c r="KOK217" s="295"/>
      <c r="KOL217" s="295"/>
      <c r="KOM217" s="295"/>
      <c r="KON217" s="295"/>
      <c r="KOO217" s="295"/>
      <c r="KOP217" s="295"/>
      <c r="KOQ217" s="78"/>
      <c r="KOR217" s="295"/>
      <c r="KOS217" s="295"/>
      <c r="KOT217" s="78"/>
      <c r="KOU217" s="79"/>
      <c r="KOV217" s="78"/>
      <c r="KOW217" s="295"/>
      <c r="KOX217" s="295"/>
      <c r="KOY217" s="295"/>
      <c r="KOZ217" s="295"/>
      <c r="KPA217" s="295"/>
      <c r="KPB217" s="295"/>
      <c r="KPC217" s="295"/>
      <c r="KPD217" s="295"/>
      <c r="KPE217" s="295"/>
      <c r="KPF217" s="295"/>
      <c r="KPG217" s="295"/>
      <c r="KPH217" s="295"/>
      <c r="KPI217" s="78"/>
      <c r="KPJ217" s="295"/>
      <c r="KPK217" s="295"/>
      <c r="KPL217" s="78"/>
      <c r="KPM217" s="79"/>
      <c r="KPN217" s="78"/>
      <c r="KPO217" s="295"/>
      <c r="KPP217" s="295"/>
      <c r="KPQ217" s="295"/>
      <c r="KPR217" s="295"/>
      <c r="KPS217" s="295"/>
      <c r="KPT217" s="295"/>
      <c r="KPU217" s="295"/>
      <c r="KPV217" s="295"/>
      <c r="KPW217" s="295"/>
      <c r="KPX217" s="295"/>
      <c r="KPY217" s="295"/>
      <c r="KPZ217" s="295"/>
      <c r="KQA217" s="78"/>
      <c r="KQB217" s="295"/>
      <c r="KQC217" s="295"/>
      <c r="KQD217" s="78"/>
      <c r="KQE217" s="79"/>
      <c r="KQF217" s="78"/>
      <c r="KQG217" s="295"/>
      <c r="KQH217" s="295"/>
      <c r="KQI217" s="295"/>
      <c r="KQJ217" s="295"/>
      <c r="KQK217" s="295"/>
      <c r="KQL217" s="295"/>
      <c r="KQM217" s="295"/>
      <c r="KQN217" s="295"/>
      <c r="KQO217" s="295"/>
      <c r="KQP217" s="295"/>
      <c r="KQQ217" s="295"/>
      <c r="KQR217" s="295"/>
      <c r="KQS217" s="78"/>
      <c r="KQT217" s="295"/>
      <c r="KQU217" s="295"/>
      <c r="KQV217" s="78"/>
      <c r="KQW217" s="79"/>
      <c r="KQX217" s="78"/>
      <c r="KQY217" s="295"/>
      <c r="KQZ217" s="295"/>
      <c r="KRA217" s="295"/>
      <c r="KRB217" s="295"/>
      <c r="KRC217" s="295"/>
      <c r="KRD217" s="295"/>
      <c r="KRE217" s="295"/>
      <c r="KRF217" s="295"/>
      <c r="KRG217" s="295"/>
      <c r="KRH217" s="295"/>
      <c r="KRI217" s="295"/>
      <c r="KRJ217" s="295"/>
      <c r="KRK217" s="78"/>
      <c r="KRL217" s="295"/>
      <c r="KRM217" s="295"/>
      <c r="KRN217" s="78"/>
      <c r="KRO217" s="79"/>
      <c r="KRP217" s="78"/>
      <c r="KRQ217" s="295"/>
      <c r="KRR217" s="295"/>
      <c r="KRS217" s="295"/>
      <c r="KRT217" s="295"/>
      <c r="KRU217" s="295"/>
      <c r="KRV217" s="295"/>
      <c r="KRW217" s="295"/>
      <c r="KRX217" s="295"/>
      <c r="KRY217" s="295"/>
      <c r="KRZ217" s="295"/>
      <c r="KSA217" s="295"/>
      <c r="KSB217" s="295"/>
      <c r="KSC217" s="78"/>
      <c r="KSD217" s="295"/>
      <c r="KSE217" s="295"/>
      <c r="KSF217" s="78"/>
      <c r="KSG217" s="79"/>
      <c r="KSH217" s="78"/>
      <c r="KSI217" s="295"/>
      <c r="KSJ217" s="295"/>
      <c r="KSK217" s="295"/>
      <c r="KSL217" s="295"/>
      <c r="KSM217" s="295"/>
      <c r="KSN217" s="295"/>
      <c r="KSO217" s="295"/>
      <c r="KSP217" s="295"/>
      <c r="KSQ217" s="295"/>
      <c r="KSR217" s="295"/>
      <c r="KSS217" s="295"/>
      <c r="KST217" s="295"/>
      <c r="KSU217" s="78"/>
      <c r="KSV217" s="295"/>
      <c r="KSW217" s="295"/>
      <c r="KSX217" s="78"/>
      <c r="KSY217" s="79"/>
      <c r="KSZ217" s="78"/>
      <c r="KTA217" s="295"/>
      <c r="KTB217" s="295"/>
      <c r="KTC217" s="295"/>
      <c r="KTD217" s="295"/>
      <c r="KTE217" s="295"/>
      <c r="KTF217" s="295"/>
      <c r="KTG217" s="295"/>
      <c r="KTH217" s="295"/>
      <c r="KTI217" s="295"/>
      <c r="KTJ217" s="295"/>
      <c r="KTK217" s="295"/>
      <c r="KTL217" s="295"/>
      <c r="KTM217" s="78"/>
      <c r="KTN217" s="295"/>
      <c r="KTO217" s="295"/>
      <c r="KTP217" s="78"/>
      <c r="KTQ217" s="79"/>
      <c r="KTR217" s="78"/>
      <c r="KTS217" s="295"/>
      <c r="KTT217" s="295"/>
      <c r="KTU217" s="295"/>
      <c r="KTV217" s="295"/>
      <c r="KTW217" s="295"/>
      <c r="KTX217" s="295"/>
      <c r="KTY217" s="295"/>
      <c r="KTZ217" s="295"/>
      <c r="KUA217" s="295"/>
      <c r="KUB217" s="295"/>
      <c r="KUC217" s="295"/>
      <c r="KUD217" s="295"/>
      <c r="KUE217" s="78"/>
      <c r="KUF217" s="295"/>
      <c r="KUG217" s="295"/>
      <c r="KUH217" s="78"/>
      <c r="KUI217" s="79"/>
      <c r="KUJ217" s="78"/>
      <c r="KUK217" s="295"/>
      <c r="KUL217" s="295"/>
      <c r="KUM217" s="295"/>
      <c r="KUN217" s="295"/>
      <c r="KUO217" s="295"/>
      <c r="KUP217" s="295"/>
      <c r="KUQ217" s="295"/>
      <c r="KUR217" s="295"/>
      <c r="KUS217" s="295"/>
      <c r="KUT217" s="295"/>
      <c r="KUU217" s="295"/>
      <c r="KUV217" s="295"/>
      <c r="KUW217" s="78"/>
      <c r="KUX217" s="295"/>
      <c r="KUY217" s="295"/>
      <c r="KUZ217" s="78"/>
      <c r="KVA217" s="79"/>
      <c r="KVB217" s="78"/>
      <c r="KVC217" s="295"/>
      <c r="KVD217" s="295"/>
      <c r="KVE217" s="295"/>
      <c r="KVF217" s="295"/>
      <c r="KVG217" s="295"/>
      <c r="KVH217" s="295"/>
      <c r="KVI217" s="295"/>
      <c r="KVJ217" s="295"/>
      <c r="KVK217" s="295"/>
      <c r="KVL217" s="295"/>
      <c r="KVM217" s="295"/>
      <c r="KVN217" s="295"/>
      <c r="KVO217" s="78"/>
      <c r="KVP217" s="295"/>
      <c r="KVQ217" s="295"/>
      <c r="KVR217" s="78"/>
      <c r="KVS217" s="79"/>
      <c r="KVT217" s="78"/>
      <c r="KVU217" s="295"/>
      <c r="KVV217" s="295"/>
      <c r="KVW217" s="295"/>
      <c r="KVX217" s="295"/>
      <c r="KVY217" s="295"/>
      <c r="KVZ217" s="295"/>
      <c r="KWA217" s="295"/>
      <c r="KWB217" s="295"/>
      <c r="KWC217" s="295"/>
      <c r="KWD217" s="295"/>
      <c r="KWE217" s="295"/>
      <c r="KWF217" s="295"/>
      <c r="KWG217" s="78"/>
      <c r="KWH217" s="295"/>
      <c r="KWI217" s="295"/>
      <c r="KWJ217" s="78"/>
      <c r="KWK217" s="79"/>
      <c r="KWL217" s="78"/>
      <c r="KWM217" s="295"/>
      <c r="KWN217" s="295"/>
      <c r="KWO217" s="295"/>
      <c r="KWP217" s="295"/>
      <c r="KWQ217" s="295"/>
      <c r="KWR217" s="295"/>
      <c r="KWS217" s="295"/>
      <c r="KWT217" s="295"/>
      <c r="KWU217" s="295"/>
      <c r="KWV217" s="295"/>
      <c r="KWW217" s="295"/>
      <c r="KWX217" s="295"/>
      <c r="KWY217" s="78"/>
      <c r="KWZ217" s="295"/>
      <c r="KXA217" s="295"/>
      <c r="KXB217" s="78"/>
      <c r="KXC217" s="79"/>
      <c r="KXD217" s="78"/>
      <c r="KXE217" s="295"/>
      <c r="KXF217" s="295"/>
      <c r="KXG217" s="295"/>
      <c r="KXH217" s="295"/>
      <c r="KXI217" s="295"/>
      <c r="KXJ217" s="295"/>
      <c r="KXK217" s="295"/>
      <c r="KXL217" s="295"/>
      <c r="KXM217" s="295"/>
      <c r="KXN217" s="295"/>
      <c r="KXO217" s="295"/>
      <c r="KXP217" s="295"/>
      <c r="KXQ217" s="78"/>
      <c r="KXR217" s="295"/>
      <c r="KXS217" s="295"/>
      <c r="KXT217" s="78"/>
      <c r="KXU217" s="79"/>
      <c r="KXV217" s="78"/>
      <c r="KXW217" s="295"/>
      <c r="KXX217" s="295"/>
      <c r="KXY217" s="295"/>
      <c r="KXZ217" s="295"/>
      <c r="KYA217" s="295"/>
      <c r="KYB217" s="295"/>
      <c r="KYC217" s="295"/>
      <c r="KYD217" s="295"/>
      <c r="KYE217" s="295"/>
      <c r="KYF217" s="295"/>
      <c r="KYG217" s="295"/>
      <c r="KYH217" s="295"/>
      <c r="KYI217" s="78"/>
      <c r="KYJ217" s="295"/>
      <c r="KYK217" s="295"/>
      <c r="KYL217" s="78"/>
      <c r="KYM217" s="79"/>
      <c r="KYN217" s="78"/>
      <c r="KYO217" s="295"/>
      <c r="KYP217" s="295"/>
      <c r="KYQ217" s="295"/>
      <c r="KYR217" s="295"/>
      <c r="KYS217" s="295"/>
      <c r="KYT217" s="295"/>
      <c r="KYU217" s="295"/>
      <c r="KYV217" s="295"/>
      <c r="KYW217" s="295"/>
      <c r="KYX217" s="295"/>
      <c r="KYY217" s="295"/>
      <c r="KYZ217" s="295"/>
      <c r="KZA217" s="78"/>
      <c r="KZB217" s="295"/>
      <c r="KZC217" s="295"/>
      <c r="KZD217" s="78"/>
      <c r="KZE217" s="79"/>
      <c r="KZF217" s="78"/>
      <c r="KZG217" s="295"/>
      <c r="KZH217" s="295"/>
      <c r="KZI217" s="295"/>
      <c r="KZJ217" s="295"/>
      <c r="KZK217" s="295"/>
      <c r="KZL217" s="295"/>
      <c r="KZM217" s="295"/>
      <c r="KZN217" s="295"/>
      <c r="KZO217" s="295"/>
      <c r="KZP217" s="295"/>
      <c r="KZQ217" s="295"/>
      <c r="KZR217" s="295"/>
      <c r="KZS217" s="78"/>
      <c r="KZT217" s="295"/>
      <c r="KZU217" s="295"/>
      <c r="KZV217" s="78"/>
      <c r="KZW217" s="79"/>
      <c r="KZX217" s="78"/>
      <c r="KZY217" s="295"/>
      <c r="KZZ217" s="295"/>
      <c r="LAA217" s="295"/>
      <c r="LAB217" s="295"/>
      <c r="LAC217" s="295"/>
      <c r="LAD217" s="295"/>
      <c r="LAE217" s="295"/>
      <c r="LAF217" s="295"/>
      <c r="LAG217" s="295"/>
      <c r="LAH217" s="295"/>
      <c r="LAI217" s="295"/>
      <c r="LAJ217" s="295"/>
      <c r="LAK217" s="78"/>
      <c r="LAL217" s="295"/>
      <c r="LAM217" s="295"/>
      <c r="LAN217" s="78"/>
      <c r="LAO217" s="79"/>
      <c r="LAP217" s="78"/>
      <c r="LAQ217" s="295"/>
      <c r="LAR217" s="295"/>
      <c r="LAS217" s="295"/>
      <c r="LAT217" s="295"/>
      <c r="LAU217" s="295"/>
      <c r="LAV217" s="295"/>
      <c r="LAW217" s="295"/>
      <c r="LAX217" s="295"/>
      <c r="LAY217" s="295"/>
      <c r="LAZ217" s="295"/>
      <c r="LBA217" s="295"/>
      <c r="LBB217" s="295"/>
      <c r="LBC217" s="78"/>
      <c r="LBD217" s="295"/>
      <c r="LBE217" s="295"/>
      <c r="LBF217" s="78"/>
      <c r="LBG217" s="79"/>
      <c r="LBH217" s="78"/>
      <c r="LBI217" s="295"/>
      <c r="LBJ217" s="295"/>
      <c r="LBK217" s="295"/>
      <c r="LBL217" s="295"/>
      <c r="LBM217" s="295"/>
      <c r="LBN217" s="295"/>
      <c r="LBO217" s="295"/>
      <c r="LBP217" s="295"/>
      <c r="LBQ217" s="295"/>
      <c r="LBR217" s="295"/>
      <c r="LBS217" s="295"/>
      <c r="LBT217" s="295"/>
      <c r="LBU217" s="78"/>
      <c r="LBV217" s="295"/>
      <c r="LBW217" s="295"/>
      <c r="LBX217" s="78"/>
      <c r="LBY217" s="79"/>
      <c r="LBZ217" s="78"/>
      <c r="LCA217" s="295"/>
      <c r="LCB217" s="295"/>
      <c r="LCC217" s="295"/>
      <c r="LCD217" s="295"/>
      <c r="LCE217" s="295"/>
      <c r="LCF217" s="295"/>
      <c r="LCG217" s="295"/>
      <c r="LCH217" s="295"/>
      <c r="LCI217" s="295"/>
      <c r="LCJ217" s="295"/>
      <c r="LCK217" s="295"/>
      <c r="LCL217" s="295"/>
      <c r="LCM217" s="78"/>
      <c r="LCN217" s="295"/>
      <c r="LCO217" s="295"/>
      <c r="LCP217" s="78"/>
      <c r="LCQ217" s="79"/>
      <c r="LCR217" s="78"/>
      <c r="LCS217" s="295"/>
      <c r="LCT217" s="295"/>
      <c r="LCU217" s="295"/>
      <c r="LCV217" s="295"/>
      <c r="LCW217" s="295"/>
      <c r="LCX217" s="295"/>
      <c r="LCY217" s="295"/>
      <c r="LCZ217" s="295"/>
      <c r="LDA217" s="295"/>
      <c r="LDB217" s="295"/>
      <c r="LDC217" s="295"/>
      <c r="LDD217" s="295"/>
      <c r="LDE217" s="78"/>
      <c r="LDF217" s="295"/>
      <c r="LDG217" s="295"/>
      <c r="LDH217" s="78"/>
      <c r="LDI217" s="79"/>
      <c r="LDJ217" s="78"/>
      <c r="LDK217" s="295"/>
      <c r="LDL217" s="295"/>
      <c r="LDM217" s="295"/>
      <c r="LDN217" s="295"/>
      <c r="LDO217" s="295"/>
      <c r="LDP217" s="295"/>
      <c r="LDQ217" s="295"/>
      <c r="LDR217" s="295"/>
      <c r="LDS217" s="295"/>
      <c r="LDT217" s="295"/>
      <c r="LDU217" s="295"/>
      <c r="LDV217" s="295"/>
      <c r="LDW217" s="78"/>
      <c r="LDX217" s="295"/>
      <c r="LDY217" s="295"/>
      <c r="LDZ217" s="78"/>
      <c r="LEA217" s="79"/>
      <c r="LEB217" s="78"/>
      <c r="LEC217" s="295"/>
      <c r="LED217" s="295"/>
      <c r="LEE217" s="295"/>
      <c r="LEF217" s="295"/>
      <c r="LEG217" s="295"/>
      <c r="LEH217" s="295"/>
      <c r="LEI217" s="295"/>
      <c r="LEJ217" s="295"/>
      <c r="LEK217" s="295"/>
      <c r="LEL217" s="295"/>
      <c r="LEM217" s="295"/>
      <c r="LEN217" s="295"/>
      <c r="LEO217" s="78"/>
      <c r="LEP217" s="295"/>
      <c r="LEQ217" s="295"/>
      <c r="LER217" s="78"/>
      <c r="LES217" s="79"/>
      <c r="LET217" s="78"/>
      <c r="LEU217" s="295"/>
      <c r="LEV217" s="295"/>
      <c r="LEW217" s="295"/>
      <c r="LEX217" s="295"/>
      <c r="LEY217" s="295"/>
      <c r="LEZ217" s="295"/>
      <c r="LFA217" s="295"/>
      <c r="LFB217" s="295"/>
      <c r="LFC217" s="295"/>
      <c r="LFD217" s="295"/>
      <c r="LFE217" s="295"/>
      <c r="LFF217" s="295"/>
      <c r="LFG217" s="78"/>
      <c r="LFH217" s="295"/>
      <c r="LFI217" s="295"/>
      <c r="LFJ217" s="78"/>
      <c r="LFK217" s="79"/>
      <c r="LFL217" s="78"/>
      <c r="LFM217" s="295"/>
      <c r="LFN217" s="295"/>
      <c r="LFO217" s="295"/>
      <c r="LFP217" s="295"/>
      <c r="LFQ217" s="295"/>
      <c r="LFR217" s="295"/>
      <c r="LFS217" s="295"/>
      <c r="LFT217" s="295"/>
      <c r="LFU217" s="295"/>
      <c r="LFV217" s="295"/>
      <c r="LFW217" s="295"/>
      <c r="LFX217" s="295"/>
      <c r="LFY217" s="78"/>
      <c r="LFZ217" s="295"/>
      <c r="LGA217" s="295"/>
      <c r="LGB217" s="78"/>
      <c r="LGC217" s="79"/>
      <c r="LGD217" s="78"/>
      <c r="LGE217" s="295"/>
      <c r="LGF217" s="295"/>
      <c r="LGG217" s="295"/>
      <c r="LGH217" s="295"/>
      <c r="LGI217" s="295"/>
      <c r="LGJ217" s="295"/>
      <c r="LGK217" s="295"/>
      <c r="LGL217" s="295"/>
      <c r="LGM217" s="295"/>
      <c r="LGN217" s="295"/>
      <c r="LGO217" s="295"/>
      <c r="LGP217" s="295"/>
      <c r="LGQ217" s="78"/>
      <c r="LGR217" s="295"/>
      <c r="LGS217" s="295"/>
      <c r="LGT217" s="78"/>
      <c r="LGU217" s="79"/>
      <c r="LGV217" s="78"/>
      <c r="LGW217" s="295"/>
      <c r="LGX217" s="295"/>
      <c r="LGY217" s="295"/>
      <c r="LGZ217" s="295"/>
      <c r="LHA217" s="295"/>
      <c r="LHB217" s="295"/>
      <c r="LHC217" s="295"/>
      <c r="LHD217" s="295"/>
      <c r="LHE217" s="295"/>
      <c r="LHF217" s="295"/>
      <c r="LHG217" s="295"/>
      <c r="LHH217" s="295"/>
      <c r="LHI217" s="78"/>
      <c r="LHJ217" s="295"/>
      <c r="LHK217" s="295"/>
      <c r="LHL217" s="78"/>
      <c r="LHM217" s="79"/>
      <c r="LHN217" s="78"/>
      <c r="LHO217" s="295"/>
      <c r="LHP217" s="295"/>
      <c r="LHQ217" s="295"/>
      <c r="LHR217" s="295"/>
      <c r="LHS217" s="295"/>
      <c r="LHT217" s="295"/>
      <c r="LHU217" s="295"/>
      <c r="LHV217" s="295"/>
      <c r="LHW217" s="295"/>
      <c r="LHX217" s="295"/>
      <c r="LHY217" s="295"/>
      <c r="LHZ217" s="295"/>
      <c r="LIA217" s="78"/>
      <c r="LIB217" s="295"/>
      <c r="LIC217" s="295"/>
      <c r="LID217" s="78"/>
      <c r="LIE217" s="79"/>
      <c r="LIF217" s="78"/>
      <c r="LIG217" s="295"/>
      <c r="LIH217" s="295"/>
      <c r="LII217" s="295"/>
      <c r="LIJ217" s="295"/>
      <c r="LIK217" s="295"/>
      <c r="LIL217" s="295"/>
      <c r="LIM217" s="295"/>
      <c r="LIN217" s="295"/>
      <c r="LIO217" s="295"/>
      <c r="LIP217" s="295"/>
      <c r="LIQ217" s="295"/>
      <c r="LIR217" s="295"/>
      <c r="LIS217" s="78"/>
      <c r="LIT217" s="295"/>
      <c r="LIU217" s="295"/>
      <c r="LIV217" s="78"/>
      <c r="LIW217" s="79"/>
      <c r="LIX217" s="78"/>
      <c r="LIY217" s="295"/>
      <c r="LIZ217" s="295"/>
      <c r="LJA217" s="295"/>
      <c r="LJB217" s="295"/>
      <c r="LJC217" s="295"/>
      <c r="LJD217" s="295"/>
      <c r="LJE217" s="295"/>
      <c r="LJF217" s="295"/>
      <c r="LJG217" s="295"/>
      <c r="LJH217" s="295"/>
      <c r="LJI217" s="295"/>
      <c r="LJJ217" s="295"/>
      <c r="LJK217" s="78"/>
      <c r="LJL217" s="295"/>
      <c r="LJM217" s="295"/>
      <c r="LJN217" s="78"/>
      <c r="LJO217" s="79"/>
      <c r="LJP217" s="78"/>
      <c r="LJQ217" s="295"/>
      <c r="LJR217" s="295"/>
      <c r="LJS217" s="295"/>
      <c r="LJT217" s="295"/>
      <c r="LJU217" s="295"/>
      <c r="LJV217" s="295"/>
      <c r="LJW217" s="295"/>
      <c r="LJX217" s="295"/>
      <c r="LJY217" s="295"/>
      <c r="LJZ217" s="295"/>
      <c r="LKA217" s="295"/>
      <c r="LKB217" s="295"/>
      <c r="LKC217" s="78"/>
      <c r="LKD217" s="295"/>
      <c r="LKE217" s="295"/>
      <c r="LKF217" s="78"/>
      <c r="LKG217" s="79"/>
      <c r="LKH217" s="78"/>
      <c r="LKI217" s="295"/>
      <c r="LKJ217" s="295"/>
      <c r="LKK217" s="295"/>
      <c r="LKL217" s="295"/>
      <c r="LKM217" s="295"/>
      <c r="LKN217" s="295"/>
      <c r="LKO217" s="295"/>
      <c r="LKP217" s="295"/>
      <c r="LKQ217" s="295"/>
      <c r="LKR217" s="295"/>
      <c r="LKS217" s="295"/>
      <c r="LKT217" s="295"/>
      <c r="LKU217" s="78"/>
      <c r="LKV217" s="295"/>
      <c r="LKW217" s="295"/>
      <c r="LKX217" s="78"/>
      <c r="LKY217" s="79"/>
      <c r="LKZ217" s="78"/>
      <c r="LLA217" s="295"/>
      <c r="LLB217" s="295"/>
      <c r="LLC217" s="295"/>
      <c r="LLD217" s="295"/>
      <c r="LLE217" s="295"/>
      <c r="LLF217" s="295"/>
      <c r="LLG217" s="295"/>
      <c r="LLH217" s="295"/>
      <c r="LLI217" s="295"/>
      <c r="LLJ217" s="295"/>
      <c r="LLK217" s="295"/>
      <c r="LLL217" s="295"/>
      <c r="LLM217" s="78"/>
      <c r="LLN217" s="295"/>
      <c r="LLO217" s="295"/>
      <c r="LLP217" s="78"/>
      <c r="LLQ217" s="79"/>
      <c r="LLR217" s="78"/>
      <c r="LLS217" s="295"/>
      <c r="LLT217" s="295"/>
      <c r="LLU217" s="295"/>
      <c r="LLV217" s="295"/>
      <c r="LLW217" s="295"/>
      <c r="LLX217" s="295"/>
      <c r="LLY217" s="295"/>
      <c r="LLZ217" s="295"/>
      <c r="LMA217" s="295"/>
      <c r="LMB217" s="295"/>
      <c r="LMC217" s="295"/>
      <c r="LMD217" s="295"/>
      <c r="LME217" s="78"/>
      <c r="LMF217" s="295"/>
      <c r="LMG217" s="295"/>
      <c r="LMH217" s="78"/>
      <c r="LMI217" s="79"/>
      <c r="LMJ217" s="78"/>
      <c r="LMK217" s="295"/>
      <c r="LML217" s="295"/>
      <c r="LMM217" s="295"/>
      <c r="LMN217" s="295"/>
      <c r="LMO217" s="295"/>
      <c r="LMP217" s="295"/>
      <c r="LMQ217" s="295"/>
      <c r="LMR217" s="295"/>
      <c r="LMS217" s="295"/>
      <c r="LMT217" s="295"/>
      <c r="LMU217" s="295"/>
      <c r="LMV217" s="295"/>
      <c r="LMW217" s="78"/>
      <c r="LMX217" s="295"/>
      <c r="LMY217" s="295"/>
      <c r="LMZ217" s="78"/>
      <c r="LNA217" s="79"/>
      <c r="LNB217" s="78"/>
      <c r="LNC217" s="295"/>
      <c r="LND217" s="295"/>
      <c r="LNE217" s="295"/>
      <c r="LNF217" s="295"/>
      <c r="LNG217" s="295"/>
      <c r="LNH217" s="295"/>
      <c r="LNI217" s="295"/>
      <c r="LNJ217" s="295"/>
      <c r="LNK217" s="295"/>
      <c r="LNL217" s="295"/>
      <c r="LNM217" s="295"/>
      <c r="LNN217" s="295"/>
      <c r="LNO217" s="78"/>
      <c r="LNP217" s="295"/>
      <c r="LNQ217" s="295"/>
      <c r="LNR217" s="78"/>
      <c r="LNS217" s="79"/>
      <c r="LNT217" s="78"/>
      <c r="LNU217" s="295"/>
      <c r="LNV217" s="295"/>
      <c r="LNW217" s="295"/>
      <c r="LNX217" s="295"/>
      <c r="LNY217" s="295"/>
      <c r="LNZ217" s="295"/>
      <c r="LOA217" s="295"/>
      <c r="LOB217" s="295"/>
      <c r="LOC217" s="295"/>
      <c r="LOD217" s="295"/>
      <c r="LOE217" s="295"/>
      <c r="LOF217" s="295"/>
      <c r="LOG217" s="78"/>
      <c r="LOH217" s="295"/>
      <c r="LOI217" s="295"/>
      <c r="LOJ217" s="78"/>
      <c r="LOK217" s="79"/>
      <c r="LOL217" s="78"/>
      <c r="LOM217" s="295"/>
      <c r="LON217" s="295"/>
      <c r="LOO217" s="295"/>
      <c r="LOP217" s="295"/>
      <c r="LOQ217" s="295"/>
      <c r="LOR217" s="295"/>
      <c r="LOS217" s="295"/>
      <c r="LOT217" s="295"/>
      <c r="LOU217" s="295"/>
      <c r="LOV217" s="295"/>
      <c r="LOW217" s="295"/>
      <c r="LOX217" s="295"/>
      <c r="LOY217" s="78"/>
      <c r="LOZ217" s="295"/>
      <c r="LPA217" s="295"/>
      <c r="LPB217" s="78"/>
      <c r="LPC217" s="79"/>
      <c r="LPD217" s="78"/>
      <c r="LPE217" s="295"/>
      <c r="LPF217" s="295"/>
      <c r="LPG217" s="295"/>
      <c r="LPH217" s="295"/>
      <c r="LPI217" s="295"/>
      <c r="LPJ217" s="295"/>
      <c r="LPK217" s="295"/>
      <c r="LPL217" s="295"/>
      <c r="LPM217" s="295"/>
      <c r="LPN217" s="295"/>
      <c r="LPO217" s="295"/>
      <c r="LPP217" s="295"/>
      <c r="LPQ217" s="78"/>
      <c r="LPR217" s="295"/>
      <c r="LPS217" s="295"/>
      <c r="LPT217" s="78"/>
      <c r="LPU217" s="79"/>
      <c r="LPV217" s="78"/>
      <c r="LPW217" s="295"/>
      <c r="LPX217" s="295"/>
      <c r="LPY217" s="295"/>
      <c r="LPZ217" s="295"/>
      <c r="LQA217" s="295"/>
      <c r="LQB217" s="295"/>
      <c r="LQC217" s="295"/>
      <c r="LQD217" s="295"/>
      <c r="LQE217" s="295"/>
      <c r="LQF217" s="295"/>
      <c r="LQG217" s="295"/>
      <c r="LQH217" s="295"/>
      <c r="LQI217" s="78"/>
      <c r="LQJ217" s="295"/>
      <c r="LQK217" s="295"/>
      <c r="LQL217" s="78"/>
      <c r="LQM217" s="79"/>
      <c r="LQN217" s="78"/>
      <c r="LQO217" s="295"/>
      <c r="LQP217" s="295"/>
      <c r="LQQ217" s="295"/>
      <c r="LQR217" s="295"/>
      <c r="LQS217" s="295"/>
      <c r="LQT217" s="295"/>
      <c r="LQU217" s="295"/>
      <c r="LQV217" s="295"/>
      <c r="LQW217" s="295"/>
      <c r="LQX217" s="295"/>
      <c r="LQY217" s="295"/>
      <c r="LQZ217" s="295"/>
      <c r="LRA217" s="78"/>
      <c r="LRB217" s="295"/>
      <c r="LRC217" s="295"/>
      <c r="LRD217" s="78"/>
      <c r="LRE217" s="79"/>
      <c r="LRF217" s="78"/>
      <c r="LRG217" s="295"/>
      <c r="LRH217" s="295"/>
      <c r="LRI217" s="295"/>
      <c r="LRJ217" s="295"/>
      <c r="LRK217" s="295"/>
      <c r="LRL217" s="295"/>
      <c r="LRM217" s="295"/>
      <c r="LRN217" s="295"/>
      <c r="LRO217" s="295"/>
      <c r="LRP217" s="295"/>
      <c r="LRQ217" s="295"/>
      <c r="LRR217" s="295"/>
      <c r="LRS217" s="78"/>
      <c r="LRT217" s="295"/>
      <c r="LRU217" s="295"/>
      <c r="LRV217" s="78"/>
      <c r="LRW217" s="79"/>
      <c r="LRX217" s="78"/>
      <c r="LRY217" s="295"/>
      <c r="LRZ217" s="295"/>
      <c r="LSA217" s="295"/>
      <c r="LSB217" s="295"/>
      <c r="LSC217" s="295"/>
      <c r="LSD217" s="295"/>
      <c r="LSE217" s="295"/>
      <c r="LSF217" s="295"/>
      <c r="LSG217" s="295"/>
      <c r="LSH217" s="295"/>
      <c r="LSI217" s="295"/>
      <c r="LSJ217" s="295"/>
      <c r="LSK217" s="78"/>
      <c r="LSL217" s="295"/>
      <c r="LSM217" s="295"/>
      <c r="LSN217" s="78"/>
      <c r="LSO217" s="79"/>
      <c r="LSP217" s="78"/>
      <c r="LSQ217" s="295"/>
      <c r="LSR217" s="295"/>
      <c r="LSS217" s="295"/>
      <c r="LST217" s="295"/>
      <c r="LSU217" s="295"/>
      <c r="LSV217" s="295"/>
      <c r="LSW217" s="295"/>
      <c r="LSX217" s="295"/>
      <c r="LSY217" s="295"/>
      <c r="LSZ217" s="295"/>
      <c r="LTA217" s="295"/>
      <c r="LTB217" s="295"/>
      <c r="LTC217" s="78"/>
      <c r="LTD217" s="295"/>
      <c r="LTE217" s="295"/>
      <c r="LTF217" s="78"/>
      <c r="LTG217" s="79"/>
      <c r="LTH217" s="78"/>
      <c r="LTI217" s="295"/>
      <c r="LTJ217" s="295"/>
      <c r="LTK217" s="295"/>
      <c r="LTL217" s="295"/>
      <c r="LTM217" s="295"/>
      <c r="LTN217" s="295"/>
      <c r="LTO217" s="295"/>
      <c r="LTP217" s="295"/>
      <c r="LTQ217" s="295"/>
      <c r="LTR217" s="295"/>
      <c r="LTS217" s="295"/>
      <c r="LTT217" s="295"/>
      <c r="LTU217" s="78"/>
      <c r="LTV217" s="295"/>
      <c r="LTW217" s="295"/>
      <c r="LTX217" s="78"/>
      <c r="LTY217" s="79"/>
      <c r="LTZ217" s="78"/>
      <c r="LUA217" s="295"/>
      <c r="LUB217" s="295"/>
      <c r="LUC217" s="295"/>
      <c r="LUD217" s="295"/>
      <c r="LUE217" s="295"/>
      <c r="LUF217" s="295"/>
      <c r="LUG217" s="295"/>
      <c r="LUH217" s="295"/>
      <c r="LUI217" s="295"/>
      <c r="LUJ217" s="295"/>
      <c r="LUK217" s="295"/>
      <c r="LUL217" s="295"/>
      <c r="LUM217" s="78"/>
      <c r="LUN217" s="295"/>
      <c r="LUO217" s="295"/>
      <c r="LUP217" s="78"/>
      <c r="LUQ217" s="79"/>
      <c r="LUR217" s="78"/>
      <c r="LUS217" s="295"/>
      <c r="LUT217" s="295"/>
      <c r="LUU217" s="295"/>
      <c r="LUV217" s="295"/>
      <c r="LUW217" s="295"/>
      <c r="LUX217" s="295"/>
      <c r="LUY217" s="295"/>
      <c r="LUZ217" s="295"/>
      <c r="LVA217" s="295"/>
      <c r="LVB217" s="295"/>
      <c r="LVC217" s="295"/>
      <c r="LVD217" s="295"/>
      <c r="LVE217" s="78"/>
      <c r="LVF217" s="295"/>
      <c r="LVG217" s="295"/>
      <c r="LVH217" s="78"/>
      <c r="LVI217" s="79"/>
      <c r="LVJ217" s="78"/>
      <c r="LVK217" s="295"/>
      <c r="LVL217" s="295"/>
      <c r="LVM217" s="295"/>
      <c r="LVN217" s="295"/>
      <c r="LVO217" s="295"/>
      <c r="LVP217" s="295"/>
      <c r="LVQ217" s="295"/>
      <c r="LVR217" s="295"/>
      <c r="LVS217" s="295"/>
      <c r="LVT217" s="295"/>
      <c r="LVU217" s="295"/>
      <c r="LVV217" s="295"/>
      <c r="LVW217" s="78"/>
      <c r="LVX217" s="295"/>
      <c r="LVY217" s="295"/>
      <c r="LVZ217" s="78"/>
      <c r="LWA217" s="79"/>
      <c r="LWB217" s="78"/>
      <c r="LWC217" s="295"/>
      <c r="LWD217" s="295"/>
      <c r="LWE217" s="295"/>
      <c r="LWF217" s="295"/>
      <c r="LWG217" s="295"/>
      <c r="LWH217" s="295"/>
      <c r="LWI217" s="295"/>
      <c r="LWJ217" s="295"/>
      <c r="LWK217" s="295"/>
      <c r="LWL217" s="295"/>
      <c r="LWM217" s="295"/>
      <c r="LWN217" s="295"/>
      <c r="LWO217" s="78"/>
      <c r="LWP217" s="295"/>
      <c r="LWQ217" s="295"/>
      <c r="LWR217" s="78"/>
      <c r="LWS217" s="79"/>
      <c r="LWT217" s="78"/>
      <c r="LWU217" s="295"/>
      <c r="LWV217" s="295"/>
      <c r="LWW217" s="295"/>
      <c r="LWX217" s="295"/>
      <c r="LWY217" s="295"/>
      <c r="LWZ217" s="295"/>
      <c r="LXA217" s="295"/>
      <c r="LXB217" s="295"/>
      <c r="LXC217" s="295"/>
      <c r="LXD217" s="295"/>
      <c r="LXE217" s="295"/>
      <c r="LXF217" s="295"/>
      <c r="LXG217" s="78"/>
      <c r="LXH217" s="295"/>
      <c r="LXI217" s="295"/>
      <c r="LXJ217" s="78"/>
      <c r="LXK217" s="79"/>
      <c r="LXL217" s="78"/>
      <c r="LXM217" s="295"/>
      <c r="LXN217" s="295"/>
      <c r="LXO217" s="295"/>
      <c r="LXP217" s="295"/>
      <c r="LXQ217" s="295"/>
      <c r="LXR217" s="295"/>
      <c r="LXS217" s="295"/>
      <c r="LXT217" s="295"/>
      <c r="LXU217" s="295"/>
      <c r="LXV217" s="295"/>
      <c r="LXW217" s="295"/>
      <c r="LXX217" s="295"/>
      <c r="LXY217" s="78"/>
      <c r="LXZ217" s="295"/>
      <c r="LYA217" s="295"/>
      <c r="LYB217" s="78"/>
      <c r="LYC217" s="79"/>
      <c r="LYD217" s="78"/>
      <c r="LYE217" s="295"/>
      <c r="LYF217" s="295"/>
      <c r="LYG217" s="295"/>
      <c r="LYH217" s="295"/>
      <c r="LYI217" s="295"/>
      <c r="LYJ217" s="295"/>
      <c r="LYK217" s="295"/>
      <c r="LYL217" s="295"/>
      <c r="LYM217" s="295"/>
      <c r="LYN217" s="295"/>
      <c r="LYO217" s="295"/>
      <c r="LYP217" s="295"/>
      <c r="LYQ217" s="78"/>
      <c r="LYR217" s="295"/>
      <c r="LYS217" s="295"/>
      <c r="LYT217" s="78"/>
      <c r="LYU217" s="79"/>
      <c r="LYV217" s="78"/>
      <c r="LYW217" s="295"/>
      <c r="LYX217" s="295"/>
      <c r="LYY217" s="295"/>
      <c r="LYZ217" s="295"/>
      <c r="LZA217" s="295"/>
      <c r="LZB217" s="295"/>
      <c r="LZC217" s="295"/>
      <c r="LZD217" s="295"/>
      <c r="LZE217" s="295"/>
      <c r="LZF217" s="295"/>
      <c r="LZG217" s="295"/>
      <c r="LZH217" s="295"/>
      <c r="LZI217" s="78"/>
      <c r="LZJ217" s="295"/>
      <c r="LZK217" s="295"/>
      <c r="LZL217" s="78"/>
      <c r="LZM217" s="79"/>
      <c r="LZN217" s="78"/>
      <c r="LZO217" s="295"/>
      <c r="LZP217" s="295"/>
      <c r="LZQ217" s="295"/>
      <c r="LZR217" s="295"/>
      <c r="LZS217" s="295"/>
      <c r="LZT217" s="295"/>
      <c r="LZU217" s="295"/>
      <c r="LZV217" s="295"/>
      <c r="LZW217" s="295"/>
      <c r="LZX217" s="295"/>
      <c r="LZY217" s="295"/>
      <c r="LZZ217" s="295"/>
      <c r="MAA217" s="78"/>
      <c r="MAB217" s="295"/>
      <c r="MAC217" s="295"/>
      <c r="MAD217" s="78"/>
      <c r="MAE217" s="79"/>
      <c r="MAF217" s="78"/>
      <c r="MAG217" s="295"/>
      <c r="MAH217" s="295"/>
      <c r="MAI217" s="295"/>
      <c r="MAJ217" s="295"/>
      <c r="MAK217" s="295"/>
      <c r="MAL217" s="295"/>
      <c r="MAM217" s="295"/>
      <c r="MAN217" s="295"/>
      <c r="MAO217" s="295"/>
      <c r="MAP217" s="295"/>
      <c r="MAQ217" s="295"/>
      <c r="MAR217" s="295"/>
      <c r="MAS217" s="78"/>
      <c r="MAT217" s="295"/>
      <c r="MAU217" s="295"/>
      <c r="MAV217" s="78"/>
      <c r="MAW217" s="79"/>
      <c r="MAX217" s="78"/>
      <c r="MAY217" s="295"/>
      <c r="MAZ217" s="295"/>
      <c r="MBA217" s="295"/>
      <c r="MBB217" s="295"/>
      <c r="MBC217" s="295"/>
      <c r="MBD217" s="295"/>
      <c r="MBE217" s="295"/>
      <c r="MBF217" s="295"/>
      <c r="MBG217" s="295"/>
      <c r="MBH217" s="295"/>
      <c r="MBI217" s="295"/>
      <c r="MBJ217" s="295"/>
      <c r="MBK217" s="78"/>
      <c r="MBL217" s="295"/>
      <c r="MBM217" s="295"/>
      <c r="MBN217" s="78"/>
      <c r="MBO217" s="79"/>
      <c r="MBP217" s="78"/>
      <c r="MBQ217" s="295"/>
      <c r="MBR217" s="295"/>
      <c r="MBS217" s="295"/>
      <c r="MBT217" s="295"/>
      <c r="MBU217" s="295"/>
      <c r="MBV217" s="295"/>
      <c r="MBW217" s="295"/>
      <c r="MBX217" s="295"/>
      <c r="MBY217" s="295"/>
      <c r="MBZ217" s="295"/>
      <c r="MCA217" s="295"/>
      <c r="MCB217" s="295"/>
      <c r="MCC217" s="78"/>
      <c r="MCD217" s="295"/>
      <c r="MCE217" s="295"/>
      <c r="MCF217" s="78"/>
      <c r="MCG217" s="79"/>
      <c r="MCH217" s="78"/>
      <c r="MCI217" s="295"/>
      <c r="MCJ217" s="295"/>
      <c r="MCK217" s="295"/>
      <c r="MCL217" s="295"/>
      <c r="MCM217" s="295"/>
      <c r="MCN217" s="295"/>
      <c r="MCO217" s="295"/>
      <c r="MCP217" s="295"/>
      <c r="MCQ217" s="295"/>
      <c r="MCR217" s="295"/>
      <c r="MCS217" s="295"/>
      <c r="MCT217" s="295"/>
      <c r="MCU217" s="78"/>
      <c r="MCV217" s="295"/>
      <c r="MCW217" s="295"/>
      <c r="MCX217" s="78"/>
      <c r="MCY217" s="79"/>
      <c r="MCZ217" s="78"/>
      <c r="MDA217" s="295"/>
      <c r="MDB217" s="295"/>
      <c r="MDC217" s="295"/>
      <c r="MDD217" s="295"/>
      <c r="MDE217" s="295"/>
      <c r="MDF217" s="295"/>
      <c r="MDG217" s="295"/>
      <c r="MDH217" s="295"/>
      <c r="MDI217" s="295"/>
      <c r="MDJ217" s="295"/>
      <c r="MDK217" s="295"/>
      <c r="MDL217" s="295"/>
      <c r="MDM217" s="78"/>
      <c r="MDN217" s="295"/>
      <c r="MDO217" s="295"/>
      <c r="MDP217" s="78"/>
      <c r="MDQ217" s="79"/>
      <c r="MDR217" s="78"/>
      <c r="MDS217" s="295"/>
      <c r="MDT217" s="295"/>
      <c r="MDU217" s="295"/>
      <c r="MDV217" s="295"/>
      <c r="MDW217" s="295"/>
      <c r="MDX217" s="295"/>
      <c r="MDY217" s="295"/>
      <c r="MDZ217" s="295"/>
      <c r="MEA217" s="295"/>
      <c r="MEB217" s="295"/>
      <c r="MEC217" s="295"/>
      <c r="MED217" s="295"/>
      <c r="MEE217" s="78"/>
      <c r="MEF217" s="295"/>
      <c r="MEG217" s="295"/>
      <c r="MEH217" s="78"/>
      <c r="MEI217" s="79"/>
      <c r="MEJ217" s="78"/>
      <c r="MEK217" s="295"/>
      <c r="MEL217" s="295"/>
      <c r="MEM217" s="295"/>
      <c r="MEN217" s="295"/>
      <c r="MEO217" s="295"/>
      <c r="MEP217" s="295"/>
      <c r="MEQ217" s="295"/>
      <c r="MER217" s="295"/>
      <c r="MES217" s="295"/>
      <c r="MET217" s="295"/>
      <c r="MEU217" s="295"/>
      <c r="MEV217" s="295"/>
      <c r="MEW217" s="78"/>
      <c r="MEX217" s="295"/>
      <c r="MEY217" s="295"/>
      <c r="MEZ217" s="78"/>
      <c r="MFA217" s="79"/>
      <c r="MFB217" s="78"/>
      <c r="MFC217" s="295"/>
      <c r="MFD217" s="295"/>
      <c r="MFE217" s="295"/>
      <c r="MFF217" s="295"/>
      <c r="MFG217" s="295"/>
      <c r="MFH217" s="295"/>
      <c r="MFI217" s="295"/>
      <c r="MFJ217" s="295"/>
      <c r="MFK217" s="295"/>
      <c r="MFL217" s="295"/>
      <c r="MFM217" s="295"/>
      <c r="MFN217" s="295"/>
      <c r="MFO217" s="78"/>
      <c r="MFP217" s="295"/>
      <c r="MFQ217" s="295"/>
      <c r="MFR217" s="78"/>
      <c r="MFS217" s="79"/>
      <c r="MFT217" s="78"/>
      <c r="MFU217" s="295"/>
      <c r="MFV217" s="295"/>
      <c r="MFW217" s="295"/>
      <c r="MFX217" s="295"/>
      <c r="MFY217" s="295"/>
      <c r="MFZ217" s="295"/>
      <c r="MGA217" s="295"/>
      <c r="MGB217" s="295"/>
      <c r="MGC217" s="295"/>
      <c r="MGD217" s="295"/>
      <c r="MGE217" s="295"/>
      <c r="MGF217" s="295"/>
      <c r="MGG217" s="78"/>
      <c r="MGH217" s="295"/>
      <c r="MGI217" s="295"/>
      <c r="MGJ217" s="78"/>
      <c r="MGK217" s="79"/>
      <c r="MGL217" s="78"/>
      <c r="MGM217" s="295"/>
      <c r="MGN217" s="295"/>
      <c r="MGO217" s="295"/>
      <c r="MGP217" s="295"/>
      <c r="MGQ217" s="295"/>
      <c r="MGR217" s="295"/>
      <c r="MGS217" s="295"/>
      <c r="MGT217" s="295"/>
      <c r="MGU217" s="295"/>
      <c r="MGV217" s="295"/>
      <c r="MGW217" s="295"/>
      <c r="MGX217" s="295"/>
      <c r="MGY217" s="78"/>
      <c r="MGZ217" s="295"/>
      <c r="MHA217" s="295"/>
      <c r="MHB217" s="78"/>
      <c r="MHC217" s="79"/>
      <c r="MHD217" s="78"/>
      <c r="MHE217" s="295"/>
      <c r="MHF217" s="295"/>
      <c r="MHG217" s="295"/>
      <c r="MHH217" s="295"/>
      <c r="MHI217" s="295"/>
      <c r="MHJ217" s="295"/>
      <c r="MHK217" s="295"/>
      <c r="MHL217" s="295"/>
      <c r="MHM217" s="295"/>
      <c r="MHN217" s="295"/>
      <c r="MHO217" s="295"/>
      <c r="MHP217" s="295"/>
      <c r="MHQ217" s="78"/>
      <c r="MHR217" s="295"/>
      <c r="MHS217" s="295"/>
      <c r="MHT217" s="78"/>
      <c r="MHU217" s="79"/>
      <c r="MHV217" s="78"/>
      <c r="MHW217" s="295"/>
      <c r="MHX217" s="295"/>
      <c r="MHY217" s="295"/>
      <c r="MHZ217" s="295"/>
      <c r="MIA217" s="295"/>
      <c r="MIB217" s="295"/>
      <c r="MIC217" s="295"/>
      <c r="MID217" s="295"/>
      <c r="MIE217" s="295"/>
      <c r="MIF217" s="295"/>
      <c r="MIG217" s="295"/>
      <c r="MIH217" s="295"/>
      <c r="MII217" s="78"/>
      <c r="MIJ217" s="295"/>
      <c r="MIK217" s="295"/>
      <c r="MIL217" s="78"/>
      <c r="MIM217" s="79"/>
      <c r="MIN217" s="78"/>
      <c r="MIO217" s="295"/>
      <c r="MIP217" s="295"/>
      <c r="MIQ217" s="295"/>
      <c r="MIR217" s="295"/>
      <c r="MIS217" s="295"/>
      <c r="MIT217" s="295"/>
      <c r="MIU217" s="295"/>
      <c r="MIV217" s="295"/>
      <c r="MIW217" s="295"/>
      <c r="MIX217" s="295"/>
      <c r="MIY217" s="295"/>
      <c r="MIZ217" s="295"/>
      <c r="MJA217" s="78"/>
      <c r="MJB217" s="295"/>
      <c r="MJC217" s="295"/>
      <c r="MJD217" s="78"/>
      <c r="MJE217" s="79"/>
      <c r="MJF217" s="78"/>
      <c r="MJG217" s="295"/>
      <c r="MJH217" s="295"/>
      <c r="MJI217" s="295"/>
      <c r="MJJ217" s="295"/>
      <c r="MJK217" s="295"/>
      <c r="MJL217" s="295"/>
      <c r="MJM217" s="295"/>
      <c r="MJN217" s="295"/>
      <c r="MJO217" s="295"/>
      <c r="MJP217" s="295"/>
      <c r="MJQ217" s="295"/>
      <c r="MJR217" s="295"/>
      <c r="MJS217" s="78"/>
      <c r="MJT217" s="295"/>
      <c r="MJU217" s="295"/>
      <c r="MJV217" s="78"/>
      <c r="MJW217" s="79"/>
      <c r="MJX217" s="78"/>
      <c r="MJY217" s="295"/>
      <c r="MJZ217" s="295"/>
      <c r="MKA217" s="295"/>
      <c r="MKB217" s="295"/>
      <c r="MKC217" s="295"/>
      <c r="MKD217" s="295"/>
      <c r="MKE217" s="295"/>
      <c r="MKF217" s="295"/>
      <c r="MKG217" s="295"/>
      <c r="MKH217" s="295"/>
      <c r="MKI217" s="295"/>
      <c r="MKJ217" s="295"/>
      <c r="MKK217" s="78"/>
      <c r="MKL217" s="295"/>
      <c r="MKM217" s="295"/>
      <c r="MKN217" s="78"/>
      <c r="MKO217" s="79"/>
      <c r="MKP217" s="78"/>
      <c r="MKQ217" s="295"/>
      <c r="MKR217" s="295"/>
      <c r="MKS217" s="295"/>
      <c r="MKT217" s="295"/>
      <c r="MKU217" s="295"/>
      <c r="MKV217" s="295"/>
      <c r="MKW217" s="295"/>
      <c r="MKX217" s="295"/>
      <c r="MKY217" s="295"/>
      <c r="MKZ217" s="295"/>
      <c r="MLA217" s="295"/>
      <c r="MLB217" s="295"/>
      <c r="MLC217" s="78"/>
      <c r="MLD217" s="295"/>
      <c r="MLE217" s="295"/>
      <c r="MLF217" s="78"/>
      <c r="MLG217" s="79"/>
      <c r="MLH217" s="78"/>
      <c r="MLI217" s="295"/>
      <c r="MLJ217" s="295"/>
      <c r="MLK217" s="295"/>
      <c r="MLL217" s="295"/>
      <c r="MLM217" s="295"/>
      <c r="MLN217" s="295"/>
      <c r="MLO217" s="295"/>
      <c r="MLP217" s="295"/>
      <c r="MLQ217" s="295"/>
      <c r="MLR217" s="295"/>
      <c r="MLS217" s="295"/>
      <c r="MLT217" s="295"/>
      <c r="MLU217" s="78"/>
      <c r="MLV217" s="295"/>
      <c r="MLW217" s="295"/>
      <c r="MLX217" s="78"/>
      <c r="MLY217" s="79"/>
      <c r="MLZ217" s="78"/>
      <c r="MMA217" s="295"/>
      <c r="MMB217" s="295"/>
      <c r="MMC217" s="295"/>
      <c r="MMD217" s="295"/>
      <c r="MME217" s="295"/>
      <c r="MMF217" s="295"/>
      <c r="MMG217" s="295"/>
      <c r="MMH217" s="295"/>
      <c r="MMI217" s="295"/>
      <c r="MMJ217" s="295"/>
      <c r="MMK217" s="295"/>
      <c r="MML217" s="295"/>
      <c r="MMM217" s="78"/>
      <c r="MMN217" s="295"/>
      <c r="MMO217" s="295"/>
      <c r="MMP217" s="78"/>
      <c r="MMQ217" s="79"/>
      <c r="MMR217" s="78"/>
      <c r="MMS217" s="295"/>
      <c r="MMT217" s="295"/>
      <c r="MMU217" s="295"/>
      <c r="MMV217" s="295"/>
      <c r="MMW217" s="295"/>
      <c r="MMX217" s="295"/>
      <c r="MMY217" s="295"/>
      <c r="MMZ217" s="295"/>
      <c r="MNA217" s="295"/>
      <c r="MNB217" s="295"/>
      <c r="MNC217" s="295"/>
      <c r="MND217" s="295"/>
      <c r="MNE217" s="78"/>
      <c r="MNF217" s="295"/>
      <c r="MNG217" s="295"/>
      <c r="MNH217" s="78"/>
      <c r="MNI217" s="79"/>
      <c r="MNJ217" s="78"/>
      <c r="MNK217" s="295"/>
      <c r="MNL217" s="295"/>
      <c r="MNM217" s="295"/>
      <c r="MNN217" s="295"/>
      <c r="MNO217" s="295"/>
      <c r="MNP217" s="295"/>
      <c r="MNQ217" s="295"/>
      <c r="MNR217" s="295"/>
      <c r="MNS217" s="295"/>
      <c r="MNT217" s="295"/>
      <c r="MNU217" s="295"/>
      <c r="MNV217" s="295"/>
      <c r="MNW217" s="78"/>
      <c r="MNX217" s="295"/>
      <c r="MNY217" s="295"/>
      <c r="MNZ217" s="78"/>
      <c r="MOA217" s="79"/>
      <c r="MOB217" s="78"/>
      <c r="MOC217" s="295"/>
      <c r="MOD217" s="295"/>
      <c r="MOE217" s="295"/>
      <c r="MOF217" s="295"/>
      <c r="MOG217" s="295"/>
      <c r="MOH217" s="295"/>
      <c r="MOI217" s="295"/>
      <c r="MOJ217" s="295"/>
      <c r="MOK217" s="295"/>
      <c r="MOL217" s="295"/>
      <c r="MOM217" s="295"/>
      <c r="MON217" s="295"/>
      <c r="MOO217" s="78"/>
      <c r="MOP217" s="295"/>
      <c r="MOQ217" s="295"/>
      <c r="MOR217" s="78"/>
      <c r="MOS217" s="79"/>
      <c r="MOT217" s="78"/>
      <c r="MOU217" s="295"/>
      <c r="MOV217" s="295"/>
      <c r="MOW217" s="295"/>
      <c r="MOX217" s="295"/>
      <c r="MOY217" s="295"/>
      <c r="MOZ217" s="295"/>
      <c r="MPA217" s="295"/>
      <c r="MPB217" s="295"/>
      <c r="MPC217" s="295"/>
      <c r="MPD217" s="295"/>
      <c r="MPE217" s="295"/>
      <c r="MPF217" s="295"/>
      <c r="MPG217" s="78"/>
      <c r="MPH217" s="295"/>
      <c r="MPI217" s="295"/>
      <c r="MPJ217" s="78"/>
      <c r="MPK217" s="79"/>
      <c r="MPL217" s="78"/>
      <c r="MPM217" s="295"/>
      <c r="MPN217" s="295"/>
      <c r="MPO217" s="295"/>
      <c r="MPP217" s="295"/>
      <c r="MPQ217" s="295"/>
      <c r="MPR217" s="295"/>
      <c r="MPS217" s="295"/>
      <c r="MPT217" s="295"/>
      <c r="MPU217" s="295"/>
      <c r="MPV217" s="295"/>
      <c r="MPW217" s="295"/>
      <c r="MPX217" s="295"/>
      <c r="MPY217" s="78"/>
      <c r="MPZ217" s="295"/>
      <c r="MQA217" s="295"/>
      <c r="MQB217" s="78"/>
      <c r="MQC217" s="79"/>
      <c r="MQD217" s="78"/>
      <c r="MQE217" s="295"/>
      <c r="MQF217" s="295"/>
      <c r="MQG217" s="295"/>
      <c r="MQH217" s="295"/>
      <c r="MQI217" s="295"/>
      <c r="MQJ217" s="295"/>
      <c r="MQK217" s="295"/>
      <c r="MQL217" s="295"/>
      <c r="MQM217" s="295"/>
      <c r="MQN217" s="295"/>
      <c r="MQO217" s="295"/>
      <c r="MQP217" s="295"/>
      <c r="MQQ217" s="78"/>
      <c r="MQR217" s="295"/>
      <c r="MQS217" s="295"/>
      <c r="MQT217" s="78"/>
      <c r="MQU217" s="79"/>
      <c r="MQV217" s="78"/>
      <c r="MQW217" s="295"/>
      <c r="MQX217" s="295"/>
      <c r="MQY217" s="295"/>
      <c r="MQZ217" s="295"/>
      <c r="MRA217" s="295"/>
      <c r="MRB217" s="295"/>
      <c r="MRC217" s="295"/>
      <c r="MRD217" s="295"/>
      <c r="MRE217" s="295"/>
      <c r="MRF217" s="295"/>
      <c r="MRG217" s="295"/>
      <c r="MRH217" s="295"/>
      <c r="MRI217" s="78"/>
      <c r="MRJ217" s="295"/>
      <c r="MRK217" s="295"/>
      <c r="MRL217" s="78"/>
      <c r="MRM217" s="79"/>
      <c r="MRN217" s="78"/>
      <c r="MRO217" s="295"/>
      <c r="MRP217" s="295"/>
      <c r="MRQ217" s="295"/>
      <c r="MRR217" s="295"/>
      <c r="MRS217" s="295"/>
      <c r="MRT217" s="295"/>
      <c r="MRU217" s="295"/>
      <c r="MRV217" s="295"/>
      <c r="MRW217" s="295"/>
      <c r="MRX217" s="295"/>
      <c r="MRY217" s="295"/>
      <c r="MRZ217" s="295"/>
      <c r="MSA217" s="78"/>
      <c r="MSB217" s="295"/>
      <c r="MSC217" s="295"/>
      <c r="MSD217" s="78"/>
      <c r="MSE217" s="79"/>
      <c r="MSF217" s="78"/>
      <c r="MSG217" s="295"/>
      <c r="MSH217" s="295"/>
      <c r="MSI217" s="295"/>
      <c r="MSJ217" s="295"/>
      <c r="MSK217" s="295"/>
      <c r="MSL217" s="295"/>
      <c r="MSM217" s="295"/>
      <c r="MSN217" s="295"/>
      <c r="MSO217" s="295"/>
      <c r="MSP217" s="295"/>
      <c r="MSQ217" s="295"/>
      <c r="MSR217" s="295"/>
      <c r="MSS217" s="78"/>
      <c r="MST217" s="295"/>
      <c r="MSU217" s="295"/>
      <c r="MSV217" s="78"/>
      <c r="MSW217" s="79"/>
      <c r="MSX217" s="78"/>
      <c r="MSY217" s="295"/>
      <c r="MSZ217" s="295"/>
      <c r="MTA217" s="295"/>
      <c r="MTB217" s="295"/>
      <c r="MTC217" s="295"/>
      <c r="MTD217" s="295"/>
      <c r="MTE217" s="295"/>
      <c r="MTF217" s="295"/>
      <c r="MTG217" s="295"/>
      <c r="MTH217" s="295"/>
      <c r="MTI217" s="295"/>
      <c r="MTJ217" s="295"/>
      <c r="MTK217" s="78"/>
      <c r="MTL217" s="295"/>
      <c r="MTM217" s="295"/>
      <c r="MTN217" s="78"/>
      <c r="MTO217" s="79"/>
      <c r="MTP217" s="78"/>
      <c r="MTQ217" s="295"/>
      <c r="MTR217" s="295"/>
      <c r="MTS217" s="295"/>
      <c r="MTT217" s="295"/>
      <c r="MTU217" s="295"/>
      <c r="MTV217" s="295"/>
      <c r="MTW217" s="295"/>
      <c r="MTX217" s="295"/>
      <c r="MTY217" s="295"/>
      <c r="MTZ217" s="295"/>
      <c r="MUA217" s="295"/>
      <c r="MUB217" s="295"/>
      <c r="MUC217" s="78"/>
      <c r="MUD217" s="295"/>
      <c r="MUE217" s="295"/>
      <c r="MUF217" s="78"/>
      <c r="MUG217" s="79"/>
      <c r="MUH217" s="78"/>
      <c r="MUI217" s="295"/>
      <c r="MUJ217" s="295"/>
      <c r="MUK217" s="295"/>
      <c r="MUL217" s="295"/>
      <c r="MUM217" s="295"/>
      <c r="MUN217" s="295"/>
      <c r="MUO217" s="295"/>
      <c r="MUP217" s="295"/>
      <c r="MUQ217" s="295"/>
      <c r="MUR217" s="295"/>
      <c r="MUS217" s="295"/>
      <c r="MUT217" s="295"/>
      <c r="MUU217" s="78"/>
      <c r="MUV217" s="295"/>
      <c r="MUW217" s="295"/>
      <c r="MUX217" s="78"/>
      <c r="MUY217" s="79"/>
      <c r="MUZ217" s="78"/>
      <c r="MVA217" s="295"/>
      <c r="MVB217" s="295"/>
      <c r="MVC217" s="295"/>
      <c r="MVD217" s="295"/>
      <c r="MVE217" s="295"/>
      <c r="MVF217" s="295"/>
      <c r="MVG217" s="295"/>
      <c r="MVH217" s="295"/>
      <c r="MVI217" s="295"/>
      <c r="MVJ217" s="295"/>
      <c r="MVK217" s="295"/>
      <c r="MVL217" s="295"/>
      <c r="MVM217" s="78"/>
      <c r="MVN217" s="295"/>
      <c r="MVO217" s="295"/>
      <c r="MVP217" s="78"/>
      <c r="MVQ217" s="79"/>
      <c r="MVR217" s="78"/>
      <c r="MVS217" s="295"/>
      <c r="MVT217" s="295"/>
      <c r="MVU217" s="295"/>
      <c r="MVV217" s="295"/>
      <c r="MVW217" s="295"/>
      <c r="MVX217" s="295"/>
      <c r="MVY217" s="295"/>
      <c r="MVZ217" s="295"/>
      <c r="MWA217" s="295"/>
      <c r="MWB217" s="295"/>
      <c r="MWC217" s="295"/>
      <c r="MWD217" s="295"/>
      <c r="MWE217" s="78"/>
      <c r="MWF217" s="295"/>
      <c r="MWG217" s="295"/>
      <c r="MWH217" s="78"/>
      <c r="MWI217" s="79"/>
      <c r="MWJ217" s="78"/>
      <c r="MWK217" s="295"/>
      <c r="MWL217" s="295"/>
      <c r="MWM217" s="295"/>
      <c r="MWN217" s="295"/>
      <c r="MWO217" s="295"/>
      <c r="MWP217" s="295"/>
      <c r="MWQ217" s="295"/>
      <c r="MWR217" s="295"/>
      <c r="MWS217" s="295"/>
      <c r="MWT217" s="295"/>
      <c r="MWU217" s="295"/>
      <c r="MWV217" s="295"/>
      <c r="MWW217" s="78"/>
      <c r="MWX217" s="295"/>
      <c r="MWY217" s="295"/>
      <c r="MWZ217" s="78"/>
      <c r="MXA217" s="79"/>
      <c r="MXB217" s="78"/>
      <c r="MXC217" s="295"/>
      <c r="MXD217" s="295"/>
      <c r="MXE217" s="295"/>
      <c r="MXF217" s="295"/>
      <c r="MXG217" s="295"/>
      <c r="MXH217" s="295"/>
      <c r="MXI217" s="295"/>
      <c r="MXJ217" s="295"/>
      <c r="MXK217" s="295"/>
      <c r="MXL217" s="295"/>
      <c r="MXM217" s="295"/>
      <c r="MXN217" s="295"/>
      <c r="MXO217" s="78"/>
      <c r="MXP217" s="295"/>
      <c r="MXQ217" s="295"/>
      <c r="MXR217" s="78"/>
      <c r="MXS217" s="79"/>
      <c r="MXT217" s="78"/>
      <c r="MXU217" s="295"/>
      <c r="MXV217" s="295"/>
      <c r="MXW217" s="295"/>
      <c r="MXX217" s="295"/>
      <c r="MXY217" s="295"/>
      <c r="MXZ217" s="295"/>
      <c r="MYA217" s="295"/>
      <c r="MYB217" s="295"/>
      <c r="MYC217" s="295"/>
      <c r="MYD217" s="295"/>
      <c r="MYE217" s="295"/>
      <c r="MYF217" s="295"/>
      <c r="MYG217" s="78"/>
      <c r="MYH217" s="295"/>
      <c r="MYI217" s="295"/>
      <c r="MYJ217" s="78"/>
      <c r="MYK217" s="79"/>
      <c r="MYL217" s="78"/>
      <c r="MYM217" s="295"/>
      <c r="MYN217" s="295"/>
      <c r="MYO217" s="295"/>
      <c r="MYP217" s="295"/>
      <c r="MYQ217" s="295"/>
      <c r="MYR217" s="295"/>
      <c r="MYS217" s="295"/>
      <c r="MYT217" s="295"/>
      <c r="MYU217" s="295"/>
      <c r="MYV217" s="295"/>
      <c r="MYW217" s="295"/>
      <c r="MYX217" s="295"/>
      <c r="MYY217" s="78"/>
      <c r="MYZ217" s="295"/>
      <c r="MZA217" s="295"/>
      <c r="MZB217" s="78"/>
      <c r="MZC217" s="79"/>
      <c r="MZD217" s="78"/>
      <c r="MZE217" s="295"/>
      <c r="MZF217" s="295"/>
      <c r="MZG217" s="295"/>
      <c r="MZH217" s="295"/>
      <c r="MZI217" s="295"/>
      <c r="MZJ217" s="295"/>
      <c r="MZK217" s="295"/>
      <c r="MZL217" s="295"/>
      <c r="MZM217" s="295"/>
      <c r="MZN217" s="295"/>
      <c r="MZO217" s="295"/>
      <c r="MZP217" s="295"/>
      <c r="MZQ217" s="78"/>
      <c r="MZR217" s="295"/>
      <c r="MZS217" s="295"/>
      <c r="MZT217" s="78"/>
      <c r="MZU217" s="79"/>
      <c r="MZV217" s="78"/>
      <c r="MZW217" s="295"/>
      <c r="MZX217" s="295"/>
      <c r="MZY217" s="295"/>
      <c r="MZZ217" s="295"/>
      <c r="NAA217" s="295"/>
      <c r="NAB217" s="295"/>
      <c r="NAC217" s="295"/>
      <c r="NAD217" s="295"/>
      <c r="NAE217" s="295"/>
      <c r="NAF217" s="295"/>
      <c r="NAG217" s="295"/>
      <c r="NAH217" s="295"/>
      <c r="NAI217" s="78"/>
      <c r="NAJ217" s="295"/>
      <c r="NAK217" s="295"/>
      <c r="NAL217" s="78"/>
      <c r="NAM217" s="79"/>
      <c r="NAN217" s="78"/>
      <c r="NAO217" s="295"/>
      <c r="NAP217" s="295"/>
      <c r="NAQ217" s="295"/>
      <c r="NAR217" s="295"/>
      <c r="NAS217" s="295"/>
      <c r="NAT217" s="295"/>
      <c r="NAU217" s="295"/>
      <c r="NAV217" s="295"/>
      <c r="NAW217" s="295"/>
      <c r="NAX217" s="295"/>
      <c r="NAY217" s="295"/>
      <c r="NAZ217" s="295"/>
      <c r="NBA217" s="78"/>
      <c r="NBB217" s="295"/>
      <c r="NBC217" s="295"/>
      <c r="NBD217" s="78"/>
      <c r="NBE217" s="79"/>
      <c r="NBF217" s="78"/>
      <c r="NBG217" s="295"/>
      <c r="NBH217" s="295"/>
      <c r="NBI217" s="295"/>
      <c r="NBJ217" s="295"/>
      <c r="NBK217" s="295"/>
      <c r="NBL217" s="295"/>
      <c r="NBM217" s="295"/>
      <c r="NBN217" s="295"/>
      <c r="NBO217" s="295"/>
      <c r="NBP217" s="295"/>
      <c r="NBQ217" s="295"/>
      <c r="NBR217" s="295"/>
      <c r="NBS217" s="78"/>
      <c r="NBT217" s="295"/>
      <c r="NBU217" s="295"/>
      <c r="NBV217" s="78"/>
      <c r="NBW217" s="79"/>
      <c r="NBX217" s="78"/>
      <c r="NBY217" s="295"/>
      <c r="NBZ217" s="295"/>
      <c r="NCA217" s="295"/>
      <c r="NCB217" s="295"/>
      <c r="NCC217" s="295"/>
      <c r="NCD217" s="295"/>
      <c r="NCE217" s="295"/>
      <c r="NCF217" s="295"/>
      <c r="NCG217" s="295"/>
      <c r="NCH217" s="295"/>
      <c r="NCI217" s="295"/>
      <c r="NCJ217" s="295"/>
      <c r="NCK217" s="78"/>
      <c r="NCL217" s="295"/>
      <c r="NCM217" s="295"/>
      <c r="NCN217" s="78"/>
      <c r="NCO217" s="79"/>
      <c r="NCP217" s="78"/>
      <c r="NCQ217" s="295"/>
      <c r="NCR217" s="295"/>
      <c r="NCS217" s="295"/>
      <c r="NCT217" s="295"/>
      <c r="NCU217" s="295"/>
      <c r="NCV217" s="295"/>
      <c r="NCW217" s="295"/>
      <c r="NCX217" s="295"/>
      <c r="NCY217" s="295"/>
      <c r="NCZ217" s="295"/>
      <c r="NDA217" s="295"/>
      <c r="NDB217" s="295"/>
      <c r="NDC217" s="78"/>
      <c r="NDD217" s="295"/>
      <c r="NDE217" s="295"/>
      <c r="NDF217" s="78"/>
      <c r="NDG217" s="79"/>
      <c r="NDH217" s="78"/>
      <c r="NDI217" s="295"/>
      <c r="NDJ217" s="295"/>
      <c r="NDK217" s="295"/>
      <c r="NDL217" s="295"/>
      <c r="NDM217" s="295"/>
      <c r="NDN217" s="295"/>
      <c r="NDO217" s="295"/>
      <c r="NDP217" s="295"/>
      <c r="NDQ217" s="295"/>
      <c r="NDR217" s="295"/>
      <c r="NDS217" s="295"/>
      <c r="NDT217" s="295"/>
      <c r="NDU217" s="78"/>
      <c r="NDV217" s="295"/>
      <c r="NDW217" s="295"/>
      <c r="NDX217" s="78"/>
      <c r="NDY217" s="79"/>
      <c r="NDZ217" s="78"/>
      <c r="NEA217" s="295"/>
      <c r="NEB217" s="295"/>
      <c r="NEC217" s="295"/>
      <c r="NED217" s="295"/>
      <c r="NEE217" s="295"/>
      <c r="NEF217" s="295"/>
      <c r="NEG217" s="295"/>
      <c r="NEH217" s="295"/>
      <c r="NEI217" s="295"/>
      <c r="NEJ217" s="295"/>
      <c r="NEK217" s="295"/>
      <c r="NEL217" s="295"/>
      <c r="NEM217" s="78"/>
      <c r="NEN217" s="295"/>
      <c r="NEO217" s="295"/>
      <c r="NEP217" s="78"/>
      <c r="NEQ217" s="79"/>
      <c r="NER217" s="78"/>
      <c r="NES217" s="295"/>
      <c r="NET217" s="295"/>
      <c r="NEU217" s="295"/>
      <c r="NEV217" s="295"/>
      <c r="NEW217" s="295"/>
      <c r="NEX217" s="295"/>
      <c r="NEY217" s="295"/>
      <c r="NEZ217" s="295"/>
      <c r="NFA217" s="295"/>
      <c r="NFB217" s="295"/>
      <c r="NFC217" s="295"/>
      <c r="NFD217" s="295"/>
      <c r="NFE217" s="78"/>
      <c r="NFF217" s="295"/>
      <c r="NFG217" s="295"/>
      <c r="NFH217" s="78"/>
      <c r="NFI217" s="79"/>
      <c r="NFJ217" s="78"/>
      <c r="NFK217" s="295"/>
      <c r="NFL217" s="295"/>
      <c r="NFM217" s="295"/>
      <c r="NFN217" s="295"/>
      <c r="NFO217" s="295"/>
      <c r="NFP217" s="295"/>
      <c r="NFQ217" s="295"/>
      <c r="NFR217" s="295"/>
      <c r="NFS217" s="295"/>
      <c r="NFT217" s="295"/>
      <c r="NFU217" s="295"/>
      <c r="NFV217" s="295"/>
      <c r="NFW217" s="78"/>
      <c r="NFX217" s="295"/>
      <c r="NFY217" s="295"/>
      <c r="NFZ217" s="78"/>
      <c r="NGA217" s="79"/>
      <c r="NGB217" s="78"/>
      <c r="NGC217" s="295"/>
      <c r="NGD217" s="295"/>
      <c r="NGE217" s="295"/>
      <c r="NGF217" s="295"/>
      <c r="NGG217" s="295"/>
      <c r="NGH217" s="295"/>
      <c r="NGI217" s="295"/>
      <c r="NGJ217" s="295"/>
      <c r="NGK217" s="295"/>
      <c r="NGL217" s="295"/>
      <c r="NGM217" s="295"/>
      <c r="NGN217" s="295"/>
      <c r="NGO217" s="78"/>
      <c r="NGP217" s="295"/>
      <c r="NGQ217" s="295"/>
      <c r="NGR217" s="78"/>
      <c r="NGS217" s="79"/>
      <c r="NGT217" s="78"/>
      <c r="NGU217" s="295"/>
      <c r="NGV217" s="295"/>
      <c r="NGW217" s="295"/>
      <c r="NGX217" s="295"/>
      <c r="NGY217" s="295"/>
      <c r="NGZ217" s="295"/>
      <c r="NHA217" s="295"/>
      <c r="NHB217" s="295"/>
      <c r="NHC217" s="295"/>
      <c r="NHD217" s="295"/>
      <c r="NHE217" s="295"/>
      <c r="NHF217" s="295"/>
      <c r="NHG217" s="78"/>
      <c r="NHH217" s="295"/>
      <c r="NHI217" s="295"/>
      <c r="NHJ217" s="78"/>
      <c r="NHK217" s="79"/>
      <c r="NHL217" s="78"/>
      <c r="NHM217" s="295"/>
      <c r="NHN217" s="295"/>
      <c r="NHO217" s="295"/>
      <c r="NHP217" s="295"/>
      <c r="NHQ217" s="295"/>
      <c r="NHR217" s="295"/>
      <c r="NHS217" s="295"/>
      <c r="NHT217" s="295"/>
      <c r="NHU217" s="295"/>
      <c r="NHV217" s="295"/>
      <c r="NHW217" s="295"/>
      <c r="NHX217" s="295"/>
      <c r="NHY217" s="78"/>
      <c r="NHZ217" s="295"/>
      <c r="NIA217" s="295"/>
      <c r="NIB217" s="78"/>
      <c r="NIC217" s="79"/>
      <c r="NID217" s="78"/>
      <c r="NIE217" s="295"/>
      <c r="NIF217" s="295"/>
      <c r="NIG217" s="295"/>
      <c r="NIH217" s="295"/>
      <c r="NII217" s="295"/>
      <c r="NIJ217" s="295"/>
      <c r="NIK217" s="295"/>
      <c r="NIL217" s="295"/>
      <c r="NIM217" s="295"/>
      <c r="NIN217" s="295"/>
      <c r="NIO217" s="295"/>
      <c r="NIP217" s="295"/>
      <c r="NIQ217" s="78"/>
      <c r="NIR217" s="295"/>
      <c r="NIS217" s="295"/>
      <c r="NIT217" s="78"/>
      <c r="NIU217" s="79"/>
      <c r="NIV217" s="78"/>
      <c r="NIW217" s="295"/>
      <c r="NIX217" s="295"/>
      <c r="NIY217" s="295"/>
      <c r="NIZ217" s="295"/>
      <c r="NJA217" s="295"/>
      <c r="NJB217" s="295"/>
      <c r="NJC217" s="295"/>
      <c r="NJD217" s="295"/>
      <c r="NJE217" s="295"/>
      <c r="NJF217" s="295"/>
      <c r="NJG217" s="295"/>
      <c r="NJH217" s="295"/>
      <c r="NJI217" s="78"/>
      <c r="NJJ217" s="295"/>
      <c r="NJK217" s="295"/>
      <c r="NJL217" s="78"/>
      <c r="NJM217" s="79"/>
      <c r="NJN217" s="78"/>
      <c r="NJO217" s="295"/>
      <c r="NJP217" s="295"/>
      <c r="NJQ217" s="295"/>
      <c r="NJR217" s="295"/>
      <c r="NJS217" s="295"/>
      <c r="NJT217" s="295"/>
      <c r="NJU217" s="295"/>
      <c r="NJV217" s="295"/>
      <c r="NJW217" s="295"/>
      <c r="NJX217" s="295"/>
      <c r="NJY217" s="295"/>
      <c r="NJZ217" s="295"/>
      <c r="NKA217" s="78"/>
      <c r="NKB217" s="295"/>
      <c r="NKC217" s="295"/>
      <c r="NKD217" s="78"/>
      <c r="NKE217" s="79"/>
      <c r="NKF217" s="78"/>
      <c r="NKG217" s="295"/>
      <c r="NKH217" s="295"/>
      <c r="NKI217" s="295"/>
      <c r="NKJ217" s="295"/>
      <c r="NKK217" s="295"/>
      <c r="NKL217" s="295"/>
      <c r="NKM217" s="295"/>
      <c r="NKN217" s="295"/>
      <c r="NKO217" s="295"/>
      <c r="NKP217" s="295"/>
      <c r="NKQ217" s="295"/>
      <c r="NKR217" s="295"/>
      <c r="NKS217" s="78"/>
      <c r="NKT217" s="295"/>
      <c r="NKU217" s="295"/>
      <c r="NKV217" s="78"/>
      <c r="NKW217" s="79"/>
      <c r="NKX217" s="78"/>
      <c r="NKY217" s="295"/>
      <c r="NKZ217" s="295"/>
      <c r="NLA217" s="295"/>
      <c r="NLB217" s="295"/>
      <c r="NLC217" s="295"/>
      <c r="NLD217" s="295"/>
      <c r="NLE217" s="295"/>
      <c r="NLF217" s="295"/>
      <c r="NLG217" s="295"/>
      <c r="NLH217" s="295"/>
      <c r="NLI217" s="295"/>
      <c r="NLJ217" s="295"/>
      <c r="NLK217" s="78"/>
      <c r="NLL217" s="295"/>
      <c r="NLM217" s="295"/>
      <c r="NLN217" s="78"/>
      <c r="NLO217" s="79"/>
      <c r="NLP217" s="78"/>
      <c r="NLQ217" s="295"/>
      <c r="NLR217" s="295"/>
      <c r="NLS217" s="295"/>
      <c r="NLT217" s="295"/>
      <c r="NLU217" s="295"/>
      <c r="NLV217" s="295"/>
      <c r="NLW217" s="295"/>
      <c r="NLX217" s="295"/>
      <c r="NLY217" s="295"/>
      <c r="NLZ217" s="295"/>
      <c r="NMA217" s="295"/>
      <c r="NMB217" s="295"/>
      <c r="NMC217" s="78"/>
      <c r="NMD217" s="295"/>
      <c r="NME217" s="295"/>
      <c r="NMF217" s="78"/>
      <c r="NMG217" s="79"/>
      <c r="NMH217" s="78"/>
      <c r="NMI217" s="295"/>
      <c r="NMJ217" s="295"/>
      <c r="NMK217" s="295"/>
      <c r="NML217" s="295"/>
      <c r="NMM217" s="295"/>
      <c r="NMN217" s="295"/>
      <c r="NMO217" s="295"/>
      <c r="NMP217" s="295"/>
      <c r="NMQ217" s="295"/>
      <c r="NMR217" s="295"/>
      <c r="NMS217" s="295"/>
      <c r="NMT217" s="295"/>
      <c r="NMU217" s="78"/>
      <c r="NMV217" s="295"/>
      <c r="NMW217" s="295"/>
      <c r="NMX217" s="78"/>
      <c r="NMY217" s="79"/>
      <c r="NMZ217" s="78"/>
      <c r="NNA217" s="295"/>
      <c r="NNB217" s="295"/>
      <c r="NNC217" s="295"/>
      <c r="NND217" s="295"/>
      <c r="NNE217" s="295"/>
      <c r="NNF217" s="295"/>
      <c r="NNG217" s="295"/>
      <c r="NNH217" s="295"/>
      <c r="NNI217" s="295"/>
      <c r="NNJ217" s="295"/>
      <c r="NNK217" s="295"/>
      <c r="NNL217" s="295"/>
      <c r="NNM217" s="78"/>
      <c r="NNN217" s="295"/>
      <c r="NNO217" s="295"/>
      <c r="NNP217" s="78"/>
      <c r="NNQ217" s="79"/>
      <c r="NNR217" s="78"/>
      <c r="NNS217" s="295"/>
      <c r="NNT217" s="295"/>
      <c r="NNU217" s="295"/>
      <c r="NNV217" s="295"/>
      <c r="NNW217" s="295"/>
      <c r="NNX217" s="295"/>
      <c r="NNY217" s="295"/>
      <c r="NNZ217" s="295"/>
      <c r="NOA217" s="295"/>
      <c r="NOB217" s="295"/>
      <c r="NOC217" s="295"/>
      <c r="NOD217" s="295"/>
      <c r="NOE217" s="78"/>
      <c r="NOF217" s="295"/>
      <c r="NOG217" s="295"/>
      <c r="NOH217" s="78"/>
      <c r="NOI217" s="79"/>
      <c r="NOJ217" s="78"/>
      <c r="NOK217" s="295"/>
      <c r="NOL217" s="295"/>
      <c r="NOM217" s="295"/>
      <c r="NON217" s="295"/>
      <c r="NOO217" s="295"/>
      <c r="NOP217" s="295"/>
      <c r="NOQ217" s="295"/>
      <c r="NOR217" s="295"/>
      <c r="NOS217" s="295"/>
      <c r="NOT217" s="295"/>
      <c r="NOU217" s="295"/>
      <c r="NOV217" s="295"/>
      <c r="NOW217" s="78"/>
      <c r="NOX217" s="295"/>
      <c r="NOY217" s="295"/>
      <c r="NOZ217" s="78"/>
      <c r="NPA217" s="79"/>
      <c r="NPB217" s="78"/>
      <c r="NPC217" s="295"/>
      <c r="NPD217" s="295"/>
      <c r="NPE217" s="295"/>
      <c r="NPF217" s="295"/>
      <c r="NPG217" s="295"/>
      <c r="NPH217" s="295"/>
      <c r="NPI217" s="295"/>
      <c r="NPJ217" s="295"/>
      <c r="NPK217" s="295"/>
      <c r="NPL217" s="295"/>
      <c r="NPM217" s="295"/>
      <c r="NPN217" s="295"/>
      <c r="NPO217" s="78"/>
      <c r="NPP217" s="295"/>
      <c r="NPQ217" s="295"/>
      <c r="NPR217" s="78"/>
      <c r="NPS217" s="79"/>
      <c r="NPT217" s="78"/>
      <c r="NPU217" s="295"/>
      <c r="NPV217" s="295"/>
      <c r="NPW217" s="295"/>
      <c r="NPX217" s="295"/>
      <c r="NPY217" s="295"/>
      <c r="NPZ217" s="295"/>
      <c r="NQA217" s="295"/>
      <c r="NQB217" s="295"/>
      <c r="NQC217" s="295"/>
      <c r="NQD217" s="295"/>
      <c r="NQE217" s="295"/>
      <c r="NQF217" s="295"/>
      <c r="NQG217" s="78"/>
      <c r="NQH217" s="295"/>
      <c r="NQI217" s="295"/>
      <c r="NQJ217" s="78"/>
      <c r="NQK217" s="79"/>
      <c r="NQL217" s="78"/>
      <c r="NQM217" s="295"/>
      <c r="NQN217" s="295"/>
      <c r="NQO217" s="295"/>
      <c r="NQP217" s="295"/>
      <c r="NQQ217" s="295"/>
      <c r="NQR217" s="295"/>
      <c r="NQS217" s="295"/>
      <c r="NQT217" s="295"/>
      <c r="NQU217" s="295"/>
      <c r="NQV217" s="295"/>
      <c r="NQW217" s="295"/>
      <c r="NQX217" s="295"/>
      <c r="NQY217" s="78"/>
      <c r="NQZ217" s="295"/>
      <c r="NRA217" s="295"/>
      <c r="NRB217" s="78"/>
      <c r="NRC217" s="79"/>
      <c r="NRD217" s="78"/>
      <c r="NRE217" s="295"/>
      <c r="NRF217" s="295"/>
      <c r="NRG217" s="295"/>
      <c r="NRH217" s="295"/>
      <c r="NRI217" s="295"/>
      <c r="NRJ217" s="295"/>
      <c r="NRK217" s="295"/>
      <c r="NRL217" s="295"/>
      <c r="NRM217" s="295"/>
      <c r="NRN217" s="295"/>
      <c r="NRO217" s="295"/>
      <c r="NRP217" s="295"/>
      <c r="NRQ217" s="78"/>
      <c r="NRR217" s="295"/>
      <c r="NRS217" s="295"/>
      <c r="NRT217" s="78"/>
      <c r="NRU217" s="79"/>
      <c r="NRV217" s="78"/>
      <c r="NRW217" s="295"/>
      <c r="NRX217" s="295"/>
      <c r="NRY217" s="295"/>
      <c r="NRZ217" s="295"/>
      <c r="NSA217" s="295"/>
      <c r="NSB217" s="295"/>
      <c r="NSC217" s="295"/>
      <c r="NSD217" s="295"/>
      <c r="NSE217" s="295"/>
      <c r="NSF217" s="295"/>
      <c r="NSG217" s="295"/>
      <c r="NSH217" s="295"/>
      <c r="NSI217" s="78"/>
      <c r="NSJ217" s="295"/>
      <c r="NSK217" s="295"/>
      <c r="NSL217" s="78"/>
      <c r="NSM217" s="79"/>
      <c r="NSN217" s="78"/>
      <c r="NSO217" s="295"/>
      <c r="NSP217" s="295"/>
      <c r="NSQ217" s="295"/>
      <c r="NSR217" s="295"/>
      <c r="NSS217" s="295"/>
      <c r="NST217" s="295"/>
      <c r="NSU217" s="295"/>
      <c r="NSV217" s="295"/>
      <c r="NSW217" s="295"/>
      <c r="NSX217" s="295"/>
      <c r="NSY217" s="295"/>
      <c r="NSZ217" s="295"/>
      <c r="NTA217" s="78"/>
      <c r="NTB217" s="295"/>
      <c r="NTC217" s="295"/>
      <c r="NTD217" s="78"/>
      <c r="NTE217" s="79"/>
      <c r="NTF217" s="78"/>
      <c r="NTG217" s="295"/>
      <c r="NTH217" s="295"/>
      <c r="NTI217" s="295"/>
      <c r="NTJ217" s="295"/>
      <c r="NTK217" s="295"/>
      <c r="NTL217" s="295"/>
      <c r="NTM217" s="295"/>
      <c r="NTN217" s="295"/>
      <c r="NTO217" s="295"/>
      <c r="NTP217" s="295"/>
      <c r="NTQ217" s="295"/>
      <c r="NTR217" s="295"/>
      <c r="NTS217" s="78"/>
      <c r="NTT217" s="295"/>
      <c r="NTU217" s="295"/>
      <c r="NTV217" s="78"/>
      <c r="NTW217" s="79"/>
      <c r="NTX217" s="78"/>
      <c r="NTY217" s="295"/>
      <c r="NTZ217" s="295"/>
      <c r="NUA217" s="295"/>
      <c r="NUB217" s="295"/>
      <c r="NUC217" s="295"/>
      <c r="NUD217" s="295"/>
      <c r="NUE217" s="295"/>
      <c r="NUF217" s="295"/>
      <c r="NUG217" s="295"/>
      <c r="NUH217" s="295"/>
      <c r="NUI217" s="295"/>
      <c r="NUJ217" s="295"/>
      <c r="NUK217" s="78"/>
      <c r="NUL217" s="295"/>
      <c r="NUM217" s="295"/>
      <c r="NUN217" s="78"/>
      <c r="NUO217" s="79"/>
      <c r="NUP217" s="78"/>
      <c r="NUQ217" s="295"/>
      <c r="NUR217" s="295"/>
      <c r="NUS217" s="295"/>
      <c r="NUT217" s="295"/>
      <c r="NUU217" s="295"/>
      <c r="NUV217" s="295"/>
      <c r="NUW217" s="295"/>
      <c r="NUX217" s="295"/>
      <c r="NUY217" s="295"/>
      <c r="NUZ217" s="295"/>
      <c r="NVA217" s="295"/>
      <c r="NVB217" s="295"/>
      <c r="NVC217" s="78"/>
      <c r="NVD217" s="295"/>
      <c r="NVE217" s="295"/>
      <c r="NVF217" s="78"/>
      <c r="NVG217" s="79"/>
      <c r="NVH217" s="78"/>
      <c r="NVI217" s="295"/>
      <c r="NVJ217" s="295"/>
      <c r="NVK217" s="295"/>
      <c r="NVL217" s="295"/>
      <c r="NVM217" s="295"/>
      <c r="NVN217" s="295"/>
      <c r="NVO217" s="295"/>
      <c r="NVP217" s="295"/>
      <c r="NVQ217" s="295"/>
      <c r="NVR217" s="295"/>
      <c r="NVS217" s="295"/>
      <c r="NVT217" s="295"/>
      <c r="NVU217" s="78"/>
      <c r="NVV217" s="295"/>
      <c r="NVW217" s="295"/>
      <c r="NVX217" s="78"/>
      <c r="NVY217" s="79"/>
      <c r="NVZ217" s="78"/>
      <c r="NWA217" s="295"/>
      <c r="NWB217" s="295"/>
      <c r="NWC217" s="295"/>
      <c r="NWD217" s="295"/>
      <c r="NWE217" s="295"/>
      <c r="NWF217" s="295"/>
      <c r="NWG217" s="295"/>
      <c r="NWH217" s="295"/>
      <c r="NWI217" s="295"/>
      <c r="NWJ217" s="295"/>
      <c r="NWK217" s="295"/>
      <c r="NWL217" s="295"/>
      <c r="NWM217" s="78"/>
      <c r="NWN217" s="295"/>
      <c r="NWO217" s="295"/>
      <c r="NWP217" s="78"/>
      <c r="NWQ217" s="79"/>
      <c r="NWR217" s="78"/>
      <c r="NWS217" s="295"/>
      <c r="NWT217" s="295"/>
      <c r="NWU217" s="295"/>
      <c r="NWV217" s="295"/>
      <c r="NWW217" s="295"/>
      <c r="NWX217" s="295"/>
      <c r="NWY217" s="295"/>
      <c r="NWZ217" s="295"/>
      <c r="NXA217" s="295"/>
      <c r="NXB217" s="295"/>
      <c r="NXC217" s="295"/>
      <c r="NXD217" s="295"/>
      <c r="NXE217" s="78"/>
      <c r="NXF217" s="295"/>
      <c r="NXG217" s="295"/>
      <c r="NXH217" s="78"/>
      <c r="NXI217" s="79"/>
      <c r="NXJ217" s="78"/>
      <c r="NXK217" s="295"/>
      <c r="NXL217" s="295"/>
      <c r="NXM217" s="295"/>
      <c r="NXN217" s="295"/>
      <c r="NXO217" s="295"/>
      <c r="NXP217" s="295"/>
      <c r="NXQ217" s="295"/>
      <c r="NXR217" s="295"/>
      <c r="NXS217" s="295"/>
      <c r="NXT217" s="295"/>
      <c r="NXU217" s="295"/>
      <c r="NXV217" s="295"/>
      <c r="NXW217" s="78"/>
      <c r="NXX217" s="295"/>
      <c r="NXY217" s="295"/>
      <c r="NXZ217" s="78"/>
      <c r="NYA217" s="79"/>
      <c r="NYB217" s="78"/>
      <c r="NYC217" s="295"/>
      <c r="NYD217" s="295"/>
      <c r="NYE217" s="295"/>
      <c r="NYF217" s="295"/>
      <c r="NYG217" s="295"/>
      <c r="NYH217" s="295"/>
      <c r="NYI217" s="295"/>
      <c r="NYJ217" s="295"/>
      <c r="NYK217" s="295"/>
      <c r="NYL217" s="295"/>
      <c r="NYM217" s="295"/>
      <c r="NYN217" s="295"/>
      <c r="NYO217" s="78"/>
      <c r="NYP217" s="295"/>
      <c r="NYQ217" s="295"/>
      <c r="NYR217" s="78"/>
      <c r="NYS217" s="79"/>
      <c r="NYT217" s="78"/>
      <c r="NYU217" s="295"/>
      <c r="NYV217" s="295"/>
      <c r="NYW217" s="295"/>
      <c r="NYX217" s="295"/>
      <c r="NYY217" s="295"/>
      <c r="NYZ217" s="295"/>
      <c r="NZA217" s="295"/>
      <c r="NZB217" s="295"/>
      <c r="NZC217" s="295"/>
      <c r="NZD217" s="295"/>
      <c r="NZE217" s="295"/>
      <c r="NZF217" s="295"/>
      <c r="NZG217" s="78"/>
      <c r="NZH217" s="295"/>
      <c r="NZI217" s="295"/>
      <c r="NZJ217" s="78"/>
      <c r="NZK217" s="79"/>
      <c r="NZL217" s="78"/>
      <c r="NZM217" s="295"/>
      <c r="NZN217" s="295"/>
      <c r="NZO217" s="295"/>
      <c r="NZP217" s="295"/>
      <c r="NZQ217" s="295"/>
      <c r="NZR217" s="295"/>
      <c r="NZS217" s="295"/>
      <c r="NZT217" s="295"/>
      <c r="NZU217" s="295"/>
      <c r="NZV217" s="295"/>
      <c r="NZW217" s="295"/>
      <c r="NZX217" s="295"/>
      <c r="NZY217" s="78"/>
      <c r="NZZ217" s="295"/>
      <c r="OAA217" s="295"/>
      <c r="OAB217" s="78"/>
      <c r="OAC217" s="79"/>
      <c r="OAD217" s="78"/>
      <c r="OAE217" s="295"/>
      <c r="OAF217" s="295"/>
      <c r="OAG217" s="295"/>
      <c r="OAH217" s="295"/>
      <c r="OAI217" s="295"/>
      <c r="OAJ217" s="295"/>
      <c r="OAK217" s="295"/>
      <c r="OAL217" s="295"/>
      <c r="OAM217" s="295"/>
      <c r="OAN217" s="295"/>
      <c r="OAO217" s="295"/>
      <c r="OAP217" s="295"/>
      <c r="OAQ217" s="78"/>
      <c r="OAR217" s="295"/>
      <c r="OAS217" s="295"/>
      <c r="OAT217" s="78"/>
      <c r="OAU217" s="79"/>
      <c r="OAV217" s="78"/>
      <c r="OAW217" s="295"/>
      <c r="OAX217" s="295"/>
      <c r="OAY217" s="295"/>
      <c r="OAZ217" s="295"/>
      <c r="OBA217" s="295"/>
      <c r="OBB217" s="295"/>
      <c r="OBC217" s="295"/>
      <c r="OBD217" s="295"/>
      <c r="OBE217" s="295"/>
      <c r="OBF217" s="295"/>
      <c r="OBG217" s="295"/>
      <c r="OBH217" s="295"/>
      <c r="OBI217" s="78"/>
      <c r="OBJ217" s="295"/>
      <c r="OBK217" s="295"/>
      <c r="OBL217" s="78"/>
      <c r="OBM217" s="79"/>
      <c r="OBN217" s="78"/>
      <c r="OBO217" s="295"/>
      <c r="OBP217" s="295"/>
      <c r="OBQ217" s="295"/>
      <c r="OBR217" s="295"/>
      <c r="OBS217" s="295"/>
      <c r="OBT217" s="295"/>
      <c r="OBU217" s="295"/>
      <c r="OBV217" s="295"/>
      <c r="OBW217" s="295"/>
      <c r="OBX217" s="295"/>
      <c r="OBY217" s="295"/>
      <c r="OBZ217" s="295"/>
      <c r="OCA217" s="78"/>
      <c r="OCB217" s="295"/>
      <c r="OCC217" s="295"/>
      <c r="OCD217" s="78"/>
      <c r="OCE217" s="79"/>
      <c r="OCF217" s="78"/>
      <c r="OCG217" s="295"/>
      <c r="OCH217" s="295"/>
      <c r="OCI217" s="295"/>
      <c r="OCJ217" s="295"/>
      <c r="OCK217" s="295"/>
      <c r="OCL217" s="295"/>
      <c r="OCM217" s="295"/>
      <c r="OCN217" s="295"/>
      <c r="OCO217" s="295"/>
      <c r="OCP217" s="295"/>
      <c r="OCQ217" s="295"/>
      <c r="OCR217" s="295"/>
      <c r="OCS217" s="78"/>
      <c r="OCT217" s="295"/>
      <c r="OCU217" s="295"/>
      <c r="OCV217" s="78"/>
      <c r="OCW217" s="79"/>
      <c r="OCX217" s="78"/>
      <c r="OCY217" s="295"/>
      <c r="OCZ217" s="295"/>
      <c r="ODA217" s="295"/>
      <c r="ODB217" s="295"/>
      <c r="ODC217" s="295"/>
      <c r="ODD217" s="295"/>
      <c r="ODE217" s="295"/>
      <c r="ODF217" s="295"/>
      <c r="ODG217" s="295"/>
      <c r="ODH217" s="295"/>
      <c r="ODI217" s="295"/>
      <c r="ODJ217" s="295"/>
      <c r="ODK217" s="78"/>
      <c r="ODL217" s="295"/>
      <c r="ODM217" s="295"/>
      <c r="ODN217" s="78"/>
      <c r="ODO217" s="79"/>
      <c r="ODP217" s="78"/>
      <c r="ODQ217" s="295"/>
      <c r="ODR217" s="295"/>
      <c r="ODS217" s="295"/>
      <c r="ODT217" s="295"/>
      <c r="ODU217" s="295"/>
      <c r="ODV217" s="295"/>
      <c r="ODW217" s="295"/>
      <c r="ODX217" s="295"/>
      <c r="ODY217" s="295"/>
      <c r="ODZ217" s="295"/>
      <c r="OEA217" s="295"/>
      <c r="OEB217" s="295"/>
      <c r="OEC217" s="78"/>
      <c r="OED217" s="295"/>
      <c r="OEE217" s="295"/>
      <c r="OEF217" s="78"/>
      <c r="OEG217" s="79"/>
      <c r="OEH217" s="78"/>
      <c r="OEI217" s="295"/>
      <c r="OEJ217" s="295"/>
      <c r="OEK217" s="295"/>
      <c r="OEL217" s="295"/>
      <c r="OEM217" s="295"/>
      <c r="OEN217" s="295"/>
      <c r="OEO217" s="295"/>
      <c r="OEP217" s="295"/>
      <c r="OEQ217" s="295"/>
      <c r="OER217" s="295"/>
      <c r="OES217" s="295"/>
      <c r="OET217" s="295"/>
      <c r="OEU217" s="78"/>
      <c r="OEV217" s="295"/>
      <c r="OEW217" s="295"/>
      <c r="OEX217" s="78"/>
      <c r="OEY217" s="79"/>
      <c r="OEZ217" s="78"/>
      <c r="OFA217" s="295"/>
      <c r="OFB217" s="295"/>
      <c r="OFC217" s="295"/>
      <c r="OFD217" s="295"/>
      <c r="OFE217" s="295"/>
      <c r="OFF217" s="295"/>
      <c r="OFG217" s="295"/>
      <c r="OFH217" s="295"/>
      <c r="OFI217" s="295"/>
      <c r="OFJ217" s="295"/>
      <c r="OFK217" s="295"/>
      <c r="OFL217" s="295"/>
      <c r="OFM217" s="78"/>
      <c r="OFN217" s="295"/>
      <c r="OFO217" s="295"/>
      <c r="OFP217" s="78"/>
      <c r="OFQ217" s="79"/>
      <c r="OFR217" s="78"/>
      <c r="OFS217" s="295"/>
      <c r="OFT217" s="295"/>
      <c r="OFU217" s="295"/>
      <c r="OFV217" s="295"/>
      <c r="OFW217" s="295"/>
      <c r="OFX217" s="295"/>
      <c r="OFY217" s="295"/>
      <c r="OFZ217" s="295"/>
      <c r="OGA217" s="295"/>
      <c r="OGB217" s="295"/>
      <c r="OGC217" s="295"/>
      <c r="OGD217" s="295"/>
      <c r="OGE217" s="78"/>
      <c r="OGF217" s="295"/>
      <c r="OGG217" s="295"/>
      <c r="OGH217" s="78"/>
      <c r="OGI217" s="79"/>
      <c r="OGJ217" s="78"/>
      <c r="OGK217" s="295"/>
      <c r="OGL217" s="295"/>
      <c r="OGM217" s="295"/>
      <c r="OGN217" s="295"/>
      <c r="OGO217" s="295"/>
      <c r="OGP217" s="295"/>
      <c r="OGQ217" s="295"/>
      <c r="OGR217" s="295"/>
      <c r="OGS217" s="295"/>
      <c r="OGT217" s="295"/>
      <c r="OGU217" s="295"/>
      <c r="OGV217" s="295"/>
      <c r="OGW217" s="78"/>
      <c r="OGX217" s="295"/>
      <c r="OGY217" s="295"/>
      <c r="OGZ217" s="78"/>
      <c r="OHA217" s="79"/>
      <c r="OHB217" s="78"/>
      <c r="OHC217" s="295"/>
      <c r="OHD217" s="295"/>
      <c r="OHE217" s="295"/>
      <c r="OHF217" s="295"/>
      <c r="OHG217" s="295"/>
      <c r="OHH217" s="295"/>
      <c r="OHI217" s="295"/>
      <c r="OHJ217" s="295"/>
      <c r="OHK217" s="295"/>
      <c r="OHL217" s="295"/>
      <c r="OHM217" s="295"/>
      <c r="OHN217" s="295"/>
      <c r="OHO217" s="78"/>
      <c r="OHP217" s="295"/>
      <c r="OHQ217" s="295"/>
      <c r="OHR217" s="78"/>
      <c r="OHS217" s="79"/>
      <c r="OHT217" s="78"/>
      <c r="OHU217" s="295"/>
      <c r="OHV217" s="295"/>
      <c r="OHW217" s="295"/>
      <c r="OHX217" s="295"/>
      <c r="OHY217" s="295"/>
      <c r="OHZ217" s="295"/>
      <c r="OIA217" s="295"/>
      <c r="OIB217" s="295"/>
      <c r="OIC217" s="295"/>
      <c r="OID217" s="295"/>
      <c r="OIE217" s="295"/>
      <c r="OIF217" s="295"/>
      <c r="OIG217" s="78"/>
      <c r="OIH217" s="295"/>
      <c r="OII217" s="295"/>
      <c r="OIJ217" s="78"/>
      <c r="OIK217" s="79"/>
      <c r="OIL217" s="78"/>
      <c r="OIM217" s="295"/>
      <c r="OIN217" s="295"/>
      <c r="OIO217" s="295"/>
      <c r="OIP217" s="295"/>
      <c r="OIQ217" s="295"/>
      <c r="OIR217" s="295"/>
      <c r="OIS217" s="295"/>
      <c r="OIT217" s="295"/>
      <c r="OIU217" s="295"/>
      <c r="OIV217" s="295"/>
      <c r="OIW217" s="295"/>
      <c r="OIX217" s="295"/>
      <c r="OIY217" s="78"/>
      <c r="OIZ217" s="295"/>
      <c r="OJA217" s="295"/>
      <c r="OJB217" s="78"/>
      <c r="OJC217" s="79"/>
      <c r="OJD217" s="78"/>
      <c r="OJE217" s="295"/>
      <c r="OJF217" s="295"/>
      <c r="OJG217" s="295"/>
      <c r="OJH217" s="295"/>
      <c r="OJI217" s="295"/>
      <c r="OJJ217" s="295"/>
      <c r="OJK217" s="295"/>
      <c r="OJL217" s="295"/>
      <c r="OJM217" s="295"/>
      <c r="OJN217" s="295"/>
      <c r="OJO217" s="295"/>
      <c r="OJP217" s="295"/>
      <c r="OJQ217" s="78"/>
      <c r="OJR217" s="295"/>
      <c r="OJS217" s="295"/>
      <c r="OJT217" s="78"/>
      <c r="OJU217" s="79"/>
      <c r="OJV217" s="78"/>
      <c r="OJW217" s="295"/>
      <c r="OJX217" s="295"/>
      <c r="OJY217" s="295"/>
      <c r="OJZ217" s="295"/>
      <c r="OKA217" s="295"/>
      <c r="OKB217" s="295"/>
      <c r="OKC217" s="295"/>
      <c r="OKD217" s="295"/>
      <c r="OKE217" s="295"/>
      <c r="OKF217" s="295"/>
      <c r="OKG217" s="295"/>
      <c r="OKH217" s="295"/>
      <c r="OKI217" s="78"/>
      <c r="OKJ217" s="295"/>
      <c r="OKK217" s="295"/>
      <c r="OKL217" s="78"/>
      <c r="OKM217" s="79"/>
      <c r="OKN217" s="78"/>
      <c r="OKO217" s="295"/>
      <c r="OKP217" s="295"/>
      <c r="OKQ217" s="295"/>
      <c r="OKR217" s="295"/>
      <c r="OKS217" s="295"/>
      <c r="OKT217" s="295"/>
      <c r="OKU217" s="295"/>
      <c r="OKV217" s="295"/>
      <c r="OKW217" s="295"/>
      <c r="OKX217" s="295"/>
      <c r="OKY217" s="295"/>
      <c r="OKZ217" s="295"/>
      <c r="OLA217" s="78"/>
      <c r="OLB217" s="295"/>
      <c r="OLC217" s="295"/>
      <c r="OLD217" s="78"/>
      <c r="OLE217" s="79"/>
      <c r="OLF217" s="78"/>
      <c r="OLG217" s="295"/>
      <c r="OLH217" s="295"/>
      <c r="OLI217" s="295"/>
      <c r="OLJ217" s="295"/>
      <c r="OLK217" s="295"/>
      <c r="OLL217" s="295"/>
      <c r="OLM217" s="295"/>
      <c r="OLN217" s="295"/>
      <c r="OLO217" s="295"/>
      <c r="OLP217" s="295"/>
      <c r="OLQ217" s="295"/>
      <c r="OLR217" s="295"/>
      <c r="OLS217" s="78"/>
      <c r="OLT217" s="295"/>
      <c r="OLU217" s="295"/>
      <c r="OLV217" s="78"/>
      <c r="OLW217" s="79"/>
      <c r="OLX217" s="78"/>
      <c r="OLY217" s="295"/>
      <c r="OLZ217" s="295"/>
      <c r="OMA217" s="295"/>
      <c r="OMB217" s="295"/>
      <c r="OMC217" s="295"/>
      <c r="OMD217" s="295"/>
      <c r="OME217" s="295"/>
      <c r="OMF217" s="295"/>
      <c r="OMG217" s="295"/>
      <c r="OMH217" s="295"/>
      <c r="OMI217" s="295"/>
      <c r="OMJ217" s="295"/>
      <c r="OMK217" s="78"/>
      <c r="OML217" s="295"/>
      <c r="OMM217" s="295"/>
      <c r="OMN217" s="78"/>
      <c r="OMO217" s="79"/>
      <c r="OMP217" s="78"/>
      <c r="OMQ217" s="295"/>
      <c r="OMR217" s="295"/>
      <c r="OMS217" s="295"/>
      <c r="OMT217" s="295"/>
      <c r="OMU217" s="295"/>
      <c r="OMV217" s="295"/>
      <c r="OMW217" s="295"/>
      <c r="OMX217" s="295"/>
      <c r="OMY217" s="295"/>
      <c r="OMZ217" s="295"/>
      <c r="ONA217" s="295"/>
      <c r="ONB217" s="295"/>
      <c r="ONC217" s="78"/>
      <c r="OND217" s="295"/>
      <c r="ONE217" s="295"/>
      <c r="ONF217" s="78"/>
      <c r="ONG217" s="79"/>
      <c r="ONH217" s="78"/>
      <c r="ONI217" s="295"/>
      <c r="ONJ217" s="295"/>
      <c r="ONK217" s="295"/>
      <c r="ONL217" s="295"/>
      <c r="ONM217" s="295"/>
      <c r="ONN217" s="295"/>
      <c r="ONO217" s="295"/>
      <c r="ONP217" s="295"/>
      <c r="ONQ217" s="295"/>
      <c r="ONR217" s="295"/>
      <c r="ONS217" s="295"/>
      <c r="ONT217" s="295"/>
      <c r="ONU217" s="78"/>
      <c r="ONV217" s="295"/>
      <c r="ONW217" s="295"/>
      <c r="ONX217" s="78"/>
      <c r="ONY217" s="79"/>
      <c r="ONZ217" s="78"/>
      <c r="OOA217" s="295"/>
      <c r="OOB217" s="295"/>
      <c r="OOC217" s="295"/>
      <c r="OOD217" s="295"/>
      <c r="OOE217" s="295"/>
      <c r="OOF217" s="295"/>
      <c r="OOG217" s="295"/>
      <c r="OOH217" s="295"/>
      <c r="OOI217" s="295"/>
      <c r="OOJ217" s="295"/>
      <c r="OOK217" s="295"/>
      <c r="OOL217" s="295"/>
      <c r="OOM217" s="78"/>
      <c r="OON217" s="295"/>
      <c r="OOO217" s="295"/>
      <c r="OOP217" s="78"/>
      <c r="OOQ217" s="79"/>
      <c r="OOR217" s="78"/>
      <c r="OOS217" s="295"/>
      <c r="OOT217" s="295"/>
      <c r="OOU217" s="295"/>
      <c r="OOV217" s="295"/>
      <c r="OOW217" s="295"/>
      <c r="OOX217" s="295"/>
      <c r="OOY217" s="295"/>
      <c r="OOZ217" s="295"/>
      <c r="OPA217" s="295"/>
      <c r="OPB217" s="295"/>
      <c r="OPC217" s="295"/>
      <c r="OPD217" s="295"/>
      <c r="OPE217" s="78"/>
      <c r="OPF217" s="295"/>
      <c r="OPG217" s="295"/>
      <c r="OPH217" s="78"/>
      <c r="OPI217" s="79"/>
      <c r="OPJ217" s="78"/>
      <c r="OPK217" s="295"/>
      <c r="OPL217" s="295"/>
      <c r="OPM217" s="295"/>
      <c r="OPN217" s="295"/>
      <c r="OPO217" s="295"/>
      <c r="OPP217" s="295"/>
      <c r="OPQ217" s="295"/>
      <c r="OPR217" s="295"/>
      <c r="OPS217" s="295"/>
      <c r="OPT217" s="295"/>
      <c r="OPU217" s="295"/>
      <c r="OPV217" s="295"/>
      <c r="OPW217" s="78"/>
      <c r="OPX217" s="295"/>
      <c r="OPY217" s="295"/>
      <c r="OPZ217" s="78"/>
      <c r="OQA217" s="79"/>
      <c r="OQB217" s="78"/>
      <c r="OQC217" s="295"/>
      <c r="OQD217" s="295"/>
      <c r="OQE217" s="295"/>
      <c r="OQF217" s="295"/>
      <c r="OQG217" s="295"/>
      <c r="OQH217" s="295"/>
      <c r="OQI217" s="295"/>
      <c r="OQJ217" s="295"/>
      <c r="OQK217" s="295"/>
      <c r="OQL217" s="295"/>
      <c r="OQM217" s="295"/>
      <c r="OQN217" s="295"/>
      <c r="OQO217" s="78"/>
      <c r="OQP217" s="295"/>
      <c r="OQQ217" s="295"/>
      <c r="OQR217" s="78"/>
      <c r="OQS217" s="79"/>
      <c r="OQT217" s="78"/>
      <c r="OQU217" s="295"/>
      <c r="OQV217" s="295"/>
      <c r="OQW217" s="295"/>
      <c r="OQX217" s="295"/>
      <c r="OQY217" s="295"/>
      <c r="OQZ217" s="295"/>
      <c r="ORA217" s="295"/>
      <c r="ORB217" s="295"/>
      <c r="ORC217" s="295"/>
      <c r="ORD217" s="295"/>
      <c r="ORE217" s="295"/>
      <c r="ORF217" s="295"/>
      <c r="ORG217" s="78"/>
      <c r="ORH217" s="295"/>
      <c r="ORI217" s="295"/>
      <c r="ORJ217" s="78"/>
      <c r="ORK217" s="79"/>
      <c r="ORL217" s="78"/>
      <c r="ORM217" s="295"/>
      <c r="ORN217" s="295"/>
      <c r="ORO217" s="295"/>
      <c r="ORP217" s="295"/>
      <c r="ORQ217" s="295"/>
      <c r="ORR217" s="295"/>
      <c r="ORS217" s="295"/>
      <c r="ORT217" s="295"/>
      <c r="ORU217" s="295"/>
      <c r="ORV217" s="295"/>
      <c r="ORW217" s="295"/>
      <c r="ORX217" s="295"/>
      <c r="ORY217" s="78"/>
      <c r="ORZ217" s="295"/>
      <c r="OSA217" s="295"/>
      <c r="OSB217" s="78"/>
      <c r="OSC217" s="79"/>
      <c r="OSD217" s="78"/>
      <c r="OSE217" s="295"/>
      <c r="OSF217" s="295"/>
      <c r="OSG217" s="295"/>
      <c r="OSH217" s="295"/>
      <c r="OSI217" s="295"/>
      <c r="OSJ217" s="295"/>
      <c r="OSK217" s="295"/>
      <c r="OSL217" s="295"/>
      <c r="OSM217" s="295"/>
      <c r="OSN217" s="295"/>
      <c r="OSO217" s="295"/>
      <c r="OSP217" s="295"/>
      <c r="OSQ217" s="78"/>
      <c r="OSR217" s="295"/>
      <c r="OSS217" s="295"/>
      <c r="OST217" s="78"/>
      <c r="OSU217" s="79"/>
      <c r="OSV217" s="78"/>
      <c r="OSW217" s="295"/>
      <c r="OSX217" s="295"/>
      <c r="OSY217" s="295"/>
      <c r="OSZ217" s="295"/>
      <c r="OTA217" s="295"/>
      <c r="OTB217" s="295"/>
      <c r="OTC217" s="295"/>
      <c r="OTD217" s="295"/>
      <c r="OTE217" s="295"/>
      <c r="OTF217" s="295"/>
      <c r="OTG217" s="295"/>
      <c r="OTH217" s="295"/>
      <c r="OTI217" s="78"/>
      <c r="OTJ217" s="295"/>
      <c r="OTK217" s="295"/>
      <c r="OTL217" s="78"/>
      <c r="OTM217" s="79"/>
      <c r="OTN217" s="78"/>
      <c r="OTO217" s="295"/>
      <c r="OTP217" s="295"/>
      <c r="OTQ217" s="295"/>
      <c r="OTR217" s="295"/>
      <c r="OTS217" s="295"/>
      <c r="OTT217" s="295"/>
      <c r="OTU217" s="295"/>
      <c r="OTV217" s="295"/>
      <c r="OTW217" s="295"/>
      <c r="OTX217" s="295"/>
      <c r="OTY217" s="295"/>
      <c r="OTZ217" s="295"/>
      <c r="OUA217" s="78"/>
      <c r="OUB217" s="295"/>
      <c r="OUC217" s="295"/>
      <c r="OUD217" s="78"/>
      <c r="OUE217" s="79"/>
      <c r="OUF217" s="78"/>
      <c r="OUG217" s="295"/>
      <c r="OUH217" s="295"/>
      <c r="OUI217" s="295"/>
      <c r="OUJ217" s="295"/>
      <c r="OUK217" s="295"/>
      <c r="OUL217" s="295"/>
      <c r="OUM217" s="295"/>
      <c r="OUN217" s="295"/>
      <c r="OUO217" s="295"/>
      <c r="OUP217" s="295"/>
      <c r="OUQ217" s="295"/>
      <c r="OUR217" s="295"/>
      <c r="OUS217" s="78"/>
      <c r="OUT217" s="295"/>
      <c r="OUU217" s="295"/>
      <c r="OUV217" s="78"/>
      <c r="OUW217" s="79"/>
      <c r="OUX217" s="78"/>
      <c r="OUY217" s="295"/>
      <c r="OUZ217" s="295"/>
      <c r="OVA217" s="295"/>
      <c r="OVB217" s="295"/>
      <c r="OVC217" s="295"/>
      <c r="OVD217" s="295"/>
      <c r="OVE217" s="295"/>
      <c r="OVF217" s="295"/>
      <c r="OVG217" s="295"/>
      <c r="OVH217" s="295"/>
      <c r="OVI217" s="295"/>
      <c r="OVJ217" s="295"/>
      <c r="OVK217" s="78"/>
      <c r="OVL217" s="295"/>
      <c r="OVM217" s="295"/>
      <c r="OVN217" s="78"/>
      <c r="OVO217" s="79"/>
      <c r="OVP217" s="78"/>
      <c r="OVQ217" s="295"/>
      <c r="OVR217" s="295"/>
      <c r="OVS217" s="295"/>
      <c r="OVT217" s="295"/>
      <c r="OVU217" s="295"/>
      <c r="OVV217" s="295"/>
      <c r="OVW217" s="295"/>
      <c r="OVX217" s="295"/>
      <c r="OVY217" s="295"/>
      <c r="OVZ217" s="295"/>
      <c r="OWA217" s="295"/>
      <c r="OWB217" s="295"/>
      <c r="OWC217" s="78"/>
      <c r="OWD217" s="295"/>
      <c r="OWE217" s="295"/>
      <c r="OWF217" s="78"/>
      <c r="OWG217" s="79"/>
      <c r="OWH217" s="78"/>
      <c r="OWI217" s="295"/>
      <c r="OWJ217" s="295"/>
      <c r="OWK217" s="295"/>
      <c r="OWL217" s="295"/>
      <c r="OWM217" s="295"/>
      <c r="OWN217" s="295"/>
      <c r="OWO217" s="295"/>
      <c r="OWP217" s="295"/>
      <c r="OWQ217" s="295"/>
      <c r="OWR217" s="295"/>
      <c r="OWS217" s="295"/>
      <c r="OWT217" s="295"/>
      <c r="OWU217" s="78"/>
      <c r="OWV217" s="295"/>
      <c r="OWW217" s="295"/>
      <c r="OWX217" s="78"/>
      <c r="OWY217" s="79"/>
      <c r="OWZ217" s="78"/>
      <c r="OXA217" s="295"/>
      <c r="OXB217" s="295"/>
      <c r="OXC217" s="295"/>
      <c r="OXD217" s="295"/>
      <c r="OXE217" s="295"/>
      <c r="OXF217" s="295"/>
      <c r="OXG217" s="295"/>
      <c r="OXH217" s="295"/>
      <c r="OXI217" s="295"/>
      <c r="OXJ217" s="295"/>
      <c r="OXK217" s="295"/>
      <c r="OXL217" s="295"/>
      <c r="OXM217" s="78"/>
      <c r="OXN217" s="295"/>
      <c r="OXO217" s="295"/>
      <c r="OXP217" s="78"/>
      <c r="OXQ217" s="79"/>
      <c r="OXR217" s="78"/>
      <c r="OXS217" s="295"/>
      <c r="OXT217" s="295"/>
      <c r="OXU217" s="295"/>
      <c r="OXV217" s="295"/>
      <c r="OXW217" s="295"/>
      <c r="OXX217" s="295"/>
      <c r="OXY217" s="295"/>
      <c r="OXZ217" s="295"/>
      <c r="OYA217" s="295"/>
      <c r="OYB217" s="295"/>
      <c r="OYC217" s="295"/>
      <c r="OYD217" s="295"/>
      <c r="OYE217" s="78"/>
      <c r="OYF217" s="295"/>
      <c r="OYG217" s="295"/>
      <c r="OYH217" s="78"/>
      <c r="OYI217" s="79"/>
      <c r="OYJ217" s="78"/>
      <c r="OYK217" s="295"/>
      <c r="OYL217" s="295"/>
      <c r="OYM217" s="295"/>
      <c r="OYN217" s="295"/>
      <c r="OYO217" s="295"/>
      <c r="OYP217" s="295"/>
      <c r="OYQ217" s="295"/>
      <c r="OYR217" s="295"/>
      <c r="OYS217" s="295"/>
      <c r="OYT217" s="295"/>
      <c r="OYU217" s="295"/>
      <c r="OYV217" s="295"/>
      <c r="OYW217" s="78"/>
      <c r="OYX217" s="295"/>
      <c r="OYY217" s="295"/>
      <c r="OYZ217" s="78"/>
      <c r="OZA217" s="79"/>
      <c r="OZB217" s="78"/>
      <c r="OZC217" s="295"/>
      <c r="OZD217" s="295"/>
      <c r="OZE217" s="295"/>
      <c r="OZF217" s="295"/>
      <c r="OZG217" s="295"/>
      <c r="OZH217" s="295"/>
      <c r="OZI217" s="295"/>
      <c r="OZJ217" s="295"/>
      <c r="OZK217" s="295"/>
      <c r="OZL217" s="295"/>
      <c r="OZM217" s="295"/>
      <c r="OZN217" s="295"/>
      <c r="OZO217" s="78"/>
      <c r="OZP217" s="295"/>
      <c r="OZQ217" s="295"/>
      <c r="OZR217" s="78"/>
      <c r="OZS217" s="79"/>
      <c r="OZT217" s="78"/>
      <c r="OZU217" s="295"/>
      <c r="OZV217" s="295"/>
      <c r="OZW217" s="295"/>
      <c r="OZX217" s="295"/>
      <c r="OZY217" s="295"/>
      <c r="OZZ217" s="295"/>
      <c r="PAA217" s="295"/>
      <c r="PAB217" s="295"/>
      <c r="PAC217" s="295"/>
      <c r="PAD217" s="295"/>
      <c r="PAE217" s="295"/>
      <c r="PAF217" s="295"/>
      <c r="PAG217" s="78"/>
      <c r="PAH217" s="295"/>
      <c r="PAI217" s="295"/>
      <c r="PAJ217" s="78"/>
      <c r="PAK217" s="79"/>
      <c r="PAL217" s="78"/>
      <c r="PAM217" s="295"/>
      <c r="PAN217" s="295"/>
      <c r="PAO217" s="295"/>
      <c r="PAP217" s="295"/>
      <c r="PAQ217" s="295"/>
      <c r="PAR217" s="295"/>
      <c r="PAS217" s="295"/>
      <c r="PAT217" s="295"/>
      <c r="PAU217" s="295"/>
      <c r="PAV217" s="295"/>
      <c r="PAW217" s="295"/>
      <c r="PAX217" s="295"/>
      <c r="PAY217" s="78"/>
      <c r="PAZ217" s="295"/>
      <c r="PBA217" s="295"/>
      <c r="PBB217" s="78"/>
      <c r="PBC217" s="79"/>
      <c r="PBD217" s="78"/>
      <c r="PBE217" s="295"/>
      <c r="PBF217" s="295"/>
      <c r="PBG217" s="295"/>
      <c r="PBH217" s="295"/>
      <c r="PBI217" s="295"/>
      <c r="PBJ217" s="295"/>
      <c r="PBK217" s="295"/>
      <c r="PBL217" s="295"/>
      <c r="PBM217" s="295"/>
      <c r="PBN217" s="295"/>
      <c r="PBO217" s="295"/>
      <c r="PBP217" s="295"/>
      <c r="PBQ217" s="78"/>
      <c r="PBR217" s="295"/>
      <c r="PBS217" s="295"/>
      <c r="PBT217" s="78"/>
      <c r="PBU217" s="79"/>
      <c r="PBV217" s="78"/>
      <c r="PBW217" s="295"/>
      <c r="PBX217" s="295"/>
      <c r="PBY217" s="295"/>
      <c r="PBZ217" s="295"/>
      <c r="PCA217" s="295"/>
      <c r="PCB217" s="295"/>
      <c r="PCC217" s="295"/>
      <c r="PCD217" s="295"/>
      <c r="PCE217" s="295"/>
      <c r="PCF217" s="295"/>
      <c r="PCG217" s="295"/>
      <c r="PCH217" s="295"/>
      <c r="PCI217" s="78"/>
      <c r="PCJ217" s="295"/>
      <c r="PCK217" s="295"/>
      <c r="PCL217" s="78"/>
      <c r="PCM217" s="79"/>
      <c r="PCN217" s="78"/>
      <c r="PCO217" s="295"/>
      <c r="PCP217" s="295"/>
      <c r="PCQ217" s="295"/>
      <c r="PCR217" s="295"/>
      <c r="PCS217" s="295"/>
      <c r="PCT217" s="295"/>
      <c r="PCU217" s="295"/>
      <c r="PCV217" s="295"/>
      <c r="PCW217" s="295"/>
      <c r="PCX217" s="295"/>
      <c r="PCY217" s="295"/>
      <c r="PCZ217" s="295"/>
      <c r="PDA217" s="78"/>
      <c r="PDB217" s="295"/>
      <c r="PDC217" s="295"/>
      <c r="PDD217" s="78"/>
      <c r="PDE217" s="79"/>
      <c r="PDF217" s="78"/>
      <c r="PDG217" s="295"/>
      <c r="PDH217" s="295"/>
      <c r="PDI217" s="295"/>
      <c r="PDJ217" s="295"/>
      <c r="PDK217" s="295"/>
      <c r="PDL217" s="295"/>
      <c r="PDM217" s="295"/>
      <c r="PDN217" s="295"/>
      <c r="PDO217" s="295"/>
      <c r="PDP217" s="295"/>
      <c r="PDQ217" s="295"/>
      <c r="PDR217" s="295"/>
      <c r="PDS217" s="78"/>
      <c r="PDT217" s="295"/>
      <c r="PDU217" s="295"/>
      <c r="PDV217" s="78"/>
      <c r="PDW217" s="79"/>
      <c r="PDX217" s="78"/>
      <c r="PDY217" s="295"/>
      <c r="PDZ217" s="295"/>
      <c r="PEA217" s="295"/>
      <c r="PEB217" s="295"/>
      <c r="PEC217" s="295"/>
      <c r="PED217" s="295"/>
      <c r="PEE217" s="295"/>
      <c r="PEF217" s="295"/>
      <c r="PEG217" s="295"/>
      <c r="PEH217" s="295"/>
      <c r="PEI217" s="295"/>
      <c r="PEJ217" s="295"/>
      <c r="PEK217" s="78"/>
      <c r="PEL217" s="295"/>
      <c r="PEM217" s="295"/>
      <c r="PEN217" s="78"/>
      <c r="PEO217" s="79"/>
      <c r="PEP217" s="78"/>
      <c r="PEQ217" s="295"/>
      <c r="PER217" s="295"/>
      <c r="PES217" s="295"/>
      <c r="PET217" s="295"/>
      <c r="PEU217" s="295"/>
      <c r="PEV217" s="295"/>
      <c r="PEW217" s="295"/>
      <c r="PEX217" s="295"/>
      <c r="PEY217" s="295"/>
      <c r="PEZ217" s="295"/>
      <c r="PFA217" s="295"/>
      <c r="PFB217" s="295"/>
      <c r="PFC217" s="78"/>
      <c r="PFD217" s="295"/>
      <c r="PFE217" s="295"/>
      <c r="PFF217" s="78"/>
      <c r="PFG217" s="79"/>
      <c r="PFH217" s="78"/>
      <c r="PFI217" s="295"/>
      <c r="PFJ217" s="295"/>
      <c r="PFK217" s="295"/>
      <c r="PFL217" s="295"/>
      <c r="PFM217" s="295"/>
      <c r="PFN217" s="295"/>
      <c r="PFO217" s="295"/>
      <c r="PFP217" s="295"/>
      <c r="PFQ217" s="295"/>
      <c r="PFR217" s="295"/>
      <c r="PFS217" s="295"/>
      <c r="PFT217" s="295"/>
      <c r="PFU217" s="78"/>
      <c r="PFV217" s="295"/>
      <c r="PFW217" s="295"/>
      <c r="PFX217" s="78"/>
      <c r="PFY217" s="79"/>
      <c r="PFZ217" s="78"/>
      <c r="PGA217" s="295"/>
      <c r="PGB217" s="295"/>
      <c r="PGC217" s="295"/>
      <c r="PGD217" s="295"/>
      <c r="PGE217" s="295"/>
      <c r="PGF217" s="295"/>
      <c r="PGG217" s="295"/>
      <c r="PGH217" s="295"/>
      <c r="PGI217" s="295"/>
      <c r="PGJ217" s="295"/>
      <c r="PGK217" s="295"/>
      <c r="PGL217" s="295"/>
      <c r="PGM217" s="78"/>
      <c r="PGN217" s="295"/>
      <c r="PGO217" s="295"/>
      <c r="PGP217" s="78"/>
      <c r="PGQ217" s="79"/>
      <c r="PGR217" s="78"/>
      <c r="PGS217" s="295"/>
      <c r="PGT217" s="295"/>
      <c r="PGU217" s="295"/>
      <c r="PGV217" s="295"/>
      <c r="PGW217" s="295"/>
      <c r="PGX217" s="295"/>
      <c r="PGY217" s="295"/>
      <c r="PGZ217" s="295"/>
      <c r="PHA217" s="295"/>
      <c r="PHB217" s="295"/>
      <c r="PHC217" s="295"/>
      <c r="PHD217" s="295"/>
      <c r="PHE217" s="78"/>
      <c r="PHF217" s="295"/>
      <c r="PHG217" s="295"/>
      <c r="PHH217" s="78"/>
      <c r="PHI217" s="79"/>
      <c r="PHJ217" s="78"/>
      <c r="PHK217" s="295"/>
      <c r="PHL217" s="295"/>
      <c r="PHM217" s="295"/>
      <c r="PHN217" s="295"/>
      <c r="PHO217" s="295"/>
      <c r="PHP217" s="295"/>
      <c r="PHQ217" s="295"/>
      <c r="PHR217" s="295"/>
      <c r="PHS217" s="295"/>
      <c r="PHT217" s="295"/>
      <c r="PHU217" s="295"/>
      <c r="PHV217" s="295"/>
      <c r="PHW217" s="78"/>
      <c r="PHX217" s="295"/>
      <c r="PHY217" s="295"/>
      <c r="PHZ217" s="78"/>
      <c r="PIA217" s="79"/>
      <c r="PIB217" s="78"/>
      <c r="PIC217" s="295"/>
      <c r="PID217" s="295"/>
      <c r="PIE217" s="295"/>
      <c r="PIF217" s="295"/>
      <c r="PIG217" s="295"/>
      <c r="PIH217" s="295"/>
      <c r="PII217" s="295"/>
      <c r="PIJ217" s="295"/>
      <c r="PIK217" s="295"/>
      <c r="PIL217" s="295"/>
      <c r="PIM217" s="295"/>
      <c r="PIN217" s="295"/>
      <c r="PIO217" s="78"/>
      <c r="PIP217" s="295"/>
      <c r="PIQ217" s="295"/>
      <c r="PIR217" s="78"/>
      <c r="PIS217" s="79"/>
      <c r="PIT217" s="78"/>
      <c r="PIU217" s="295"/>
      <c r="PIV217" s="295"/>
      <c r="PIW217" s="295"/>
      <c r="PIX217" s="295"/>
      <c r="PIY217" s="295"/>
      <c r="PIZ217" s="295"/>
      <c r="PJA217" s="295"/>
      <c r="PJB217" s="295"/>
      <c r="PJC217" s="295"/>
      <c r="PJD217" s="295"/>
      <c r="PJE217" s="295"/>
      <c r="PJF217" s="295"/>
      <c r="PJG217" s="78"/>
      <c r="PJH217" s="295"/>
      <c r="PJI217" s="295"/>
      <c r="PJJ217" s="78"/>
      <c r="PJK217" s="79"/>
      <c r="PJL217" s="78"/>
      <c r="PJM217" s="295"/>
      <c r="PJN217" s="295"/>
      <c r="PJO217" s="295"/>
      <c r="PJP217" s="295"/>
      <c r="PJQ217" s="295"/>
      <c r="PJR217" s="295"/>
      <c r="PJS217" s="295"/>
      <c r="PJT217" s="295"/>
      <c r="PJU217" s="295"/>
      <c r="PJV217" s="295"/>
      <c r="PJW217" s="295"/>
      <c r="PJX217" s="295"/>
      <c r="PJY217" s="78"/>
      <c r="PJZ217" s="295"/>
      <c r="PKA217" s="295"/>
      <c r="PKB217" s="78"/>
      <c r="PKC217" s="79"/>
      <c r="PKD217" s="78"/>
      <c r="PKE217" s="295"/>
      <c r="PKF217" s="295"/>
      <c r="PKG217" s="295"/>
      <c r="PKH217" s="295"/>
      <c r="PKI217" s="295"/>
      <c r="PKJ217" s="295"/>
      <c r="PKK217" s="295"/>
      <c r="PKL217" s="295"/>
      <c r="PKM217" s="295"/>
      <c r="PKN217" s="295"/>
      <c r="PKO217" s="295"/>
      <c r="PKP217" s="295"/>
      <c r="PKQ217" s="78"/>
      <c r="PKR217" s="295"/>
      <c r="PKS217" s="295"/>
      <c r="PKT217" s="78"/>
      <c r="PKU217" s="79"/>
      <c r="PKV217" s="78"/>
      <c r="PKW217" s="295"/>
      <c r="PKX217" s="295"/>
      <c r="PKY217" s="295"/>
      <c r="PKZ217" s="295"/>
      <c r="PLA217" s="295"/>
      <c r="PLB217" s="295"/>
      <c r="PLC217" s="295"/>
      <c r="PLD217" s="295"/>
      <c r="PLE217" s="295"/>
      <c r="PLF217" s="295"/>
      <c r="PLG217" s="295"/>
      <c r="PLH217" s="295"/>
      <c r="PLI217" s="78"/>
      <c r="PLJ217" s="295"/>
      <c r="PLK217" s="295"/>
      <c r="PLL217" s="78"/>
      <c r="PLM217" s="79"/>
      <c r="PLN217" s="78"/>
      <c r="PLO217" s="295"/>
      <c r="PLP217" s="295"/>
      <c r="PLQ217" s="295"/>
      <c r="PLR217" s="295"/>
      <c r="PLS217" s="295"/>
      <c r="PLT217" s="295"/>
      <c r="PLU217" s="295"/>
      <c r="PLV217" s="295"/>
      <c r="PLW217" s="295"/>
      <c r="PLX217" s="295"/>
      <c r="PLY217" s="295"/>
      <c r="PLZ217" s="295"/>
      <c r="PMA217" s="78"/>
      <c r="PMB217" s="295"/>
      <c r="PMC217" s="295"/>
      <c r="PMD217" s="78"/>
      <c r="PME217" s="79"/>
      <c r="PMF217" s="78"/>
      <c r="PMG217" s="295"/>
      <c r="PMH217" s="295"/>
      <c r="PMI217" s="295"/>
      <c r="PMJ217" s="295"/>
      <c r="PMK217" s="295"/>
      <c r="PML217" s="295"/>
      <c r="PMM217" s="295"/>
      <c r="PMN217" s="295"/>
      <c r="PMO217" s="295"/>
      <c r="PMP217" s="295"/>
      <c r="PMQ217" s="295"/>
      <c r="PMR217" s="295"/>
      <c r="PMS217" s="78"/>
      <c r="PMT217" s="295"/>
      <c r="PMU217" s="295"/>
      <c r="PMV217" s="78"/>
      <c r="PMW217" s="79"/>
      <c r="PMX217" s="78"/>
      <c r="PMY217" s="295"/>
      <c r="PMZ217" s="295"/>
      <c r="PNA217" s="295"/>
      <c r="PNB217" s="295"/>
      <c r="PNC217" s="295"/>
      <c r="PND217" s="295"/>
      <c r="PNE217" s="295"/>
      <c r="PNF217" s="295"/>
      <c r="PNG217" s="295"/>
      <c r="PNH217" s="295"/>
      <c r="PNI217" s="295"/>
      <c r="PNJ217" s="295"/>
      <c r="PNK217" s="78"/>
      <c r="PNL217" s="295"/>
      <c r="PNM217" s="295"/>
      <c r="PNN217" s="78"/>
      <c r="PNO217" s="79"/>
      <c r="PNP217" s="78"/>
      <c r="PNQ217" s="295"/>
      <c r="PNR217" s="295"/>
      <c r="PNS217" s="295"/>
      <c r="PNT217" s="295"/>
      <c r="PNU217" s="295"/>
      <c r="PNV217" s="295"/>
      <c r="PNW217" s="295"/>
      <c r="PNX217" s="295"/>
      <c r="PNY217" s="295"/>
      <c r="PNZ217" s="295"/>
      <c r="POA217" s="295"/>
      <c r="POB217" s="295"/>
      <c r="POC217" s="78"/>
      <c r="POD217" s="295"/>
      <c r="POE217" s="295"/>
      <c r="POF217" s="78"/>
      <c r="POG217" s="79"/>
      <c r="POH217" s="78"/>
      <c r="POI217" s="295"/>
      <c r="POJ217" s="295"/>
      <c r="POK217" s="295"/>
      <c r="POL217" s="295"/>
      <c r="POM217" s="295"/>
      <c r="PON217" s="295"/>
      <c r="POO217" s="295"/>
      <c r="POP217" s="295"/>
      <c r="POQ217" s="295"/>
      <c r="POR217" s="295"/>
      <c r="POS217" s="295"/>
      <c r="POT217" s="295"/>
      <c r="POU217" s="78"/>
      <c r="POV217" s="295"/>
      <c r="POW217" s="295"/>
      <c r="POX217" s="78"/>
      <c r="POY217" s="79"/>
      <c r="POZ217" s="78"/>
      <c r="PPA217" s="295"/>
      <c r="PPB217" s="295"/>
      <c r="PPC217" s="295"/>
      <c r="PPD217" s="295"/>
      <c r="PPE217" s="295"/>
      <c r="PPF217" s="295"/>
      <c r="PPG217" s="295"/>
      <c r="PPH217" s="295"/>
      <c r="PPI217" s="295"/>
      <c r="PPJ217" s="295"/>
      <c r="PPK217" s="295"/>
      <c r="PPL217" s="295"/>
      <c r="PPM217" s="78"/>
      <c r="PPN217" s="295"/>
      <c r="PPO217" s="295"/>
      <c r="PPP217" s="78"/>
      <c r="PPQ217" s="79"/>
      <c r="PPR217" s="78"/>
      <c r="PPS217" s="295"/>
      <c r="PPT217" s="295"/>
      <c r="PPU217" s="295"/>
      <c r="PPV217" s="295"/>
      <c r="PPW217" s="295"/>
      <c r="PPX217" s="295"/>
      <c r="PPY217" s="295"/>
      <c r="PPZ217" s="295"/>
      <c r="PQA217" s="295"/>
      <c r="PQB217" s="295"/>
      <c r="PQC217" s="295"/>
      <c r="PQD217" s="295"/>
      <c r="PQE217" s="78"/>
      <c r="PQF217" s="295"/>
      <c r="PQG217" s="295"/>
      <c r="PQH217" s="78"/>
      <c r="PQI217" s="79"/>
      <c r="PQJ217" s="78"/>
      <c r="PQK217" s="295"/>
      <c r="PQL217" s="295"/>
      <c r="PQM217" s="295"/>
      <c r="PQN217" s="295"/>
      <c r="PQO217" s="295"/>
      <c r="PQP217" s="295"/>
      <c r="PQQ217" s="295"/>
      <c r="PQR217" s="295"/>
      <c r="PQS217" s="295"/>
      <c r="PQT217" s="295"/>
      <c r="PQU217" s="295"/>
      <c r="PQV217" s="295"/>
      <c r="PQW217" s="78"/>
      <c r="PQX217" s="295"/>
      <c r="PQY217" s="295"/>
      <c r="PQZ217" s="78"/>
      <c r="PRA217" s="79"/>
      <c r="PRB217" s="78"/>
      <c r="PRC217" s="295"/>
      <c r="PRD217" s="295"/>
      <c r="PRE217" s="295"/>
      <c r="PRF217" s="295"/>
      <c r="PRG217" s="295"/>
      <c r="PRH217" s="295"/>
      <c r="PRI217" s="295"/>
      <c r="PRJ217" s="295"/>
      <c r="PRK217" s="295"/>
      <c r="PRL217" s="295"/>
      <c r="PRM217" s="295"/>
      <c r="PRN217" s="295"/>
      <c r="PRO217" s="78"/>
      <c r="PRP217" s="295"/>
      <c r="PRQ217" s="295"/>
      <c r="PRR217" s="78"/>
      <c r="PRS217" s="79"/>
      <c r="PRT217" s="78"/>
      <c r="PRU217" s="295"/>
      <c r="PRV217" s="295"/>
      <c r="PRW217" s="295"/>
      <c r="PRX217" s="295"/>
      <c r="PRY217" s="295"/>
      <c r="PRZ217" s="295"/>
      <c r="PSA217" s="295"/>
      <c r="PSB217" s="295"/>
      <c r="PSC217" s="295"/>
      <c r="PSD217" s="295"/>
      <c r="PSE217" s="295"/>
      <c r="PSF217" s="295"/>
      <c r="PSG217" s="78"/>
      <c r="PSH217" s="295"/>
      <c r="PSI217" s="295"/>
      <c r="PSJ217" s="78"/>
      <c r="PSK217" s="79"/>
      <c r="PSL217" s="78"/>
      <c r="PSM217" s="295"/>
      <c r="PSN217" s="295"/>
      <c r="PSO217" s="295"/>
      <c r="PSP217" s="295"/>
      <c r="PSQ217" s="295"/>
      <c r="PSR217" s="295"/>
      <c r="PSS217" s="295"/>
      <c r="PST217" s="295"/>
      <c r="PSU217" s="295"/>
      <c r="PSV217" s="295"/>
      <c r="PSW217" s="295"/>
      <c r="PSX217" s="295"/>
      <c r="PSY217" s="78"/>
      <c r="PSZ217" s="295"/>
      <c r="PTA217" s="295"/>
      <c r="PTB217" s="78"/>
      <c r="PTC217" s="79"/>
      <c r="PTD217" s="78"/>
      <c r="PTE217" s="295"/>
      <c r="PTF217" s="295"/>
      <c r="PTG217" s="295"/>
      <c r="PTH217" s="295"/>
      <c r="PTI217" s="295"/>
      <c r="PTJ217" s="295"/>
      <c r="PTK217" s="295"/>
      <c r="PTL217" s="295"/>
      <c r="PTM217" s="295"/>
      <c r="PTN217" s="295"/>
      <c r="PTO217" s="295"/>
      <c r="PTP217" s="295"/>
      <c r="PTQ217" s="78"/>
      <c r="PTR217" s="295"/>
      <c r="PTS217" s="295"/>
      <c r="PTT217" s="78"/>
      <c r="PTU217" s="79"/>
      <c r="PTV217" s="78"/>
      <c r="PTW217" s="295"/>
      <c r="PTX217" s="295"/>
      <c r="PTY217" s="295"/>
      <c r="PTZ217" s="295"/>
      <c r="PUA217" s="295"/>
      <c r="PUB217" s="295"/>
      <c r="PUC217" s="295"/>
      <c r="PUD217" s="295"/>
      <c r="PUE217" s="295"/>
      <c r="PUF217" s="295"/>
      <c r="PUG217" s="295"/>
      <c r="PUH217" s="295"/>
      <c r="PUI217" s="78"/>
      <c r="PUJ217" s="295"/>
      <c r="PUK217" s="295"/>
      <c r="PUL217" s="78"/>
      <c r="PUM217" s="79"/>
      <c r="PUN217" s="78"/>
      <c r="PUO217" s="295"/>
      <c r="PUP217" s="295"/>
      <c r="PUQ217" s="295"/>
      <c r="PUR217" s="295"/>
      <c r="PUS217" s="295"/>
      <c r="PUT217" s="295"/>
      <c r="PUU217" s="295"/>
      <c r="PUV217" s="295"/>
      <c r="PUW217" s="295"/>
      <c r="PUX217" s="295"/>
      <c r="PUY217" s="295"/>
      <c r="PUZ217" s="295"/>
      <c r="PVA217" s="78"/>
      <c r="PVB217" s="295"/>
      <c r="PVC217" s="295"/>
      <c r="PVD217" s="78"/>
      <c r="PVE217" s="79"/>
      <c r="PVF217" s="78"/>
      <c r="PVG217" s="295"/>
      <c r="PVH217" s="295"/>
      <c r="PVI217" s="295"/>
      <c r="PVJ217" s="295"/>
      <c r="PVK217" s="295"/>
      <c r="PVL217" s="295"/>
      <c r="PVM217" s="295"/>
      <c r="PVN217" s="295"/>
      <c r="PVO217" s="295"/>
      <c r="PVP217" s="295"/>
      <c r="PVQ217" s="295"/>
      <c r="PVR217" s="295"/>
      <c r="PVS217" s="78"/>
      <c r="PVT217" s="295"/>
      <c r="PVU217" s="295"/>
      <c r="PVV217" s="78"/>
      <c r="PVW217" s="79"/>
      <c r="PVX217" s="78"/>
      <c r="PVY217" s="295"/>
      <c r="PVZ217" s="295"/>
      <c r="PWA217" s="295"/>
      <c r="PWB217" s="295"/>
      <c r="PWC217" s="295"/>
      <c r="PWD217" s="295"/>
      <c r="PWE217" s="295"/>
      <c r="PWF217" s="295"/>
      <c r="PWG217" s="295"/>
      <c r="PWH217" s="295"/>
      <c r="PWI217" s="295"/>
      <c r="PWJ217" s="295"/>
      <c r="PWK217" s="78"/>
      <c r="PWL217" s="295"/>
      <c r="PWM217" s="295"/>
      <c r="PWN217" s="78"/>
      <c r="PWO217" s="79"/>
      <c r="PWP217" s="78"/>
      <c r="PWQ217" s="295"/>
      <c r="PWR217" s="295"/>
      <c r="PWS217" s="295"/>
      <c r="PWT217" s="295"/>
      <c r="PWU217" s="295"/>
      <c r="PWV217" s="295"/>
      <c r="PWW217" s="295"/>
      <c r="PWX217" s="295"/>
      <c r="PWY217" s="295"/>
      <c r="PWZ217" s="295"/>
      <c r="PXA217" s="295"/>
      <c r="PXB217" s="295"/>
      <c r="PXC217" s="78"/>
      <c r="PXD217" s="295"/>
      <c r="PXE217" s="295"/>
      <c r="PXF217" s="78"/>
      <c r="PXG217" s="79"/>
      <c r="PXH217" s="78"/>
      <c r="PXI217" s="295"/>
      <c r="PXJ217" s="295"/>
      <c r="PXK217" s="295"/>
      <c r="PXL217" s="295"/>
      <c r="PXM217" s="295"/>
      <c r="PXN217" s="295"/>
      <c r="PXO217" s="295"/>
      <c r="PXP217" s="295"/>
      <c r="PXQ217" s="295"/>
      <c r="PXR217" s="295"/>
      <c r="PXS217" s="295"/>
      <c r="PXT217" s="295"/>
      <c r="PXU217" s="78"/>
      <c r="PXV217" s="295"/>
      <c r="PXW217" s="295"/>
      <c r="PXX217" s="78"/>
      <c r="PXY217" s="79"/>
      <c r="PXZ217" s="78"/>
      <c r="PYA217" s="295"/>
      <c r="PYB217" s="295"/>
      <c r="PYC217" s="295"/>
      <c r="PYD217" s="295"/>
      <c r="PYE217" s="295"/>
      <c r="PYF217" s="295"/>
      <c r="PYG217" s="295"/>
      <c r="PYH217" s="295"/>
      <c r="PYI217" s="295"/>
      <c r="PYJ217" s="295"/>
      <c r="PYK217" s="295"/>
      <c r="PYL217" s="295"/>
      <c r="PYM217" s="78"/>
      <c r="PYN217" s="295"/>
      <c r="PYO217" s="295"/>
      <c r="PYP217" s="78"/>
      <c r="PYQ217" s="79"/>
      <c r="PYR217" s="78"/>
      <c r="PYS217" s="295"/>
      <c r="PYT217" s="295"/>
      <c r="PYU217" s="295"/>
      <c r="PYV217" s="295"/>
      <c r="PYW217" s="295"/>
      <c r="PYX217" s="295"/>
      <c r="PYY217" s="295"/>
      <c r="PYZ217" s="295"/>
      <c r="PZA217" s="295"/>
      <c r="PZB217" s="295"/>
      <c r="PZC217" s="295"/>
      <c r="PZD217" s="295"/>
      <c r="PZE217" s="78"/>
      <c r="PZF217" s="295"/>
      <c r="PZG217" s="295"/>
      <c r="PZH217" s="78"/>
      <c r="PZI217" s="79"/>
      <c r="PZJ217" s="78"/>
      <c r="PZK217" s="295"/>
      <c r="PZL217" s="295"/>
      <c r="PZM217" s="295"/>
      <c r="PZN217" s="295"/>
      <c r="PZO217" s="295"/>
      <c r="PZP217" s="295"/>
      <c r="PZQ217" s="295"/>
      <c r="PZR217" s="295"/>
      <c r="PZS217" s="295"/>
      <c r="PZT217" s="295"/>
      <c r="PZU217" s="295"/>
      <c r="PZV217" s="295"/>
      <c r="PZW217" s="78"/>
      <c r="PZX217" s="295"/>
      <c r="PZY217" s="295"/>
      <c r="PZZ217" s="78"/>
      <c r="QAA217" s="79"/>
      <c r="QAB217" s="78"/>
      <c r="QAC217" s="295"/>
      <c r="QAD217" s="295"/>
      <c r="QAE217" s="295"/>
      <c r="QAF217" s="295"/>
      <c r="QAG217" s="295"/>
      <c r="QAH217" s="295"/>
      <c r="QAI217" s="295"/>
      <c r="QAJ217" s="295"/>
      <c r="QAK217" s="295"/>
      <c r="QAL217" s="295"/>
      <c r="QAM217" s="295"/>
      <c r="QAN217" s="295"/>
      <c r="QAO217" s="78"/>
      <c r="QAP217" s="295"/>
      <c r="QAQ217" s="295"/>
      <c r="QAR217" s="78"/>
      <c r="QAS217" s="79"/>
      <c r="QAT217" s="78"/>
      <c r="QAU217" s="295"/>
      <c r="QAV217" s="295"/>
      <c r="QAW217" s="295"/>
      <c r="QAX217" s="295"/>
      <c r="QAY217" s="295"/>
      <c r="QAZ217" s="295"/>
      <c r="QBA217" s="295"/>
      <c r="QBB217" s="295"/>
      <c r="QBC217" s="295"/>
      <c r="QBD217" s="295"/>
      <c r="QBE217" s="295"/>
      <c r="QBF217" s="295"/>
      <c r="QBG217" s="78"/>
      <c r="QBH217" s="295"/>
      <c r="QBI217" s="295"/>
      <c r="QBJ217" s="78"/>
      <c r="QBK217" s="79"/>
      <c r="QBL217" s="78"/>
      <c r="QBM217" s="295"/>
      <c r="QBN217" s="295"/>
      <c r="QBO217" s="295"/>
      <c r="QBP217" s="295"/>
      <c r="QBQ217" s="295"/>
      <c r="QBR217" s="295"/>
      <c r="QBS217" s="295"/>
      <c r="QBT217" s="295"/>
      <c r="QBU217" s="295"/>
      <c r="QBV217" s="295"/>
      <c r="QBW217" s="295"/>
      <c r="QBX217" s="295"/>
      <c r="QBY217" s="78"/>
      <c r="QBZ217" s="295"/>
      <c r="QCA217" s="295"/>
      <c r="QCB217" s="78"/>
      <c r="QCC217" s="79"/>
      <c r="QCD217" s="78"/>
      <c r="QCE217" s="295"/>
      <c r="QCF217" s="295"/>
      <c r="QCG217" s="295"/>
      <c r="QCH217" s="295"/>
      <c r="QCI217" s="295"/>
      <c r="QCJ217" s="295"/>
      <c r="QCK217" s="295"/>
      <c r="QCL217" s="295"/>
      <c r="QCM217" s="295"/>
      <c r="QCN217" s="295"/>
      <c r="QCO217" s="295"/>
      <c r="QCP217" s="295"/>
      <c r="QCQ217" s="78"/>
      <c r="QCR217" s="295"/>
      <c r="QCS217" s="295"/>
      <c r="QCT217" s="78"/>
      <c r="QCU217" s="79"/>
      <c r="QCV217" s="78"/>
      <c r="QCW217" s="295"/>
      <c r="QCX217" s="295"/>
      <c r="QCY217" s="295"/>
      <c r="QCZ217" s="295"/>
      <c r="QDA217" s="295"/>
      <c r="QDB217" s="295"/>
      <c r="QDC217" s="295"/>
      <c r="QDD217" s="295"/>
      <c r="QDE217" s="295"/>
      <c r="QDF217" s="295"/>
      <c r="QDG217" s="295"/>
      <c r="QDH217" s="295"/>
      <c r="QDI217" s="78"/>
      <c r="QDJ217" s="295"/>
      <c r="QDK217" s="295"/>
      <c r="QDL217" s="78"/>
      <c r="QDM217" s="79"/>
      <c r="QDN217" s="78"/>
      <c r="QDO217" s="295"/>
      <c r="QDP217" s="295"/>
      <c r="QDQ217" s="295"/>
      <c r="QDR217" s="295"/>
      <c r="QDS217" s="295"/>
      <c r="QDT217" s="295"/>
      <c r="QDU217" s="295"/>
      <c r="QDV217" s="295"/>
      <c r="QDW217" s="295"/>
      <c r="QDX217" s="295"/>
      <c r="QDY217" s="295"/>
      <c r="QDZ217" s="295"/>
      <c r="QEA217" s="78"/>
      <c r="QEB217" s="295"/>
      <c r="QEC217" s="295"/>
      <c r="QED217" s="78"/>
      <c r="QEE217" s="79"/>
      <c r="QEF217" s="78"/>
      <c r="QEG217" s="295"/>
      <c r="QEH217" s="295"/>
      <c r="QEI217" s="295"/>
      <c r="QEJ217" s="295"/>
      <c r="QEK217" s="295"/>
      <c r="QEL217" s="295"/>
      <c r="QEM217" s="295"/>
      <c r="QEN217" s="295"/>
      <c r="QEO217" s="295"/>
      <c r="QEP217" s="295"/>
      <c r="QEQ217" s="295"/>
      <c r="QER217" s="295"/>
      <c r="QES217" s="78"/>
      <c r="QET217" s="295"/>
      <c r="QEU217" s="295"/>
      <c r="QEV217" s="78"/>
      <c r="QEW217" s="79"/>
      <c r="QEX217" s="78"/>
      <c r="QEY217" s="295"/>
      <c r="QEZ217" s="295"/>
      <c r="QFA217" s="295"/>
      <c r="QFB217" s="295"/>
      <c r="QFC217" s="295"/>
      <c r="QFD217" s="295"/>
      <c r="QFE217" s="295"/>
      <c r="QFF217" s="295"/>
      <c r="QFG217" s="295"/>
      <c r="QFH217" s="295"/>
      <c r="QFI217" s="295"/>
      <c r="QFJ217" s="295"/>
      <c r="QFK217" s="78"/>
      <c r="QFL217" s="295"/>
      <c r="QFM217" s="295"/>
      <c r="QFN217" s="78"/>
      <c r="QFO217" s="79"/>
      <c r="QFP217" s="78"/>
      <c r="QFQ217" s="295"/>
      <c r="QFR217" s="295"/>
      <c r="QFS217" s="295"/>
      <c r="QFT217" s="295"/>
      <c r="QFU217" s="295"/>
      <c r="QFV217" s="295"/>
      <c r="QFW217" s="295"/>
      <c r="QFX217" s="295"/>
      <c r="QFY217" s="295"/>
      <c r="QFZ217" s="295"/>
      <c r="QGA217" s="295"/>
      <c r="QGB217" s="295"/>
      <c r="QGC217" s="78"/>
      <c r="QGD217" s="295"/>
      <c r="QGE217" s="295"/>
      <c r="QGF217" s="78"/>
      <c r="QGG217" s="79"/>
      <c r="QGH217" s="78"/>
      <c r="QGI217" s="295"/>
      <c r="QGJ217" s="295"/>
      <c r="QGK217" s="295"/>
      <c r="QGL217" s="295"/>
      <c r="QGM217" s="295"/>
      <c r="QGN217" s="295"/>
      <c r="QGO217" s="295"/>
      <c r="QGP217" s="295"/>
      <c r="QGQ217" s="295"/>
      <c r="QGR217" s="295"/>
      <c r="QGS217" s="295"/>
      <c r="QGT217" s="295"/>
      <c r="QGU217" s="78"/>
      <c r="QGV217" s="295"/>
      <c r="QGW217" s="295"/>
      <c r="QGX217" s="78"/>
      <c r="QGY217" s="79"/>
      <c r="QGZ217" s="78"/>
      <c r="QHA217" s="295"/>
      <c r="QHB217" s="295"/>
      <c r="QHC217" s="295"/>
      <c r="QHD217" s="295"/>
      <c r="QHE217" s="295"/>
      <c r="QHF217" s="295"/>
      <c r="QHG217" s="295"/>
      <c r="QHH217" s="295"/>
      <c r="QHI217" s="295"/>
      <c r="QHJ217" s="295"/>
      <c r="QHK217" s="295"/>
      <c r="QHL217" s="295"/>
      <c r="QHM217" s="78"/>
      <c r="QHN217" s="295"/>
      <c r="QHO217" s="295"/>
      <c r="QHP217" s="78"/>
      <c r="QHQ217" s="79"/>
      <c r="QHR217" s="78"/>
      <c r="QHS217" s="295"/>
      <c r="QHT217" s="295"/>
      <c r="QHU217" s="295"/>
      <c r="QHV217" s="295"/>
      <c r="QHW217" s="295"/>
      <c r="QHX217" s="295"/>
      <c r="QHY217" s="295"/>
      <c r="QHZ217" s="295"/>
      <c r="QIA217" s="295"/>
      <c r="QIB217" s="295"/>
      <c r="QIC217" s="295"/>
      <c r="QID217" s="295"/>
      <c r="QIE217" s="78"/>
      <c r="QIF217" s="295"/>
      <c r="QIG217" s="295"/>
      <c r="QIH217" s="78"/>
      <c r="QII217" s="79"/>
      <c r="QIJ217" s="78"/>
      <c r="QIK217" s="295"/>
      <c r="QIL217" s="295"/>
      <c r="QIM217" s="295"/>
      <c r="QIN217" s="295"/>
      <c r="QIO217" s="295"/>
      <c r="QIP217" s="295"/>
      <c r="QIQ217" s="295"/>
      <c r="QIR217" s="295"/>
      <c r="QIS217" s="295"/>
      <c r="QIT217" s="295"/>
      <c r="QIU217" s="295"/>
      <c r="QIV217" s="295"/>
      <c r="QIW217" s="78"/>
      <c r="QIX217" s="295"/>
      <c r="QIY217" s="295"/>
      <c r="QIZ217" s="78"/>
      <c r="QJA217" s="79"/>
      <c r="QJB217" s="78"/>
      <c r="QJC217" s="295"/>
      <c r="QJD217" s="295"/>
      <c r="QJE217" s="295"/>
      <c r="QJF217" s="295"/>
      <c r="QJG217" s="295"/>
      <c r="QJH217" s="295"/>
      <c r="QJI217" s="295"/>
      <c r="QJJ217" s="295"/>
      <c r="QJK217" s="295"/>
      <c r="QJL217" s="295"/>
      <c r="QJM217" s="295"/>
      <c r="QJN217" s="295"/>
      <c r="QJO217" s="78"/>
      <c r="QJP217" s="295"/>
      <c r="QJQ217" s="295"/>
      <c r="QJR217" s="78"/>
      <c r="QJS217" s="79"/>
      <c r="QJT217" s="78"/>
      <c r="QJU217" s="295"/>
      <c r="QJV217" s="295"/>
      <c r="QJW217" s="295"/>
      <c r="QJX217" s="295"/>
      <c r="QJY217" s="295"/>
      <c r="QJZ217" s="295"/>
      <c r="QKA217" s="295"/>
      <c r="QKB217" s="295"/>
      <c r="QKC217" s="295"/>
      <c r="QKD217" s="295"/>
      <c r="QKE217" s="295"/>
      <c r="QKF217" s="295"/>
      <c r="QKG217" s="78"/>
      <c r="QKH217" s="295"/>
      <c r="QKI217" s="295"/>
      <c r="QKJ217" s="78"/>
      <c r="QKK217" s="79"/>
      <c r="QKL217" s="78"/>
      <c r="QKM217" s="295"/>
      <c r="QKN217" s="295"/>
      <c r="QKO217" s="295"/>
      <c r="QKP217" s="295"/>
      <c r="QKQ217" s="295"/>
      <c r="QKR217" s="295"/>
      <c r="QKS217" s="295"/>
      <c r="QKT217" s="295"/>
      <c r="QKU217" s="295"/>
      <c r="QKV217" s="295"/>
      <c r="QKW217" s="295"/>
      <c r="QKX217" s="295"/>
      <c r="QKY217" s="78"/>
      <c r="QKZ217" s="295"/>
      <c r="QLA217" s="295"/>
      <c r="QLB217" s="78"/>
      <c r="QLC217" s="79"/>
      <c r="QLD217" s="78"/>
      <c r="QLE217" s="295"/>
      <c r="QLF217" s="295"/>
      <c r="QLG217" s="295"/>
      <c r="QLH217" s="295"/>
      <c r="QLI217" s="295"/>
      <c r="QLJ217" s="295"/>
      <c r="QLK217" s="295"/>
      <c r="QLL217" s="295"/>
      <c r="QLM217" s="295"/>
      <c r="QLN217" s="295"/>
      <c r="QLO217" s="295"/>
      <c r="QLP217" s="295"/>
      <c r="QLQ217" s="78"/>
      <c r="QLR217" s="295"/>
      <c r="QLS217" s="295"/>
      <c r="QLT217" s="78"/>
      <c r="QLU217" s="79"/>
      <c r="QLV217" s="78"/>
      <c r="QLW217" s="295"/>
      <c r="QLX217" s="295"/>
      <c r="QLY217" s="295"/>
      <c r="QLZ217" s="295"/>
      <c r="QMA217" s="295"/>
      <c r="QMB217" s="295"/>
      <c r="QMC217" s="295"/>
      <c r="QMD217" s="295"/>
      <c r="QME217" s="295"/>
      <c r="QMF217" s="295"/>
      <c r="QMG217" s="295"/>
      <c r="QMH217" s="295"/>
      <c r="QMI217" s="78"/>
      <c r="QMJ217" s="295"/>
      <c r="QMK217" s="295"/>
      <c r="QML217" s="78"/>
      <c r="QMM217" s="79"/>
      <c r="QMN217" s="78"/>
      <c r="QMO217" s="295"/>
      <c r="QMP217" s="295"/>
      <c r="QMQ217" s="295"/>
      <c r="QMR217" s="295"/>
      <c r="QMS217" s="295"/>
      <c r="QMT217" s="295"/>
      <c r="QMU217" s="295"/>
      <c r="QMV217" s="295"/>
      <c r="QMW217" s="295"/>
      <c r="QMX217" s="295"/>
      <c r="QMY217" s="295"/>
      <c r="QMZ217" s="295"/>
      <c r="QNA217" s="78"/>
      <c r="QNB217" s="295"/>
      <c r="QNC217" s="295"/>
      <c r="QND217" s="78"/>
      <c r="QNE217" s="79"/>
      <c r="QNF217" s="78"/>
      <c r="QNG217" s="295"/>
      <c r="QNH217" s="295"/>
      <c r="QNI217" s="295"/>
      <c r="QNJ217" s="295"/>
      <c r="QNK217" s="295"/>
      <c r="QNL217" s="295"/>
      <c r="QNM217" s="295"/>
      <c r="QNN217" s="295"/>
      <c r="QNO217" s="295"/>
      <c r="QNP217" s="295"/>
      <c r="QNQ217" s="295"/>
      <c r="QNR217" s="295"/>
      <c r="QNS217" s="78"/>
      <c r="QNT217" s="295"/>
      <c r="QNU217" s="295"/>
      <c r="QNV217" s="78"/>
      <c r="QNW217" s="79"/>
      <c r="QNX217" s="78"/>
      <c r="QNY217" s="295"/>
      <c r="QNZ217" s="295"/>
      <c r="QOA217" s="295"/>
      <c r="QOB217" s="295"/>
      <c r="QOC217" s="295"/>
      <c r="QOD217" s="295"/>
      <c r="QOE217" s="295"/>
      <c r="QOF217" s="295"/>
      <c r="QOG217" s="295"/>
      <c r="QOH217" s="295"/>
      <c r="QOI217" s="295"/>
      <c r="QOJ217" s="295"/>
      <c r="QOK217" s="78"/>
      <c r="QOL217" s="295"/>
      <c r="QOM217" s="295"/>
      <c r="QON217" s="78"/>
      <c r="QOO217" s="79"/>
      <c r="QOP217" s="78"/>
      <c r="QOQ217" s="295"/>
      <c r="QOR217" s="295"/>
      <c r="QOS217" s="295"/>
      <c r="QOT217" s="295"/>
      <c r="QOU217" s="295"/>
      <c r="QOV217" s="295"/>
      <c r="QOW217" s="295"/>
      <c r="QOX217" s="295"/>
      <c r="QOY217" s="295"/>
      <c r="QOZ217" s="295"/>
      <c r="QPA217" s="295"/>
      <c r="QPB217" s="295"/>
      <c r="QPC217" s="78"/>
      <c r="QPD217" s="295"/>
      <c r="QPE217" s="295"/>
      <c r="QPF217" s="78"/>
      <c r="QPG217" s="79"/>
      <c r="QPH217" s="78"/>
      <c r="QPI217" s="295"/>
      <c r="QPJ217" s="295"/>
      <c r="QPK217" s="295"/>
      <c r="QPL217" s="295"/>
      <c r="QPM217" s="295"/>
      <c r="QPN217" s="295"/>
      <c r="QPO217" s="295"/>
      <c r="QPP217" s="295"/>
      <c r="QPQ217" s="295"/>
      <c r="QPR217" s="295"/>
      <c r="QPS217" s="295"/>
      <c r="QPT217" s="295"/>
      <c r="QPU217" s="78"/>
      <c r="QPV217" s="295"/>
      <c r="QPW217" s="295"/>
      <c r="QPX217" s="78"/>
      <c r="QPY217" s="79"/>
      <c r="QPZ217" s="78"/>
      <c r="QQA217" s="295"/>
      <c r="QQB217" s="295"/>
      <c r="QQC217" s="295"/>
      <c r="QQD217" s="295"/>
      <c r="QQE217" s="295"/>
      <c r="QQF217" s="295"/>
      <c r="QQG217" s="295"/>
      <c r="QQH217" s="295"/>
      <c r="QQI217" s="295"/>
      <c r="QQJ217" s="295"/>
      <c r="QQK217" s="295"/>
      <c r="QQL217" s="295"/>
      <c r="QQM217" s="78"/>
      <c r="QQN217" s="295"/>
      <c r="QQO217" s="295"/>
      <c r="QQP217" s="78"/>
      <c r="QQQ217" s="79"/>
      <c r="QQR217" s="78"/>
      <c r="QQS217" s="295"/>
      <c r="QQT217" s="295"/>
      <c r="QQU217" s="295"/>
      <c r="QQV217" s="295"/>
      <c r="QQW217" s="295"/>
      <c r="QQX217" s="295"/>
      <c r="QQY217" s="295"/>
      <c r="QQZ217" s="295"/>
      <c r="QRA217" s="295"/>
      <c r="QRB217" s="295"/>
      <c r="QRC217" s="295"/>
      <c r="QRD217" s="295"/>
      <c r="QRE217" s="78"/>
      <c r="QRF217" s="295"/>
      <c r="QRG217" s="295"/>
      <c r="QRH217" s="78"/>
      <c r="QRI217" s="79"/>
      <c r="QRJ217" s="78"/>
      <c r="QRK217" s="295"/>
      <c r="QRL217" s="295"/>
      <c r="QRM217" s="295"/>
      <c r="QRN217" s="295"/>
      <c r="QRO217" s="295"/>
      <c r="QRP217" s="295"/>
      <c r="QRQ217" s="295"/>
      <c r="QRR217" s="295"/>
      <c r="QRS217" s="295"/>
      <c r="QRT217" s="295"/>
      <c r="QRU217" s="295"/>
      <c r="QRV217" s="295"/>
      <c r="QRW217" s="78"/>
      <c r="QRX217" s="295"/>
      <c r="QRY217" s="295"/>
      <c r="QRZ217" s="78"/>
      <c r="QSA217" s="79"/>
      <c r="QSB217" s="78"/>
      <c r="QSC217" s="295"/>
      <c r="QSD217" s="295"/>
      <c r="QSE217" s="295"/>
      <c r="QSF217" s="295"/>
      <c r="QSG217" s="295"/>
      <c r="QSH217" s="295"/>
      <c r="QSI217" s="295"/>
      <c r="QSJ217" s="295"/>
      <c r="QSK217" s="295"/>
      <c r="QSL217" s="295"/>
      <c r="QSM217" s="295"/>
      <c r="QSN217" s="295"/>
      <c r="QSO217" s="78"/>
      <c r="QSP217" s="295"/>
      <c r="QSQ217" s="295"/>
      <c r="QSR217" s="78"/>
      <c r="QSS217" s="79"/>
      <c r="QST217" s="78"/>
      <c r="QSU217" s="295"/>
      <c r="QSV217" s="295"/>
      <c r="QSW217" s="295"/>
      <c r="QSX217" s="295"/>
      <c r="QSY217" s="295"/>
      <c r="QSZ217" s="295"/>
      <c r="QTA217" s="295"/>
      <c r="QTB217" s="295"/>
      <c r="QTC217" s="295"/>
      <c r="QTD217" s="295"/>
      <c r="QTE217" s="295"/>
      <c r="QTF217" s="295"/>
      <c r="QTG217" s="78"/>
      <c r="QTH217" s="295"/>
      <c r="QTI217" s="295"/>
      <c r="QTJ217" s="78"/>
      <c r="QTK217" s="79"/>
      <c r="QTL217" s="78"/>
      <c r="QTM217" s="295"/>
      <c r="QTN217" s="295"/>
      <c r="QTO217" s="295"/>
      <c r="QTP217" s="295"/>
      <c r="QTQ217" s="295"/>
      <c r="QTR217" s="295"/>
      <c r="QTS217" s="295"/>
      <c r="QTT217" s="295"/>
      <c r="QTU217" s="295"/>
      <c r="QTV217" s="295"/>
      <c r="QTW217" s="295"/>
      <c r="QTX217" s="295"/>
      <c r="QTY217" s="78"/>
      <c r="QTZ217" s="295"/>
      <c r="QUA217" s="295"/>
      <c r="QUB217" s="78"/>
      <c r="QUC217" s="79"/>
      <c r="QUD217" s="78"/>
      <c r="QUE217" s="295"/>
      <c r="QUF217" s="295"/>
      <c r="QUG217" s="295"/>
      <c r="QUH217" s="295"/>
      <c r="QUI217" s="295"/>
      <c r="QUJ217" s="295"/>
      <c r="QUK217" s="295"/>
      <c r="QUL217" s="295"/>
      <c r="QUM217" s="295"/>
      <c r="QUN217" s="295"/>
      <c r="QUO217" s="295"/>
      <c r="QUP217" s="295"/>
      <c r="QUQ217" s="78"/>
      <c r="QUR217" s="295"/>
      <c r="QUS217" s="295"/>
      <c r="QUT217" s="78"/>
      <c r="QUU217" s="79"/>
      <c r="QUV217" s="78"/>
      <c r="QUW217" s="295"/>
      <c r="QUX217" s="295"/>
      <c r="QUY217" s="295"/>
      <c r="QUZ217" s="295"/>
      <c r="QVA217" s="295"/>
      <c r="QVB217" s="295"/>
      <c r="QVC217" s="295"/>
      <c r="QVD217" s="295"/>
      <c r="QVE217" s="295"/>
      <c r="QVF217" s="295"/>
      <c r="QVG217" s="295"/>
      <c r="QVH217" s="295"/>
      <c r="QVI217" s="78"/>
      <c r="QVJ217" s="295"/>
      <c r="QVK217" s="295"/>
      <c r="QVL217" s="78"/>
      <c r="QVM217" s="79"/>
      <c r="QVN217" s="78"/>
      <c r="QVO217" s="295"/>
      <c r="QVP217" s="295"/>
      <c r="QVQ217" s="295"/>
      <c r="QVR217" s="295"/>
      <c r="QVS217" s="295"/>
      <c r="QVT217" s="295"/>
      <c r="QVU217" s="295"/>
      <c r="QVV217" s="295"/>
      <c r="QVW217" s="295"/>
      <c r="QVX217" s="295"/>
      <c r="QVY217" s="295"/>
      <c r="QVZ217" s="295"/>
      <c r="QWA217" s="78"/>
      <c r="QWB217" s="295"/>
      <c r="QWC217" s="295"/>
      <c r="QWD217" s="78"/>
      <c r="QWE217" s="79"/>
      <c r="QWF217" s="78"/>
      <c r="QWG217" s="295"/>
      <c r="QWH217" s="295"/>
      <c r="QWI217" s="295"/>
      <c r="QWJ217" s="295"/>
      <c r="QWK217" s="295"/>
      <c r="QWL217" s="295"/>
      <c r="QWM217" s="295"/>
      <c r="QWN217" s="295"/>
      <c r="QWO217" s="295"/>
      <c r="QWP217" s="295"/>
      <c r="QWQ217" s="295"/>
      <c r="QWR217" s="295"/>
      <c r="QWS217" s="78"/>
      <c r="QWT217" s="295"/>
      <c r="QWU217" s="295"/>
      <c r="QWV217" s="78"/>
      <c r="QWW217" s="79"/>
      <c r="QWX217" s="78"/>
      <c r="QWY217" s="295"/>
      <c r="QWZ217" s="295"/>
      <c r="QXA217" s="295"/>
      <c r="QXB217" s="295"/>
      <c r="QXC217" s="295"/>
      <c r="QXD217" s="295"/>
      <c r="QXE217" s="295"/>
      <c r="QXF217" s="295"/>
      <c r="QXG217" s="295"/>
      <c r="QXH217" s="295"/>
      <c r="QXI217" s="295"/>
      <c r="QXJ217" s="295"/>
      <c r="QXK217" s="78"/>
      <c r="QXL217" s="295"/>
      <c r="QXM217" s="295"/>
      <c r="QXN217" s="78"/>
      <c r="QXO217" s="79"/>
      <c r="QXP217" s="78"/>
      <c r="QXQ217" s="295"/>
      <c r="QXR217" s="295"/>
      <c r="QXS217" s="295"/>
      <c r="QXT217" s="295"/>
      <c r="QXU217" s="295"/>
      <c r="QXV217" s="295"/>
      <c r="QXW217" s="295"/>
      <c r="QXX217" s="295"/>
      <c r="QXY217" s="295"/>
      <c r="QXZ217" s="295"/>
      <c r="QYA217" s="295"/>
      <c r="QYB217" s="295"/>
      <c r="QYC217" s="78"/>
      <c r="QYD217" s="295"/>
      <c r="QYE217" s="295"/>
      <c r="QYF217" s="78"/>
      <c r="QYG217" s="79"/>
      <c r="QYH217" s="78"/>
      <c r="QYI217" s="295"/>
      <c r="QYJ217" s="295"/>
      <c r="QYK217" s="295"/>
      <c r="QYL217" s="295"/>
      <c r="QYM217" s="295"/>
      <c r="QYN217" s="295"/>
      <c r="QYO217" s="295"/>
      <c r="QYP217" s="295"/>
      <c r="QYQ217" s="295"/>
      <c r="QYR217" s="295"/>
      <c r="QYS217" s="295"/>
      <c r="QYT217" s="295"/>
      <c r="QYU217" s="78"/>
      <c r="QYV217" s="295"/>
      <c r="QYW217" s="295"/>
      <c r="QYX217" s="78"/>
      <c r="QYY217" s="79"/>
      <c r="QYZ217" s="78"/>
      <c r="QZA217" s="295"/>
      <c r="QZB217" s="295"/>
      <c r="QZC217" s="295"/>
      <c r="QZD217" s="295"/>
      <c r="QZE217" s="295"/>
      <c r="QZF217" s="295"/>
      <c r="QZG217" s="295"/>
      <c r="QZH217" s="295"/>
      <c r="QZI217" s="295"/>
      <c r="QZJ217" s="295"/>
      <c r="QZK217" s="295"/>
      <c r="QZL217" s="295"/>
      <c r="QZM217" s="78"/>
      <c r="QZN217" s="295"/>
      <c r="QZO217" s="295"/>
      <c r="QZP217" s="78"/>
      <c r="QZQ217" s="79"/>
      <c r="QZR217" s="78"/>
      <c r="QZS217" s="295"/>
      <c r="QZT217" s="295"/>
      <c r="QZU217" s="295"/>
      <c r="QZV217" s="295"/>
      <c r="QZW217" s="295"/>
      <c r="QZX217" s="295"/>
      <c r="QZY217" s="295"/>
      <c r="QZZ217" s="295"/>
      <c r="RAA217" s="295"/>
      <c r="RAB217" s="295"/>
      <c r="RAC217" s="295"/>
      <c r="RAD217" s="295"/>
      <c r="RAE217" s="78"/>
      <c r="RAF217" s="295"/>
      <c r="RAG217" s="295"/>
      <c r="RAH217" s="78"/>
      <c r="RAI217" s="79"/>
      <c r="RAJ217" s="78"/>
      <c r="RAK217" s="295"/>
      <c r="RAL217" s="295"/>
      <c r="RAM217" s="295"/>
      <c r="RAN217" s="295"/>
      <c r="RAO217" s="295"/>
      <c r="RAP217" s="295"/>
      <c r="RAQ217" s="295"/>
      <c r="RAR217" s="295"/>
      <c r="RAS217" s="295"/>
      <c r="RAT217" s="295"/>
      <c r="RAU217" s="295"/>
      <c r="RAV217" s="295"/>
      <c r="RAW217" s="78"/>
      <c r="RAX217" s="295"/>
      <c r="RAY217" s="295"/>
      <c r="RAZ217" s="78"/>
      <c r="RBA217" s="79"/>
      <c r="RBB217" s="78"/>
      <c r="RBC217" s="295"/>
      <c r="RBD217" s="295"/>
      <c r="RBE217" s="295"/>
      <c r="RBF217" s="295"/>
      <c r="RBG217" s="295"/>
      <c r="RBH217" s="295"/>
      <c r="RBI217" s="295"/>
      <c r="RBJ217" s="295"/>
      <c r="RBK217" s="295"/>
      <c r="RBL217" s="295"/>
      <c r="RBM217" s="295"/>
      <c r="RBN217" s="295"/>
      <c r="RBO217" s="78"/>
      <c r="RBP217" s="295"/>
      <c r="RBQ217" s="295"/>
      <c r="RBR217" s="78"/>
      <c r="RBS217" s="79"/>
      <c r="RBT217" s="78"/>
      <c r="RBU217" s="295"/>
      <c r="RBV217" s="295"/>
      <c r="RBW217" s="295"/>
      <c r="RBX217" s="295"/>
      <c r="RBY217" s="295"/>
      <c r="RBZ217" s="295"/>
      <c r="RCA217" s="295"/>
      <c r="RCB217" s="295"/>
      <c r="RCC217" s="295"/>
      <c r="RCD217" s="295"/>
      <c r="RCE217" s="295"/>
      <c r="RCF217" s="295"/>
      <c r="RCG217" s="78"/>
      <c r="RCH217" s="295"/>
      <c r="RCI217" s="295"/>
      <c r="RCJ217" s="78"/>
      <c r="RCK217" s="79"/>
      <c r="RCL217" s="78"/>
      <c r="RCM217" s="295"/>
      <c r="RCN217" s="295"/>
      <c r="RCO217" s="295"/>
      <c r="RCP217" s="295"/>
      <c r="RCQ217" s="295"/>
      <c r="RCR217" s="295"/>
      <c r="RCS217" s="295"/>
      <c r="RCT217" s="295"/>
      <c r="RCU217" s="295"/>
      <c r="RCV217" s="295"/>
      <c r="RCW217" s="295"/>
      <c r="RCX217" s="295"/>
      <c r="RCY217" s="78"/>
      <c r="RCZ217" s="295"/>
      <c r="RDA217" s="295"/>
      <c r="RDB217" s="78"/>
      <c r="RDC217" s="79"/>
      <c r="RDD217" s="78"/>
      <c r="RDE217" s="295"/>
      <c r="RDF217" s="295"/>
      <c r="RDG217" s="295"/>
      <c r="RDH217" s="295"/>
      <c r="RDI217" s="295"/>
      <c r="RDJ217" s="295"/>
      <c r="RDK217" s="295"/>
      <c r="RDL217" s="295"/>
      <c r="RDM217" s="295"/>
      <c r="RDN217" s="295"/>
      <c r="RDO217" s="295"/>
      <c r="RDP217" s="295"/>
      <c r="RDQ217" s="78"/>
      <c r="RDR217" s="295"/>
      <c r="RDS217" s="295"/>
      <c r="RDT217" s="78"/>
      <c r="RDU217" s="79"/>
      <c r="RDV217" s="78"/>
      <c r="RDW217" s="295"/>
      <c r="RDX217" s="295"/>
      <c r="RDY217" s="295"/>
      <c r="RDZ217" s="295"/>
      <c r="REA217" s="295"/>
      <c r="REB217" s="295"/>
      <c r="REC217" s="295"/>
      <c r="RED217" s="295"/>
      <c r="REE217" s="295"/>
      <c r="REF217" s="295"/>
      <c r="REG217" s="295"/>
      <c r="REH217" s="295"/>
      <c r="REI217" s="78"/>
      <c r="REJ217" s="295"/>
      <c r="REK217" s="295"/>
      <c r="REL217" s="78"/>
      <c r="REM217" s="79"/>
      <c r="REN217" s="78"/>
      <c r="REO217" s="295"/>
      <c r="REP217" s="295"/>
      <c r="REQ217" s="295"/>
      <c r="RER217" s="295"/>
      <c r="RES217" s="295"/>
      <c r="RET217" s="295"/>
      <c r="REU217" s="295"/>
      <c r="REV217" s="295"/>
      <c r="REW217" s="295"/>
      <c r="REX217" s="295"/>
      <c r="REY217" s="295"/>
      <c r="REZ217" s="295"/>
      <c r="RFA217" s="78"/>
      <c r="RFB217" s="295"/>
      <c r="RFC217" s="295"/>
      <c r="RFD217" s="78"/>
      <c r="RFE217" s="79"/>
      <c r="RFF217" s="78"/>
      <c r="RFG217" s="295"/>
      <c r="RFH217" s="295"/>
      <c r="RFI217" s="295"/>
      <c r="RFJ217" s="295"/>
      <c r="RFK217" s="295"/>
      <c r="RFL217" s="295"/>
      <c r="RFM217" s="295"/>
      <c r="RFN217" s="295"/>
      <c r="RFO217" s="295"/>
      <c r="RFP217" s="295"/>
      <c r="RFQ217" s="295"/>
      <c r="RFR217" s="295"/>
      <c r="RFS217" s="78"/>
      <c r="RFT217" s="295"/>
      <c r="RFU217" s="295"/>
      <c r="RFV217" s="78"/>
      <c r="RFW217" s="79"/>
      <c r="RFX217" s="78"/>
      <c r="RFY217" s="295"/>
      <c r="RFZ217" s="295"/>
      <c r="RGA217" s="295"/>
      <c r="RGB217" s="295"/>
      <c r="RGC217" s="295"/>
      <c r="RGD217" s="295"/>
      <c r="RGE217" s="295"/>
      <c r="RGF217" s="295"/>
      <c r="RGG217" s="295"/>
      <c r="RGH217" s="295"/>
      <c r="RGI217" s="295"/>
      <c r="RGJ217" s="295"/>
      <c r="RGK217" s="78"/>
      <c r="RGL217" s="295"/>
      <c r="RGM217" s="295"/>
      <c r="RGN217" s="78"/>
      <c r="RGO217" s="79"/>
      <c r="RGP217" s="78"/>
      <c r="RGQ217" s="295"/>
      <c r="RGR217" s="295"/>
      <c r="RGS217" s="295"/>
      <c r="RGT217" s="295"/>
      <c r="RGU217" s="295"/>
      <c r="RGV217" s="295"/>
      <c r="RGW217" s="295"/>
      <c r="RGX217" s="295"/>
      <c r="RGY217" s="295"/>
      <c r="RGZ217" s="295"/>
      <c r="RHA217" s="295"/>
      <c r="RHB217" s="295"/>
      <c r="RHC217" s="78"/>
      <c r="RHD217" s="295"/>
      <c r="RHE217" s="295"/>
      <c r="RHF217" s="78"/>
      <c r="RHG217" s="79"/>
      <c r="RHH217" s="78"/>
      <c r="RHI217" s="295"/>
      <c r="RHJ217" s="295"/>
      <c r="RHK217" s="295"/>
      <c r="RHL217" s="295"/>
      <c r="RHM217" s="295"/>
      <c r="RHN217" s="295"/>
      <c r="RHO217" s="295"/>
      <c r="RHP217" s="295"/>
      <c r="RHQ217" s="295"/>
      <c r="RHR217" s="295"/>
      <c r="RHS217" s="295"/>
      <c r="RHT217" s="295"/>
      <c r="RHU217" s="78"/>
      <c r="RHV217" s="295"/>
      <c r="RHW217" s="295"/>
      <c r="RHX217" s="78"/>
      <c r="RHY217" s="79"/>
      <c r="RHZ217" s="78"/>
      <c r="RIA217" s="295"/>
      <c r="RIB217" s="295"/>
      <c r="RIC217" s="295"/>
      <c r="RID217" s="295"/>
      <c r="RIE217" s="295"/>
      <c r="RIF217" s="295"/>
      <c r="RIG217" s="295"/>
      <c r="RIH217" s="295"/>
      <c r="RII217" s="295"/>
      <c r="RIJ217" s="295"/>
      <c r="RIK217" s="295"/>
      <c r="RIL217" s="295"/>
      <c r="RIM217" s="78"/>
      <c r="RIN217" s="295"/>
      <c r="RIO217" s="295"/>
      <c r="RIP217" s="78"/>
      <c r="RIQ217" s="79"/>
      <c r="RIR217" s="78"/>
      <c r="RIS217" s="295"/>
      <c r="RIT217" s="295"/>
      <c r="RIU217" s="295"/>
      <c r="RIV217" s="295"/>
      <c r="RIW217" s="295"/>
      <c r="RIX217" s="295"/>
      <c r="RIY217" s="295"/>
      <c r="RIZ217" s="295"/>
      <c r="RJA217" s="295"/>
      <c r="RJB217" s="295"/>
      <c r="RJC217" s="295"/>
      <c r="RJD217" s="295"/>
      <c r="RJE217" s="78"/>
      <c r="RJF217" s="295"/>
      <c r="RJG217" s="295"/>
      <c r="RJH217" s="78"/>
      <c r="RJI217" s="79"/>
      <c r="RJJ217" s="78"/>
      <c r="RJK217" s="295"/>
      <c r="RJL217" s="295"/>
      <c r="RJM217" s="295"/>
      <c r="RJN217" s="295"/>
      <c r="RJO217" s="295"/>
      <c r="RJP217" s="295"/>
      <c r="RJQ217" s="295"/>
      <c r="RJR217" s="295"/>
      <c r="RJS217" s="295"/>
      <c r="RJT217" s="295"/>
      <c r="RJU217" s="295"/>
      <c r="RJV217" s="295"/>
      <c r="RJW217" s="78"/>
      <c r="RJX217" s="295"/>
      <c r="RJY217" s="295"/>
      <c r="RJZ217" s="78"/>
      <c r="RKA217" s="79"/>
      <c r="RKB217" s="78"/>
      <c r="RKC217" s="295"/>
      <c r="RKD217" s="295"/>
      <c r="RKE217" s="295"/>
      <c r="RKF217" s="295"/>
      <c r="RKG217" s="295"/>
      <c r="RKH217" s="295"/>
      <c r="RKI217" s="295"/>
      <c r="RKJ217" s="295"/>
      <c r="RKK217" s="295"/>
      <c r="RKL217" s="295"/>
      <c r="RKM217" s="295"/>
      <c r="RKN217" s="295"/>
      <c r="RKO217" s="78"/>
      <c r="RKP217" s="295"/>
      <c r="RKQ217" s="295"/>
      <c r="RKR217" s="78"/>
      <c r="RKS217" s="79"/>
      <c r="RKT217" s="78"/>
      <c r="RKU217" s="295"/>
      <c r="RKV217" s="295"/>
      <c r="RKW217" s="295"/>
      <c r="RKX217" s="295"/>
      <c r="RKY217" s="295"/>
      <c r="RKZ217" s="295"/>
      <c r="RLA217" s="295"/>
      <c r="RLB217" s="295"/>
      <c r="RLC217" s="295"/>
      <c r="RLD217" s="295"/>
      <c r="RLE217" s="295"/>
      <c r="RLF217" s="295"/>
      <c r="RLG217" s="78"/>
      <c r="RLH217" s="295"/>
      <c r="RLI217" s="295"/>
      <c r="RLJ217" s="78"/>
      <c r="RLK217" s="79"/>
      <c r="RLL217" s="78"/>
      <c r="RLM217" s="295"/>
      <c r="RLN217" s="295"/>
      <c r="RLO217" s="295"/>
      <c r="RLP217" s="295"/>
      <c r="RLQ217" s="295"/>
      <c r="RLR217" s="295"/>
      <c r="RLS217" s="295"/>
      <c r="RLT217" s="295"/>
      <c r="RLU217" s="295"/>
      <c r="RLV217" s="295"/>
      <c r="RLW217" s="295"/>
      <c r="RLX217" s="295"/>
      <c r="RLY217" s="78"/>
      <c r="RLZ217" s="295"/>
      <c r="RMA217" s="295"/>
      <c r="RMB217" s="78"/>
      <c r="RMC217" s="79"/>
      <c r="RMD217" s="78"/>
      <c r="RME217" s="295"/>
      <c r="RMF217" s="295"/>
      <c r="RMG217" s="295"/>
      <c r="RMH217" s="295"/>
      <c r="RMI217" s="295"/>
      <c r="RMJ217" s="295"/>
      <c r="RMK217" s="295"/>
      <c r="RML217" s="295"/>
      <c r="RMM217" s="295"/>
      <c r="RMN217" s="295"/>
      <c r="RMO217" s="295"/>
      <c r="RMP217" s="295"/>
      <c r="RMQ217" s="78"/>
      <c r="RMR217" s="295"/>
      <c r="RMS217" s="295"/>
      <c r="RMT217" s="78"/>
      <c r="RMU217" s="79"/>
      <c r="RMV217" s="78"/>
      <c r="RMW217" s="295"/>
      <c r="RMX217" s="295"/>
      <c r="RMY217" s="295"/>
      <c r="RMZ217" s="295"/>
      <c r="RNA217" s="295"/>
      <c r="RNB217" s="295"/>
      <c r="RNC217" s="295"/>
      <c r="RND217" s="295"/>
      <c r="RNE217" s="295"/>
      <c r="RNF217" s="295"/>
      <c r="RNG217" s="295"/>
      <c r="RNH217" s="295"/>
      <c r="RNI217" s="78"/>
      <c r="RNJ217" s="295"/>
      <c r="RNK217" s="295"/>
      <c r="RNL217" s="78"/>
      <c r="RNM217" s="79"/>
      <c r="RNN217" s="78"/>
      <c r="RNO217" s="295"/>
      <c r="RNP217" s="295"/>
      <c r="RNQ217" s="295"/>
      <c r="RNR217" s="295"/>
      <c r="RNS217" s="295"/>
      <c r="RNT217" s="295"/>
      <c r="RNU217" s="295"/>
      <c r="RNV217" s="295"/>
      <c r="RNW217" s="295"/>
      <c r="RNX217" s="295"/>
      <c r="RNY217" s="295"/>
      <c r="RNZ217" s="295"/>
      <c r="ROA217" s="78"/>
      <c r="ROB217" s="295"/>
      <c r="ROC217" s="295"/>
      <c r="ROD217" s="78"/>
      <c r="ROE217" s="79"/>
      <c r="ROF217" s="78"/>
      <c r="ROG217" s="295"/>
      <c r="ROH217" s="295"/>
      <c r="ROI217" s="295"/>
      <c r="ROJ217" s="295"/>
      <c r="ROK217" s="295"/>
      <c r="ROL217" s="295"/>
      <c r="ROM217" s="295"/>
      <c r="RON217" s="295"/>
      <c r="ROO217" s="295"/>
      <c r="ROP217" s="295"/>
      <c r="ROQ217" s="295"/>
      <c r="ROR217" s="295"/>
      <c r="ROS217" s="78"/>
      <c r="ROT217" s="295"/>
      <c r="ROU217" s="295"/>
      <c r="ROV217" s="78"/>
      <c r="ROW217" s="79"/>
      <c r="ROX217" s="78"/>
      <c r="ROY217" s="295"/>
      <c r="ROZ217" s="295"/>
      <c r="RPA217" s="295"/>
      <c r="RPB217" s="295"/>
      <c r="RPC217" s="295"/>
      <c r="RPD217" s="295"/>
      <c r="RPE217" s="295"/>
      <c r="RPF217" s="295"/>
      <c r="RPG217" s="295"/>
      <c r="RPH217" s="295"/>
      <c r="RPI217" s="295"/>
      <c r="RPJ217" s="295"/>
      <c r="RPK217" s="78"/>
      <c r="RPL217" s="295"/>
      <c r="RPM217" s="295"/>
      <c r="RPN217" s="78"/>
      <c r="RPO217" s="79"/>
      <c r="RPP217" s="78"/>
      <c r="RPQ217" s="295"/>
      <c r="RPR217" s="295"/>
      <c r="RPS217" s="295"/>
      <c r="RPT217" s="295"/>
      <c r="RPU217" s="295"/>
      <c r="RPV217" s="295"/>
      <c r="RPW217" s="295"/>
      <c r="RPX217" s="295"/>
      <c r="RPY217" s="295"/>
      <c r="RPZ217" s="295"/>
      <c r="RQA217" s="295"/>
      <c r="RQB217" s="295"/>
      <c r="RQC217" s="78"/>
      <c r="RQD217" s="295"/>
      <c r="RQE217" s="295"/>
      <c r="RQF217" s="78"/>
      <c r="RQG217" s="79"/>
      <c r="RQH217" s="78"/>
      <c r="RQI217" s="295"/>
      <c r="RQJ217" s="295"/>
      <c r="RQK217" s="295"/>
      <c r="RQL217" s="295"/>
      <c r="RQM217" s="295"/>
      <c r="RQN217" s="295"/>
      <c r="RQO217" s="295"/>
      <c r="RQP217" s="295"/>
      <c r="RQQ217" s="295"/>
      <c r="RQR217" s="295"/>
      <c r="RQS217" s="295"/>
      <c r="RQT217" s="295"/>
      <c r="RQU217" s="78"/>
      <c r="RQV217" s="295"/>
      <c r="RQW217" s="295"/>
      <c r="RQX217" s="78"/>
      <c r="RQY217" s="79"/>
      <c r="RQZ217" s="78"/>
      <c r="RRA217" s="295"/>
      <c r="RRB217" s="295"/>
      <c r="RRC217" s="295"/>
      <c r="RRD217" s="295"/>
      <c r="RRE217" s="295"/>
      <c r="RRF217" s="295"/>
      <c r="RRG217" s="295"/>
      <c r="RRH217" s="295"/>
      <c r="RRI217" s="295"/>
      <c r="RRJ217" s="295"/>
      <c r="RRK217" s="295"/>
      <c r="RRL217" s="295"/>
      <c r="RRM217" s="78"/>
      <c r="RRN217" s="295"/>
      <c r="RRO217" s="295"/>
      <c r="RRP217" s="78"/>
      <c r="RRQ217" s="79"/>
      <c r="RRR217" s="78"/>
      <c r="RRS217" s="295"/>
      <c r="RRT217" s="295"/>
      <c r="RRU217" s="295"/>
      <c r="RRV217" s="295"/>
      <c r="RRW217" s="295"/>
      <c r="RRX217" s="295"/>
      <c r="RRY217" s="295"/>
      <c r="RRZ217" s="295"/>
      <c r="RSA217" s="295"/>
      <c r="RSB217" s="295"/>
      <c r="RSC217" s="295"/>
      <c r="RSD217" s="295"/>
      <c r="RSE217" s="78"/>
      <c r="RSF217" s="295"/>
      <c r="RSG217" s="295"/>
      <c r="RSH217" s="78"/>
      <c r="RSI217" s="79"/>
      <c r="RSJ217" s="78"/>
      <c r="RSK217" s="295"/>
      <c r="RSL217" s="295"/>
      <c r="RSM217" s="295"/>
      <c r="RSN217" s="295"/>
      <c r="RSO217" s="295"/>
      <c r="RSP217" s="295"/>
      <c r="RSQ217" s="295"/>
      <c r="RSR217" s="295"/>
      <c r="RSS217" s="295"/>
      <c r="RST217" s="295"/>
      <c r="RSU217" s="295"/>
      <c r="RSV217" s="295"/>
      <c r="RSW217" s="78"/>
      <c r="RSX217" s="295"/>
      <c r="RSY217" s="295"/>
      <c r="RSZ217" s="78"/>
      <c r="RTA217" s="79"/>
      <c r="RTB217" s="78"/>
      <c r="RTC217" s="295"/>
      <c r="RTD217" s="295"/>
      <c r="RTE217" s="295"/>
      <c r="RTF217" s="295"/>
      <c r="RTG217" s="295"/>
      <c r="RTH217" s="295"/>
      <c r="RTI217" s="295"/>
      <c r="RTJ217" s="295"/>
      <c r="RTK217" s="295"/>
      <c r="RTL217" s="295"/>
      <c r="RTM217" s="295"/>
      <c r="RTN217" s="295"/>
      <c r="RTO217" s="78"/>
      <c r="RTP217" s="295"/>
      <c r="RTQ217" s="295"/>
      <c r="RTR217" s="78"/>
      <c r="RTS217" s="79"/>
      <c r="RTT217" s="78"/>
      <c r="RTU217" s="295"/>
      <c r="RTV217" s="295"/>
      <c r="RTW217" s="295"/>
      <c r="RTX217" s="295"/>
      <c r="RTY217" s="295"/>
      <c r="RTZ217" s="295"/>
      <c r="RUA217" s="295"/>
      <c r="RUB217" s="295"/>
      <c r="RUC217" s="295"/>
      <c r="RUD217" s="295"/>
      <c r="RUE217" s="295"/>
      <c r="RUF217" s="295"/>
      <c r="RUG217" s="78"/>
      <c r="RUH217" s="295"/>
      <c r="RUI217" s="295"/>
      <c r="RUJ217" s="78"/>
      <c r="RUK217" s="79"/>
      <c r="RUL217" s="78"/>
      <c r="RUM217" s="295"/>
      <c r="RUN217" s="295"/>
      <c r="RUO217" s="295"/>
      <c r="RUP217" s="295"/>
      <c r="RUQ217" s="295"/>
      <c r="RUR217" s="295"/>
      <c r="RUS217" s="295"/>
      <c r="RUT217" s="295"/>
      <c r="RUU217" s="295"/>
      <c r="RUV217" s="295"/>
      <c r="RUW217" s="295"/>
      <c r="RUX217" s="295"/>
      <c r="RUY217" s="78"/>
      <c r="RUZ217" s="295"/>
      <c r="RVA217" s="295"/>
      <c r="RVB217" s="78"/>
      <c r="RVC217" s="79"/>
      <c r="RVD217" s="78"/>
      <c r="RVE217" s="295"/>
      <c r="RVF217" s="295"/>
      <c r="RVG217" s="295"/>
      <c r="RVH217" s="295"/>
      <c r="RVI217" s="295"/>
      <c r="RVJ217" s="295"/>
      <c r="RVK217" s="295"/>
      <c r="RVL217" s="295"/>
      <c r="RVM217" s="295"/>
      <c r="RVN217" s="295"/>
      <c r="RVO217" s="295"/>
      <c r="RVP217" s="295"/>
      <c r="RVQ217" s="78"/>
      <c r="RVR217" s="295"/>
      <c r="RVS217" s="295"/>
      <c r="RVT217" s="78"/>
      <c r="RVU217" s="79"/>
      <c r="RVV217" s="78"/>
      <c r="RVW217" s="295"/>
      <c r="RVX217" s="295"/>
      <c r="RVY217" s="295"/>
      <c r="RVZ217" s="295"/>
      <c r="RWA217" s="295"/>
      <c r="RWB217" s="295"/>
      <c r="RWC217" s="295"/>
      <c r="RWD217" s="295"/>
      <c r="RWE217" s="295"/>
      <c r="RWF217" s="295"/>
      <c r="RWG217" s="295"/>
      <c r="RWH217" s="295"/>
      <c r="RWI217" s="78"/>
      <c r="RWJ217" s="295"/>
      <c r="RWK217" s="295"/>
      <c r="RWL217" s="78"/>
      <c r="RWM217" s="79"/>
      <c r="RWN217" s="78"/>
      <c r="RWO217" s="295"/>
      <c r="RWP217" s="295"/>
      <c r="RWQ217" s="295"/>
      <c r="RWR217" s="295"/>
      <c r="RWS217" s="295"/>
      <c r="RWT217" s="295"/>
      <c r="RWU217" s="295"/>
      <c r="RWV217" s="295"/>
      <c r="RWW217" s="295"/>
      <c r="RWX217" s="295"/>
      <c r="RWY217" s="295"/>
      <c r="RWZ217" s="295"/>
      <c r="RXA217" s="78"/>
      <c r="RXB217" s="295"/>
      <c r="RXC217" s="295"/>
      <c r="RXD217" s="78"/>
      <c r="RXE217" s="79"/>
      <c r="RXF217" s="78"/>
      <c r="RXG217" s="295"/>
      <c r="RXH217" s="295"/>
      <c r="RXI217" s="295"/>
      <c r="RXJ217" s="295"/>
      <c r="RXK217" s="295"/>
      <c r="RXL217" s="295"/>
      <c r="RXM217" s="295"/>
      <c r="RXN217" s="295"/>
      <c r="RXO217" s="295"/>
      <c r="RXP217" s="295"/>
      <c r="RXQ217" s="295"/>
      <c r="RXR217" s="295"/>
      <c r="RXS217" s="78"/>
      <c r="RXT217" s="295"/>
      <c r="RXU217" s="295"/>
      <c r="RXV217" s="78"/>
      <c r="RXW217" s="79"/>
      <c r="RXX217" s="78"/>
      <c r="RXY217" s="295"/>
      <c r="RXZ217" s="295"/>
      <c r="RYA217" s="295"/>
      <c r="RYB217" s="295"/>
      <c r="RYC217" s="295"/>
      <c r="RYD217" s="295"/>
      <c r="RYE217" s="295"/>
      <c r="RYF217" s="295"/>
      <c r="RYG217" s="295"/>
      <c r="RYH217" s="295"/>
      <c r="RYI217" s="295"/>
      <c r="RYJ217" s="295"/>
      <c r="RYK217" s="78"/>
      <c r="RYL217" s="295"/>
      <c r="RYM217" s="295"/>
      <c r="RYN217" s="78"/>
      <c r="RYO217" s="79"/>
      <c r="RYP217" s="78"/>
      <c r="RYQ217" s="295"/>
      <c r="RYR217" s="295"/>
      <c r="RYS217" s="295"/>
      <c r="RYT217" s="295"/>
      <c r="RYU217" s="295"/>
      <c r="RYV217" s="295"/>
      <c r="RYW217" s="295"/>
      <c r="RYX217" s="295"/>
      <c r="RYY217" s="295"/>
      <c r="RYZ217" s="295"/>
      <c r="RZA217" s="295"/>
      <c r="RZB217" s="295"/>
      <c r="RZC217" s="78"/>
      <c r="RZD217" s="295"/>
      <c r="RZE217" s="295"/>
      <c r="RZF217" s="78"/>
      <c r="RZG217" s="79"/>
      <c r="RZH217" s="78"/>
      <c r="RZI217" s="295"/>
      <c r="RZJ217" s="295"/>
      <c r="RZK217" s="295"/>
      <c r="RZL217" s="295"/>
      <c r="RZM217" s="295"/>
      <c r="RZN217" s="295"/>
      <c r="RZO217" s="295"/>
      <c r="RZP217" s="295"/>
      <c r="RZQ217" s="295"/>
      <c r="RZR217" s="295"/>
      <c r="RZS217" s="295"/>
      <c r="RZT217" s="295"/>
      <c r="RZU217" s="78"/>
      <c r="RZV217" s="295"/>
      <c r="RZW217" s="295"/>
      <c r="RZX217" s="78"/>
      <c r="RZY217" s="79"/>
      <c r="RZZ217" s="78"/>
      <c r="SAA217" s="295"/>
      <c r="SAB217" s="295"/>
      <c r="SAC217" s="295"/>
      <c r="SAD217" s="295"/>
      <c r="SAE217" s="295"/>
      <c r="SAF217" s="295"/>
      <c r="SAG217" s="295"/>
      <c r="SAH217" s="295"/>
      <c r="SAI217" s="295"/>
      <c r="SAJ217" s="295"/>
      <c r="SAK217" s="295"/>
      <c r="SAL217" s="295"/>
      <c r="SAM217" s="78"/>
      <c r="SAN217" s="295"/>
      <c r="SAO217" s="295"/>
      <c r="SAP217" s="78"/>
      <c r="SAQ217" s="79"/>
      <c r="SAR217" s="78"/>
      <c r="SAS217" s="295"/>
      <c r="SAT217" s="295"/>
      <c r="SAU217" s="295"/>
      <c r="SAV217" s="295"/>
      <c r="SAW217" s="295"/>
      <c r="SAX217" s="295"/>
      <c r="SAY217" s="295"/>
      <c r="SAZ217" s="295"/>
      <c r="SBA217" s="295"/>
      <c r="SBB217" s="295"/>
      <c r="SBC217" s="295"/>
      <c r="SBD217" s="295"/>
      <c r="SBE217" s="78"/>
      <c r="SBF217" s="295"/>
      <c r="SBG217" s="295"/>
      <c r="SBH217" s="78"/>
      <c r="SBI217" s="79"/>
      <c r="SBJ217" s="78"/>
      <c r="SBK217" s="295"/>
      <c r="SBL217" s="295"/>
      <c r="SBM217" s="295"/>
      <c r="SBN217" s="295"/>
      <c r="SBO217" s="295"/>
      <c r="SBP217" s="295"/>
      <c r="SBQ217" s="295"/>
      <c r="SBR217" s="295"/>
      <c r="SBS217" s="295"/>
      <c r="SBT217" s="295"/>
      <c r="SBU217" s="295"/>
      <c r="SBV217" s="295"/>
      <c r="SBW217" s="78"/>
      <c r="SBX217" s="295"/>
      <c r="SBY217" s="295"/>
      <c r="SBZ217" s="78"/>
      <c r="SCA217" s="79"/>
      <c r="SCB217" s="78"/>
      <c r="SCC217" s="295"/>
      <c r="SCD217" s="295"/>
      <c r="SCE217" s="295"/>
      <c r="SCF217" s="295"/>
      <c r="SCG217" s="295"/>
      <c r="SCH217" s="295"/>
      <c r="SCI217" s="295"/>
      <c r="SCJ217" s="295"/>
      <c r="SCK217" s="295"/>
      <c r="SCL217" s="295"/>
      <c r="SCM217" s="295"/>
      <c r="SCN217" s="295"/>
      <c r="SCO217" s="78"/>
      <c r="SCP217" s="295"/>
      <c r="SCQ217" s="295"/>
      <c r="SCR217" s="78"/>
      <c r="SCS217" s="79"/>
      <c r="SCT217" s="78"/>
      <c r="SCU217" s="295"/>
      <c r="SCV217" s="295"/>
      <c r="SCW217" s="295"/>
      <c r="SCX217" s="295"/>
      <c r="SCY217" s="295"/>
      <c r="SCZ217" s="295"/>
      <c r="SDA217" s="295"/>
      <c r="SDB217" s="295"/>
      <c r="SDC217" s="295"/>
      <c r="SDD217" s="295"/>
      <c r="SDE217" s="295"/>
      <c r="SDF217" s="295"/>
      <c r="SDG217" s="78"/>
      <c r="SDH217" s="295"/>
      <c r="SDI217" s="295"/>
      <c r="SDJ217" s="78"/>
      <c r="SDK217" s="79"/>
      <c r="SDL217" s="78"/>
      <c r="SDM217" s="295"/>
      <c r="SDN217" s="295"/>
      <c r="SDO217" s="295"/>
      <c r="SDP217" s="295"/>
      <c r="SDQ217" s="295"/>
      <c r="SDR217" s="295"/>
      <c r="SDS217" s="295"/>
      <c r="SDT217" s="295"/>
      <c r="SDU217" s="295"/>
      <c r="SDV217" s="295"/>
      <c r="SDW217" s="295"/>
      <c r="SDX217" s="295"/>
      <c r="SDY217" s="78"/>
      <c r="SDZ217" s="295"/>
      <c r="SEA217" s="295"/>
      <c r="SEB217" s="78"/>
      <c r="SEC217" s="79"/>
      <c r="SED217" s="78"/>
      <c r="SEE217" s="295"/>
      <c r="SEF217" s="295"/>
      <c r="SEG217" s="295"/>
      <c r="SEH217" s="295"/>
      <c r="SEI217" s="295"/>
      <c r="SEJ217" s="295"/>
      <c r="SEK217" s="295"/>
      <c r="SEL217" s="295"/>
      <c r="SEM217" s="295"/>
      <c r="SEN217" s="295"/>
      <c r="SEO217" s="295"/>
      <c r="SEP217" s="295"/>
      <c r="SEQ217" s="78"/>
      <c r="SER217" s="295"/>
      <c r="SES217" s="295"/>
      <c r="SET217" s="78"/>
      <c r="SEU217" s="79"/>
      <c r="SEV217" s="78"/>
      <c r="SEW217" s="295"/>
      <c r="SEX217" s="295"/>
      <c r="SEY217" s="295"/>
      <c r="SEZ217" s="295"/>
      <c r="SFA217" s="295"/>
      <c r="SFB217" s="295"/>
      <c r="SFC217" s="295"/>
      <c r="SFD217" s="295"/>
      <c r="SFE217" s="295"/>
      <c r="SFF217" s="295"/>
      <c r="SFG217" s="295"/>
      <c r="SFH217" s="295"/>
      <c r="SFI217" s="78"/>
      <c r="SFJ217" s="295"/>
      <c r="SFK217" s="295"/>
      <c r="SFL217" s="78"/>
      <c r="SFM217" s="79"/>
      <c r="SFN217" s="78"/>
      <c r="SFO217" s="295"/>
      <c r="SFP217" s="295"/>
      <c r="SFQ217" s="295"/>
      <c r="SFR217" s="295"/>
      <c r="SFS217" s="295"/>
      <c r="SFT217" s="295"/>
      <c r="SFU217" s="295"/>
      <c r="SFV217" s="295"/>
      <c r="SFW217" s="295"/>
      <c r="SFX217" s="295"/>
      <c r="SFY217" s="295"/>
      <c r="SFZ217" s="295"/>
      <c r="SGA217" s="78"/>
      <c r="SGB217" s="295"/>
      <c r="SGC217" s="295"/>
      <c r="SGD217" s="78"/>
      <c r="SGE217" s="79"/>
      <c r="SGF217" s="78"/>
      <c r="SGG217" s="295"/>
      <c r="SGH217" s="295"/>
      <c r="SGI217" s="295"/>
      <c r="SGJ217" s="295"/>
      <c r="SGK217" s="295"/>
      <c r="SGL217" s="295"/>
      <c r="SGM217" s="295"/>
      <c r="SGN217" s="295"/>
      <c r="SGO217" s="295"/>
      <c r="SGP217" s="295"/>
      <c r="SGQ217" s="295"/>
      <c r="SGR217" s="295"/>
      <c r="SGS217" s="78"/>
      <c r="SGT217" s="295"/>
      <c r="SGU217" s="295"/>
      <c r="SGV217" s="78"/>
      <c r="SGW217" s="79"/>
      <c r="SGX217" s="78"/>
      <c r="SGY217" s="295"/>
      <c r="SGZ217" s="295"/>
      <c r="SHA217" s="295"/>
      <c r="SHB217" s="295"/>
      <c r="SHC217" s="295"/>
      <c r="SHD217" s="295"/>
      <c r="SHE217" s="295"/>
      <c r="SHF217" s="295"/>
      <c r="SHG217" s="295"/>
      <c r="SHH217" s="295"/>
      <c r="SHI217" s="295"/>
      <c r="SHJ217" s="295"/>
      <c r="SHK217" s="78"/>
      <c r="SHL217" s="295"/>
      <c r="SHM217" s="295"/>
      <c r="SHN217" s="78"/>
      <c r="SHO217" s="79"/>
      <c r="SHP217" s="78"/>
      <c r="SHQ217" s="295"/>
      <c r="SHR217" s="295"/>
      <c r="SHS217" s="295"/>
      <c r="SHT217" s="295"/>
      <c r="SHU217" s="295"/>
      <c r="SHV217" s="295"/>
      <c r="SHW217" s="295"/>
      <c r="SHX217" s="295"/>
      <c r="SHY217" s="295"/>
      <c r="SHZ217" s="295"/>
      <c r="SIA217" s="295"/>
      <c r="SIB217" s="295"/>
      <c r="SIC217" s="78"/>
      <c r="SID217" s="295"/>
      <c r="SIE217" s="295"/>
      <c r="SIF217" s="78"/>
      <c r="SIG217" s="79"/>
      <c r="SIH217" s="78"/>
      <c r="SII217" s="295"/>
      <c r="SIJ217" s="295"/>
      <c r="SIK217" s="295"/>
      <c r="SIL217" s="295"/>
      <c r="SIM217" s="295"/>
      <c r="SIN217" s="295"/>
      <c r="SIO217" s="295"/>
      <c r="SIP217" s="295"/>
      <c r="SIQ217" s="295"/>
      <c r="SIR217" s="295"/>
      <c r="SIS217" s="295"/>
      <c r="SIT217" s="295"/>
      <c r="SIU217" s="78"/>
      <c r="SIV217" s="295"/>
      <c r="SIW217" s="295"/>
      <c r="SIX217" s="78"/>
      <c r="SIY217" s="79"/>
      <c r="SIZ217" s="78"/>
      <c r="SJA217" s="295"/>
      <c r="SJB217" s="295"/>
      <c r="SJC217" s="295"/>
      <c r="SJD217" s="295"/>
      <c r="SJE217" s="295"/>
      <c r="SJF217" s="295"/>
      <c r="SJG217" s="295"/>
      <c r="SJH217" s="295"/>
      <c r="SJI217" s="295"/>
      <c r="SJJ217" s="295"/>
      <c r="SJK217" s="295"/>
      <c r="SJL217" s="295"/>
      <c r="SJM217" s="78"/>
      <c r="SJN217" s="295"/>
      <c r="SJO217" s="295"/>
      <c r="SJP217" s="78"/>
      <c r="SJQ217" s="79"/>
      <c r="SJR217" s="78"/>
      <c r="SJS217" s="295"/>
      <c r="SJT217" s="295"/>
      <c r="SJU217" s="295"/>
      <c r="SJV217" s="295"/>
      <c r="SJW217" s="295"/>
      <c r="SJX217" s="295"/>
      <c r="SJY217" s="295"/>
      <c r="SJZ217" s="295"/>
      <c r="SKA217" s="295"/>
      <c r="SKB217" s="295"/>
      <c r="SKC217" s="295"/>
      <c r="SKD217" s="295"/>
      <c r="SKE217" s="78"/>
      <c r="SKF217" s="295"/>
      <c r="SKG217" s="295"/>
      <c r="SKH217" s="78"/>
      <c r="SKI217" s="79"/>
      <c r="SKJ217" s="78"/>
      <c r="SKK217" s="295"/>
      <c r="SKL217" s="295"/>
      <c r="SKM217" s="295"/>
      <c r="SKN217" s="295"/>
      <c r="SKO217" s="295"/>
      <c r="SKP217" s="295"/>
      <c r="SKQ217" s="295"/>
      <c r="SKR217" s="295"/>
      <c r="SKS217" s="295"/>
      <c r="SKT217" s="295"/>
      <c r="SKU217" s="295"/>
      <c r="SKV217" s="295"/>
      <c r="SKW217" s="78"/>
      <c r="SKX217" s="295"/>
      <c r="SKY217" s="295"/>
      <c r="SKZ217" s="78"/>
      <c r="SLA217" s="79"/>
      <c r="SLB217" s="78"/>
      <c r="SLC217" s="295"/>
      <c r="SLD217" s="295"/>
      <c r="SLE217" s="295"/>
      <c r="SLF217" s="295"/>
      <c r="SLG217" s="295"/>
      <c r="SLH217" s="295"/>
      <c r="SLI217" s="295"/>
      <c r="SLJ217" s="295"/>
      <c r="SLK217" s="295"/>
      <c r="SLL217" s="295"/>
      <c r="SLM217" s="295"/>
      <c r="SLN217" s="295"/>
      <c r="SLO217" s="78"/>
      <c r="SLP217" s="295"/>
      <c r="SLQ217" s="295"/>
      <c r="SLR217" s="78"/>
      <c r="SLS217" s="79"/>
      <c r="SLT217" s="78"/>
      <c r="SLU217" s="295"/>
      <c r="SLV217" s="295"/>
      <c r="SLW217" s="295"/>
      <c r="SLX217" s="295"/>
      <c r="SLY217" s="295"/>
      <c r="SLZ217" s="295"/>
      <c r="SMA217" s="295"/>
      <c r="SMB217" s="295"/>
      <c r="SMC217" s="295"/>
      <c r="SMD217" s="295"/>
      <c r="SME217" s="295"/>
      <c r="SMF217" s="295"/>
      <c r="SMG217" s="78"/>
      <c r="SMH217" s="295"/>
      <c r="SMI217" s="295"/>
      <c r="SMJ217" s="78"/>
      <c r="SMK217" s="79"/>
      <c r="SML217" s="78"/>
      <c r="SMM217" s="295"/>
      <c r="SMN217" s="295"/>
      <c r="SMO217" s="295"/>
      <c r="SMP217" s="295"/>
      <c r="SMQ217" s="295"/>
      <c r="SMR217" s="295"/>
      <c r="SMS217" s="295"/>
      <c r="SMT217" s="295"/>
      <c r="SMU217" s="295"/>
      <c r="SMV217" s="295"/>
      <c r="SMW217" s="295"/>
      <c r="SMX217" s="295"/>
      <c r="SMY217" s="78"/>
      <c r="SMZ217" s="295"/>
      <c r="SNA217" s="295"/>
      <c r="SNB217" s="78"/>
      <c r="SNC217" s="79"/>
      <c r="SND217" s="78"/>
      <c r="SNE217" s="295"/>
      <c r="SNF217" s="295"/>
      <c r="SNG217" s="295"/>
      <c r="SNH217" s="295"/>
      <c r="SNI217" s="295"/>
      <c r="SNJ217" s="295"/>
      <c r="SNK217" s="295"/>
      <c r="SNL217" s="295"/>
      <c r="SNM217" s="295"/>
      <c r="SNN217" s="295"/>
      <c r="SNO217" s="295"/>
      <c r="SNP217" s="295"/>
      <c r="SNQ217" s="78"/>
      <c r="SNR217" s="295"/>
      <c r="SNS217" s="295"/>
      <c r="SNT217" s="78"/>
      <c r="SNU217" s="79"/>
      <c r="SNV217" s="78"/>
      <c r="SNW217" s="295"/>
      <c r="SNX217" s="295"/>
      <c r="SNY217" s="295"/>
      <c r="SNZ217" s="295"/>
      <c r="SOA217" s="295"/>
      <c r="SOB217" s="295"/>
      <c r="SOC217" s="295"/>
      <c r="SOD217" s="295"/>
      <c r="SOE217" s="295"/>
      <c r="SOF217" s="295"/>
      <c r="SOG217" s="295"/>
      <c r="SOH217" s="295"/>
      <c r="SOI217" s="78"/>
      <c r="SOJ217" s="295"/>
      <c r="SOK217" s="295"/>
      <c r="SOL217" s="78"/>
      <c r="SOM217" s="79"/>
      <c r="SON217" s="78"/>
      <c r="SOO217" s="295"/>
      <c r="SOP217" s="295"/>
      <c r="SOQ217" s="295"/>
      <c r="SOR217" s="295"/>
      <c r="SOS217" s="295"/>
      <c r="SOT217" s="295"/>
      <c r="SOU217" s="295"/>
      <c r="SOV217" s="295"/>
      <c r="SOW217" s="295"/>
      <c r="SOX217" s="295"/>
      <c r="SOY217" s="295"/>
      <c r="SOZ217" s="295"/>
      <c r="SPA217" s="78"/>
      <c r="SPB217" s="295"/>
      <c r="SPC217" s="295"/>
      <c r="SPD217" s="78"/>
      <c r="SPE217" s="79"/>
      <c r="SPF217" s="78"/>
      <c r="SPG217" s="295"/>
      <c r="SPH217" s="295"/>
      <c r="SPI217" s="295"/>
      <c r="SPJ217" s="295"/>
      <c r="SPK217" s="295"/>
      <c r="SPL217" s="295"/>
      <c r="SPM217" s="295"/>
      <c r="SPN217" s="295"/>
      <c r="SPO217" s="295"/>
      <c r="SPP217" s="295"/>
      <c r="SPQ217" s="295"/>
      <c r="SPR217" s="295"/>
      <c r="SPS217" s="78"/>
      <c r="SPT217" s="295"/>
      <c r="SPU217" s="295"/>
      <c r="SPV217" s="78"/>
      <c r="SPW217" s="79"/>
      <c r="SPX217" s="78"/>
      <c r="SPY217" s="295"/>
      <c r="SPZ217" s="295"/>
      <c r="SQA217" s="295"/>
      <c r="SQB217" s="295"/>
      <c r="SQC217" s="295"/>
      <c r="SQD217" s="295"/>
      <c r="SQE217" s="295"/>
      <c r="SQF217" s="295"/>
      <c r="SQG217" s="295"/>
      <c r="SQH217" s="295"/>
      <c r="SQI217" s="295"/>
      <c r="SQJ217" s="295"/>
      <c r="SQK217" s="78"/>
      <c r="SQL217" s="295"/>
      <c r="SQM217" s="295"/>
      <c r="SQN217" s="78"/>
      <c r="SQO217" s="79"/>
      <c r="SQP217" s="78"/>
      <c r="SQQ217" s="295"/>
      <c r="SQR217" s="295"/>
      <c r="SQS217" s="295"/>
      <c r="SQT217" s="295"/>
      <c r="SQU217" s="295"/>
      <c r="SQV217" s="295"/>
      <c r="SQW217" s="295"/>
      <c r="SQX217" s="295"/>
      <c r="SQY217" s="295"/>
      <c r="SQZ217" s="295"/>
      <c r="SRA217" s="295"/>
      <c r="SRB217" s="295"/>
      <c r="SRC217" s="78"/>
      <c r="SRD217" s="295"/>
      <c r="SRE217" s="295"/>
      <c r="SRF217" s="78"/>
      <c r="SRG217" s="79"/>
      <c r="SRH217" s="78"/>
      <c r="SRI217" s="295"/>
      <c r="SRJ217" s="295"/>
      <c r="SRK217" s="295"/>
      <c r="SRL217" s="295"/>
      <c r="SRM217" s="295"/>
      <c r="SRN217" s="295"/>
      <c r="SRO217" s="295"/>
      <c r="SRP217" s="295"/>
      <c r="SRQ217" s="295"/>
      <c r="SRR217" s="295"/>
      <c r="SRS217" s="295"/>
      <c r="SRT217" s="295"/>
      <c r="SRU217" s="78"/>
      <c r="SRV217" s="295"/>
      <c r="SRW217" s="295"/>
      <c r="SRX217" s="78"/>
      <c r="SRY217" s="79"/>
      <c r="SRZ217" s="78"/>
      <c r="SSA217" s="295"/>
      <c r="SSB217" s="295"/>
      <c r="SSC217" s="295"/>
      <c r="SSD217" s="295"/>
      <c r="SSE217" s="295"/>
      <c r="SSF217" s="295"/>
      <c r="SSG217" s="295"/>
      <c r="SSH217" s="295"/>
      <c r="SSI217" s="295"/>
      <c r="SSJ217" s="295"/>
      <c r="SSK217" s="295"/>
      <c r="SSL217" s="295"/>
      <c r="SSM217" s="78"/>
      <c r="SSN217" s="295"/>
      <c r="SSO217" s="295"/>
      <c r="SSP217" s="78"/>
      <c r="SSQ217" s="79"/>
      <c r="SSR217" s="78"/>
      <c r="SSS217" s="295"/>
      <c r="SST217" s="295"/>
      <c r="SSU217" s="295"/>
      <c r="SSV217" s="295"/>
      <c r="SSW217" s="295"/>
      <c r="SSX217" s="295"/>
      <c r="SSY217" s="295"/>
      <c r="SSZ217" s="295"/>
      <c r="STA217" s="295"/>
      <c r="STB217" s="295"/>
      <c r="STC217" s="295"/>
      <c r="STD217" s="295"/>
      <c r="STE217" s="78"/>
      <c r="STF217" s="295"/>
      <c r="STG217" s="295"/>
      <c r="STH217" s="78"/>
      <c r="STI217" s="79"/>
      <c r="STJ217" s="78"/>
      <c r="STK217" s="295"/>
      <c r="STL217" s="295"/>
      <c r="STM217" s="295"/>
      <c r="STN217" s="295"/>
      <c r="STO217" s="295"/>
      <c r="STP217" s="295"/>
      <c r="STQ217" s="295"/>
      <c r="STR217" s="295"/>
      <c r="STS217" s="295"/>
      <c r="STT217" s="295"/>
      <c r="STU217" s="295"/>
      <c r="STV217" s="295"/>
      <c r="STW217" s="78"/>
      <c r="STX217" s="295"/>
      <c r="STY217" s="295"/>
      <c r="STZ217" s="78"/>
      <c r="SUA217" s="79"/>
      <c r="SUB217" s="78"/>
      <c r="SUC217" s="295"/>
      <c r="SUD217" s="295"/>
      <c r="SUE217" s="295"/>
      <c r="SUF217" s="295"/>
      <c r="SUG217" s="295"/>
      <c r="SUH217" s="295"/>
      <c r="SUI217" s="295"/>
      <c r="SUJ217" s="295"/>
      <c r="SUK217" s="295"/>
      <c r="SUL217" s="295"/>
      <c r="SUM217" s="295"/>
      <c r="SUN217" s="295"/>
      <c r="SUO217" s="78"/>
      <c r="SUP217" s="295"/>
      <c r="SUQ217" s="295"/>
      <c r="SUR217" s="78"/>
      <c r="SUS217" s="79"/>
      <c r="SUT217" s="78"/>
      <c r="SUU217" s="295"/>
      <c r="SUV217" s="295"/>
      <c r="SUW217" s="295"/>
      <c r="SUX217" s="295"/>
      <c r="SUY217" s="295"/>
      <c r="SUZ217" s="295"/>
      <c r="SVA217" s="295"/>
      <c r="SVB217" s="295"/>
      <c r="SVC217" s="295"/>
      <c r="SVD217" s="295"/>
      <c r="SVE217" s="295"/>
      <c r="SVF217" s="295"/>
      <c r="SVG217" s="78"/>
      <c r="SVH217" s="295"/>
      <c r="SVI217" s="295"/>
      <c r="SVJ217" s="78"/>
      <c r="SVK217" s="79"/>
      <c r="SVL217" s="78"/>
      <c r="SVM217" s="295"/>
      <c r="SVN217" s="295"/>
      <c r="SVO217" s="295"/>
      <c r="SVP217" s="295"/>
      <c r="SVQ217" s="295"/>
      <c r="SVR217" s="295"/>
      <c r="SVS217" s="295"/>
      <c r="SVT217" s="295"/>
      <c r="SVU217" s="295"/>
      <c r="SVV217" s="295"/>
      <c r="SVW217" s="295"/>
      <c r="SVX217" s="295"/>
      <c r="SVY217" s="78"/>
      <c r="SVZ217" s="295"/>
      <c r="SWA217" s="295"/>
      <c r="SWB217" s="78"/>
      <c r="SWC217" s="79"/>
      <c r="SWD217" s="78"/>
      <c r="SWE217" s="295"/>
      <c r="SWF217" s="295"/>
      <c r="SWG217" s="295"/>
      <c r="SWH217" s="295"/>
      <c r="SWI217" s="295"/>
      <c r="SWJ217" s="295"/>
      <c r="SWK217" s="295"/>
      <c r="SWL217" s="295"/>
      <c r="SWM217" s="295"/>
      <c r="SWN217" s="295"/>
      <c r="SWO217" s="295"/>
      <c r="SWP217" s="295"/>
      <c r="SWQ217" s="78"/>
      <c r="SWR217" s="295"/>
      <c r="SWS217" s="295"/>
      <c r="SWT217" s="78"/>
      <c r="SWU217" s="79"/>
      <c r="SWV217" s="78"/>
      <c r="SWW217" s="295"/>
      <c r="SWX217" s="295"/>
      <c r="SWY217" s="295"/>
      <c r="SWZ217" s="295"/>
      <c r="SXA217" s="295"/>
      <c r="SXB217" s="295"/>
      <c r="SXC217" s="295"/>
      <c r="SXD217" s="295"/>
      <c r="SXE217" s="295"/>
      <c r="SXF217" s="295"/>
      <c r="SXG217" s="295"/>
      <c r="SXH217" s="295"/>
      <c r="SXI217" s="78"/>
      <c r="SXJ217" s="295"/>
      <c r="SXK217" s="295"/>
      <c r="SXL217" s="78"/>
      <c r="SXM217" s="79"/>
      <c r="SXN217" s="78"/>
      <c r="SXO217" s="295"/>
      <c r="SXP217" s="295"/>
      <c r="SXQ217" s="295"/>
      <c r="SXR217" s="295"/>
      <c r="SXS217" s="295"/>
      <c r="SXT217" s="295"/>
      <c r="SXU217" s="295"/>
      <c r="SXV217" s="295"/>
      <c r="SXW217" s="295"/>
      <c r="SXX217" s="295"/>
      <c r="SXY217" s="295"/>
      <c r="SXZ217" s="295"/>
      <c r="SYA217" s="78"/>
      <c r="SYB217" s="295"/>
      <c r="SYC217" s="295"/>
      <c r="SYD217" s="78"/>
      <c r="SYE217" s="79"/>
      <c r="SYF217" s="78"/>
      <c r="SYG217" s="295"/>
      <c r="SYH217" s="295"/>
      <c r="SYI217" s="295"/>
      <c r="SYJ217" s="295"/>
      <c r="SYK217" s="295"/>
      <c r="SYL217" s="295"/>
      <c r="SYM217" s="295"/>
      <c r="SYN217" s="295"/>
      <c r="SYO217" s="295"/>
      <c r="SYP217" s="295"/>
      <c r="SYQ217" s="295"/>
      <c r="SYR217" s="295"/>
      <c r="SYS217" s="78"/>
      <c r="SYT217" s="295"/>
      <c r="SYU217" s="295"/>
      <c r="SYV217" s="78"/>
      <c r="SYW217" s="79"/>
      <c r="SYX217" s="78"/>
      <c r="SYY217" s="295"/>
      <c r="SYZ217" s="295"/>
      <c r="SZA217" s="295"/>
      <c r="SZB217" s="295"/>
      <c r="SZC217" s="295"/>
      <c r="SZD217" s="295"/>
      <c r="SZE217" s="295"/>
      <c r="SZF217" s="295"/>
      <c r="SZG217" s="295"/>
      <c r="SZH217" s="295"/>
      <c r="SZI217" s="295"/>
      <c r="SZJ217" s="295"/>
      <c r="SZK217" s="78"/>
      <c r="SZL217" s="295"/>
      <c r="SZM217" s="295"/>
      <c r="SZN217" s="78"/>
      <c r="SZO217" s="79"/>
      <c r="SZP217" s="78"/>
      <c r="SZQ217" s="295"/>
      <c r="SZR217" s="295"/>
      <c r="SZS217" s="295"/>
      <c r="SZT217" s="295"/>
      <c r="SZU217" s="295"/>
      <c r="SZV217" s="295"/>
      <c r="SZW217" s="295"/>
      <c r="SZX217" s="295"/>
      <c r="SZY217" s="295"/>
      <c r="SZZ217" s="295"/>
      <c r="TAA217" s="295"/>
      <c r="TAB217" s="295"/>
      <c r="TAC217" s="78"/>
      <c r="TAD217" s="295"/>
      <c r="TAE217" s="295"/>
      <c r="TAF217" s="78"/>
      <c r="TAG217" s="79"/>
      <c r="TAH217" s="78"/>
      <c r="TAI217" s="295"/>
      <c r="TAJ217" s="295"/>
      <c r="TAK217" s="295"/>
      <c r="TAL217" s="295"/>
      <c r="TAM217" s="295"/>
      <c r="TAN217" s="295"/>
      <c r="TAO217" s="295"/>
      <c r="TAP217" s="295"/>
      <c r="TAQ217" s="295"/>
      <c r="TAR217" s="295"/>
      <c r="TAS217" s="295"/>
      <c r="TAT217" s="295"/>
      <c r="TAU217" s="78"/>
      <c r="TAV217" s="295"/>
      <c r="TAW217" s="295"/>
      <c r="TAX217" s="78"/>
      <c r="TAY217" s="79"/>
      <c r="TAZ217" s="78"/>
      <c r="TBA217" s="295"/>
      <c r="TBB217" s="295"/>
      <c r="TBC217" s="295"/>
      <c r="TBD217" s="295"/>
      <c r="TBE217" s="295"/>
      <c r="TBF217" s="295"/>
      <c r="TBG217" s="295"/>
      <c r="TBH217" s="295"/>
      <c r="TBI217" s="295"/>
      <c r="TBJ217" s="295"/>
      <c r="TBK217" s="295"/>
      <c r="TBL217" s="295"/>
      <c r="TBM217" s="78"/>
      <c r="TBN217" s="295"/>
      <c r="TBO217" s="295"/>
      <c r="TBP217" s="78"/>
      <c r="TBQ217" s="79"/>
      <c r="TBR217" s="78"/>
      <c r="TBS217" s="295"/>
      <c r="TBT217" s="295"/>
      <c r="TBU217" s="295"/>
      <c r="TBV217" s="295"/>
      <c r="TBW217" s="295"/>
      <c r="TBX217" s="295"/>
      <c r="TBY217" s="295"/>
      <c r="TBZ217" s="295"/>
      <c r="TCA217" s="295"/>
      <c r="TCB217" s="295"/>
      <c r="TCC217" s="295"/>
      <c r="TCD217" s="295"/>
      <c r="TCE217" s="78"/>
      <c r="TCF217" s="295"/>
      <c r="TCG217" s="295"/>
      <c r="TCH217" s="78"/>
      <c r="TCI217" s="79"/>
      <c r="TCJ217" s="78"/>
      <c r="TCK217" s="295"/>
      <c r="TCL217" s="295"/>
      <c r="TCM217" s="295"/>
      <c r="TCN217" s="295"/>
      <c r="TCO217" s="295"/>
      <c r="TCP217" s="295"/>
      <c r="TCQ217" s="295"/>
      <c r="TCR217" s="295"/>
      <c r="TCS217" s="295"/>
      <c r="TCT217" s="295"/>
      <c r="TCU217" s="295"/>
      <c r="TCV217" s="295"/>
      <c r="TCW217" s="78"/>
      <c r="TCX217" s="295"/>
      <c r="TCY217" s="295"/>
      <c r="TCZ217" s="78"/>
      <c r="TDA217" s="79"/>
      <c r="TDB217" s="78"/>
      <c r="TDC217" s="295"/>
      <c r="TDD217" s="295"/>
      <c r="TDE217" s="295"/>
      <c r="TDF217" s="295"/>
      <c r="TDG217" s="295"/>
      <c r="TDH217" s="295"/>
      <c r="TDI217" s="295"/>
      <c r="TDJ217" s="295"/>
      <c r="TDK217" s="295"/>
      <c r="TDL217" s="295"/>
      <c r="TDM217" s="295"/>
      <c r="TDN217" s="295"/>
      <c r="TDO217" s="78"/>
      <c r="TDP217" s="295"/>
      <c r="TDQ217" s="295"/>
      <c r="TDR217" s="78"/>
      <c r="TDS217" s="79"/>
      <c r="TDT217" s="78"/>
      <c r="TDU217" s="295"/>
      <c r="TDV217" s="295"/>
      <c r="TDW217" s="295"/>
      <c r="TDX217" s="295"/>
      <c r="TDY217" s="295"/>
      <c r="TDZ217" s="295"/>
      <c r="TEA217" s="295"/>
      <c r="TEB217" s="295"/>
      <c r="TEC217" s="295"/>
      <c r="TED217" s="295"/>
      <c r="TEE217" s="295"/>
      <c r="TEF217" s="295"/>
      <c r="TEG217" s="78"/>
      <c r="TEH217" s="295"/>
      <c r="TEI217" s="295"/>
      <c r="TEJ217" s="78"/>
      <c r="TEK217" s="79"/>
      <c r="TEL217" s="78"/>
      <c r="TEM217" s="295"/>
      <c r="TEN217" s="295"/>
      <c r="TEO217" s="295"/>
      <c r="TEP217" s="295"/>
      <c r="TEQ217" s="295"/>
      <c r="TER217" s="295"/>
      <c r="TES217" s="295"/>
      <c r="TET217" s="295"/>
      <c r="TEU217" s="295"/>
      <c r="TEV217" s="295"/>
      <c r="TEW217" s="295"/>
      <c r="TEX217" s="295"/>
      <c r="TEY217" s="78"/>
      <c r="TEZ217" s="295"/>
      <c r="TFA217" s="295"/>
      <c r="TFB217" s="78"/>
      <c r="TFC217" s="79"/>
      <c r="TFD217" s="78"/>
      <c r="TFE217" s="295"/>
      <c r="TFF217" s="295"/>
      <c r="TFG217" s="295"/>
      <c r="TFH217" s="295"/>
      <c r="TFI217" s="295"/>
      <c r="TFJ217" s="295"/>
      <c r="TFK217" s="295"/>
      <c r="TFL217" s="295"/>
      <c r="TFM217" s="295"/>
      <c r="TFN217" s="295"/>
      <c r="TFO217" s="295"/>
      <c r="TFP217" s="295"/>
      <c r="TFQ217" s="78"/>
      <c r="TFR217" s="295"/>
      <c r="TFS217" s="295"/>
      <c r="TFT217" s="78"/>
      <c r="TFU217" s="79"/>
      <c r="TFV217" s="78"/>
      <c r="TFW217" s="295"/>
      <c r="TFX217" s="295"/>
      <c r="TFY217" s="295"/>
      <c r="TFZ217" s="295"/>
      <c r="TGA217" s="295"/>
      <c r="TGB217" s="295"/>
      <c r="TGC217" s="295"/>
      <c r="TGD217" s="295"/>
      <c r="TGE217" s="295"/>
      <c r="TGF217" s="295"/>
      <c r="TGG217" s="295"/>
      <c r="TGH217" s="295"/>
      <c r="TGI217" s="78"/>
      <c r="TGJ217" s="295"/>
      <c r="TGK217" s="295"/>
      <c r="TGL217" s="78"/>
      <c r="TGM217" s="79"/>
      <c r="TGN217" s="78"/>
      <c r="TGO217" s="295"/>
      <c r="TGP217" s="295"/>
      <c r="TGQ217" s="295"/>
      <c r="TGR217" s="295"/>
      <c r="TGS217" s="295"/>
      <c r="TGT217" s="295"/>
      <c r="TGU217" s="295"/>
      <c r="TGV217" s="295"/>
      <c r="TGW217" s="295"/>
      <c r="TGX217" s="295"/>
      <c r="TGY217" s="295"/>
      <c r="TGZ217" s="295"/>
      <c r="THA217" s="78"/>
      <c r="THB217" s="295"/>
      <c r="THC217" s="295"/>
      <c r="THD217" s="78"/>
      <c r="THE217" s="79"/>
      <c r="THF217" s="78"/>
      <c r="THG217" s="295"/>
      <c r="THH217" s="295"/>
      <c r="THI217" s="295"/>
      <c r="THJ217" s="295"/>
      <c r="THK217" s="295"/>
      <c r="THL217" s="295"/>
      <c r="THM217" s="295"/>
      <c r="THN217" s="295"/>
      <c r="THO217" s="295"/>
      <c r="THP217" s="295"/>
      <c r="THQ217" s="295"/>
      <c r="THR217" s="295"/>
      <c r="THS217" s="78"/>
      <c r="THT217" s="295"/>
      <c r="THU217" s="295"/>
      <c r="THV217" s="78"/>
      <c r="THW217" s="79"/>
      <c r="THX217" s="78"/>
      <c r="THY217" s="295"/>
      <c r="THZ217" s="295"/>
      <c r="TIA217" s="295"/>
      <c r="TIB217" s="295"/>
      <c r="TIC217" s="295"/>
      <c r="TID217" s="295"/>
      <c r="TIE217" s="295"/>
      <c r="TIF217" s="295"/>
      <c r="TIG217" s="295"/>
      <c r="TIH217" s="295"/>
      <c r="TII217" s="295"/>
      <c r="TIJ217" s="295"/>
      <c r="TIK217" s="78"/>
      <c r="TIL217" s="295"/>
      <c r="TIM217" s="295"/>
      <c r="TIN217" s="78"/>
      <c r="TIO217" s="79"/>
      <c r="TIP217" s="78"/>
      <c r="TIQ217" s="295"/>
      <c r="TIR217" s="295"/>
      <c r="TIS217" s="295"/>
      <c r="TIT217" s="295"/>
      <c r="TIU217" s="295"/>
      <c r="TIV217" s="295"/>
      <c r="TIW217" s="295"/>
      <c r="TIX217" s="295"/>
      <c r="TIY217" s="295"/>
      <c r="TIZ217" s="295"/>
      <c r="TJA217" s="295"/>
      <c r="TJB217" s="295"/>
      <c r="TJC217" s="78"/>
      <c r="TJD217" s="295"/>
      <c r="TJE217" s="295"/>
      <c r="TJF217" s="78"/>
      <c r="TJG217" s="79"/>
      <c r="TJH217" s="78"/>
      <c r="TJI217" s="295"/>
      <c r="TJJ217" s="295"/>
      <c r="TJK217" s="295"/>
      <c r="TJL217" s="295"/>
      <c r="TJM217" s="295"/>
      <c r="TJN217" s="295"/>
      <c r="TJO217" s="295"/>
      <c r="TJP217" s="295"/>
      <c r="TJQ217" s="295"/>
      <c r="TJR217" s="295"/>
      <c r="TJS217" s="295"/>
      <c r="TJT217" s="295"/>
      <c r="TJU217" s="78"/>
      <c r="TJV217" s="295"/>
      <c r="TJW217" s="295"/>
      <c r="TJX217" s="78"/>
      <c r="TJY217" s="79"/>
      <c r="TJZ217" s="78"/>
      <c r="TKA217" s="295"/>
      <c r="TKB217" s="295"/>
      <c r="TKC217" s="295"/>
      <c r="TKD217" s="295"/>
      <c r="TKE217" s="295"/>
      <c r="TKF217" s="295"/>
      <c r="TKG217" s="295"/>
      <c r="TKH217" s="295"/>
      <c r="TKI217" s="295"/>
      <c r="TKJ217" s="295"/>
      <c r="TKK217" s="295"/>
      <c r="TKL217" s="295"/>
      <c r="TKM217" s="78"/>
      <c r="TKN217" s="295"/>
      <c r="TKO217" s="295"/>
      <c r="TKP217" s="78"/>
      <c r="TKQ217" s="79"/>
      <c r="TKR217" s="78"/>
      <c r="TKS217" s="295"/>
      <c r="TKT217" s="295"/>
      <c r="TKU217" s="295"/>
      <c r="TKV217" s="295"/>
      <c r="TKW217" s="295"/>
      <c r="TKX217" s="295"/>
      <c r="TKY217" s="295"/>
      <c r="TKZ217" s="295"/>
      <c r="TLA217" s="295"/>
      <c r="TLB217" s="295"/>
      <c r="TLC217" s="295"/>
      <c r="TLD217" s="295"/>
      <c r="TLE217" s="78"/>
      <c r="TLF217" s="295"/>
      <c r="TLG217" s="295"/>
      <c r="TLH217" s="78"/>
      <c r="TLI217" s="79"/>
      <c r="TLJ217" s="78"/>
      <c r="TLK217" s="295"/>
      <c r="TLL217" s="295"/>
      <c r="TLM217" s="295"/>
      <c r="TLN217" s="295"/>
      <c r="TLO217" s="295"/>
      <c r="TLP217" s="295"/>
      <c r="TLQ217" s="295"/>
      <c r="TLR217" s="295"/>
      <c r="TLS217" s="295"/>
      <c r="TLT217" s="295"/>
      <c r="TLU217" s="295"/>
      <c r="TLV217" s="295"/>
      <c r="TLW217" s="78"/>
      <c r="TLX217" s="295"/>
      <c r="TLY217" s="295"/>
      <c r="TLZ217" s="78"/>
      <c r="TMA217" s="79"/>
      <c r="TMB217" s="78"/>
      <c r="TMC217" s="295"/>
      <c r="TMD217" s="295"/>
      <c r="TME217" s="295"/>
      <c r="TMF217" s="295"/>
      <c r="TMG217" s="295"/>
      <c r="TMH217" s="295"/>
      <c r="TMI217" s="295"/>
      <c r="TMJ217" s="295"/>
      <c r="TMK217" s="295"/>
      <c r="TML217" s="295"/>
      <c r="TMM217" s="295"/>
      <c r="TMN217" s="295"/>
      <c r="TMO217" s="78"/>
      <c r="TMP217" s="295"/>
      <c r="TMQ217" s="295"/>
      <c r="TMR217" s="78"/>
      <c r="TMS217" s="79"/>
      <c r="TMT217" s="78"/>
      <c r="TMU217" s="295"/>
      <c r="TMV217" s="295"/>
      <c r="TMW217" s="295"/>
      <c r="TMX217" s="295"/>
      <c r="TMY217" s="295"/>
      <c r="TMZ217" s="295"/>
      <c r="TNA217" s="295"/>
      <c r="TNB217" s="295"/>
      <c r="TNC217" s="295"/>
      <c r="TND217" s="295"/>
      <c r="TNE217" s="295"/>
      <c r="TNF217" s="295"/>
      <c r="TNG217" s="78"/>
      <c r="TNH217" s="295"/>
      <c r="TNI217" s="295"/>
      <c r="TNJ217" s="78"/>
      <c r="TNK217" s="79"/>
      <c r="TNL217" s="78"/>
      <c r="TNM217" s="295"/>
      <c r="TNN217" s="295"/>
      <c r="TNO217" s="295"/>
      <c r="TNP217" s="295"/>
      <c r="TNQ217" s="295"/>
      <c r="TNR217" s="295"/>
      <c r="TNS217" s="295"/>
      <c r="TNT217" s="295"/>
      <c r="TNU217" s="295"/>
      <c r="TNV217" s="295"/>
      <c r="TNW217" s="295"/>
      <c r="TNX217" s="295"/>
      <c r="TNY217" s="78"/>
      <c r="TNZ217" s="295"/>
      <c r="TOA217" s="295"/>
      <c r="TOB217" s="78"/>
      <c r="TOC217" s="79"/>
      <c r="TOD217" s="78"/>
      <c r="TOE217" s="295"/>
      <c r="TOF217" s="295"/>
      <c r="TOG217" s="295"/>
      <c r="TOH217" s="295"/>
      <c r="TOI217" s="295"/>
      <c r="TOJ217" s="295"/>
      <c r="TOK217" s="295"/>
      <c r="TOL217" s="295"/>
      <c r="TOM217" s="295"/>
      <c r="TON217" s="295"/>
      <c r="TOO217" s="295"/>
      <c r="TOP217" s="295"/>
      <c r="TOQ217" s="78"/>
      <c r="TOR217" s="295"/>
      <c r="TOS217" s="295"/>
      <c r="TOT217" s="78"/>
      <c r="TOU217" s="79"/>
      <c r="TOV217" s="78"/>
      <c r="TOW217" s="295"/>
      <c r="TOX217" s="295"/>
      <c r="TOY217" s="295"/>
      <c r="TOZ217" s="295"/>
      <c r="TPA217" s="295"/>
      <c r="TPB217" s="295"/>
      <c r="TPC217" s="295"/>
      <c r="TPD217" s="295"/>
      <c r="TPE217" s="295"/>
      <c r="TPF217" s="295"/>
      <c r="TPG217" s="295"/>
      <c r="TPH217" s="295"/>
      <c r="TPI217" s="78"/>
      <c r="TPJ217" s="295"/>
      <c r="TPK217" s="295"/>
      <c r="TPL217" s="78"/>
      <c r="TPM217" s="79"/>
      <c r="TPN217" s="78"/>
      <c r="TPO217" s="295"/>
      <c r="TPP217" s="295"/>
      <c r="TPQ217" s="295"/>
      <c r="TPR217" s="295"/>
      <c r="TPS217" s="295"/>
      <c r="TPT217" s="295"/>
      <c r="TPU217" s="295"/>
      <c r="TPV217" s="295"/>
      <c r="TPW217" s="295"/>
      <c r="TPX217" s="295"/>
      <c r="TPY217" s="295"/>
      <c r="TPZ217" s="295"/>
      <c r="TQA217" s="78"/>
      <c r="TQB217" s="295"/>
      <c r="TQC217" s="295"/>
      <c r="TQD217" s="78"/>
      <c r="TQE217" s="79"/>
      <c r="TQF217" s="78"/>
      <c r="TQG217" s="295"/>
      <c r="TQH217" s="295"/>
      <c r="TQI217" s="295"/>
      <c r="TQJ217" s="295"/>
      <c r="TQK217" s="295"/>
      <c r="TQL217" s="295"/>
      <c r="TQM217" s="295"/>
      <c r="TQN217" s="295"/>
      <c r="TQO217" s="295"/>
      <c r="TQP217" s="295"/>
      <c r="TQQ217" s="295"/>
      <c r="TQR217" s="295"/>
      <c r="TQS217" s="78"/>
      <c r="TQT217" s="295"/>
      <c r="TQU217" s="295"/>
      <c r="TQV217" s="78"/>
      <c r="TQW217" s="79"/>
      <c r="TQX217" s="78"/>
      <c r="TQY217" s="295"/>
      <c r="TQZ217" s="295"/>
      <c r="TRA217" s="295"/>
      <c r="TRB217" s="295"/>
      <c r="TRC217" s="295"/>
      <c r="TRD217" s="295"/>
      <c r="TRE217" s="295"/>
      <c r="TRF217" s="295"/>
      <c r="TRG217" s="295"/>
      <c r="TRH217" s="295"/>
      <c r="TRI217" s="295"/>
      <c r="TRJ217" s="295"/>
      <c r="TRK217" s="78"/>
      <c r="TRL217" s="295"/>
      <c r="TRM217" s="295"/>
      <c r="TRN217" s="78"/>
      <c r="TRO217" s="79"/>
      <c r="TRP217" s="78"/>
      <c r="TRQ217" s="295"/>
      <c r="TRR217" s="295"/>
      <c r="TRS217" s="295"/>
      <c r="TRT217" s="295"/>
      <c r="TRU217" s="295"/>
      <c r="TRV217" s="295"/>
      <c r="TRW217" s="295"/>
      <c r="TRX217" s="295"/>
      <c r="TRY217" s="295"/>
      <c r="TRZ217" s="295"/>
      <c r="TSA217" s="295"/>
      <c r="TSB217" s="295"/>
      <c r="TSC217" s="78"/>
      <c r="TSD217" s="295"/>
      <c r="TSE217" s="295"/>
      <c r="TSF217" s="78"/>
      <c r="TSG217" s="79"/>
      <c r="TSH217" s="78"/>
      <c r="TSI217" s="295"/>
      <c r="TSJ217" s="295"/>
      <c r="TSK217" s="295"/>
      <c r="TSL217" s="295"/>
      <c r="TSM217" s="295"/>
      <c r="TSN217" s="295"/>
      <c r="TSO217" s="295"/>
      <c r="TSP217" s="295"/>
      <c r="TSQ217" s="295"/>
      <c r="TSR217" s="295"/>
      <c r="TSS217" s="295"/>
      <c r="TST217" s="295"/>
      <c r="TSU217" s="78"/>
      <c r="TSV217" s="295"/>
      <c r="TSW217" s="295"/>
      <c r="TSX217" s="78"/>
      <c r="TSY217" s="79"/>
      <c r="TSZ217" s="78"/>
      <c r="TTA217" s="295"/>
      <c r="TTB217" s="295"/>
      <c r="TTC217" s="295"/>
      <c r="TTD217" s="295"/>
      <c r="TTE217" s="295"/>
      <c r="TTF217" s="295"/>
      <c r="TTG217" s="295"/>
      <c r="TTH217" s="295"/>
      <c r="TTI217" s="295"/>
      <c r="TTJ217" s="295"/>
      <c r="TTK217" s="295"/>
      <c r="TTL217" s="295"/>
      <c r="TTM217" s="78"/>
      <c r="TTN217" s="295"/>
      <c r="TTO217" s="295"/>
      <c r="TTP217" s="78"/>
      <c r="TTQ217" s="79"/>
      <c r="TTR217" s="78"/>
      <c r="TTS217" s="295"/>
      <c r="TTT217" s="295"/>
      <c r="TTU217" s="295"/>
      <c r="TTV217" s="295"/>
      <c r="TTW217" s="295"/>
      <c r="TTX217" s="295"/>
      <c r="TTY217" s="295"/>
      <c r="TTZ217" s="295"/>
      <c r="TUA217" s="295"/>
      <c r="TUB217" s="295"/>
      <c r="TUC217" s="295"/>
      <c r="TUD217" s="295"/>
      <c r="TUE217" s="78"/>
      <c r="TUF217" s="295"/>
      <c r="TUG217" s="295"/>
      <c r="TUH217" s="78"/>
      <c r="TUI217" s="79"/>
      <c r="TUJ217" s="78"/>
      <c r="TUK217" s="295"/>
      <c r="TUL217" s="295"/>
      <c r="TUM217" s="295"/>
      <c r="TUN217" s="295"/>
      <c r="TUO217" s="295"/>
      <c r="TUP217" s="295"/>
      <c r="TUQ217" s="295"/>
      <c r="TUR217" s="295"/>
      <c r="TUS217" s="295"/>
      <c r="TUT217" s="295"/>
      <c r="TUU217" s="295"/>
      <c r="TUV217" s="295"/>
      <c r="TUW217" s="78"/>
      <c r="TUX217" s="295"/>
      <c r="TUY217" s="295"/>
      <c r="TUZ217" s="78"/>
      <c r="TVA217" s="79"/>
      <c r="TVB217" s="78"/>
      <c r="TVC217" s="295"/>
      <c r="TVD217" s="295"/>
      <c r="TVE217" s="295"/>
      <c r="TVF217" s="295"/>
      <c r="TVG217" s="295"/>
      <c r="TVH217" s="295"/>
      <c r="TVI217" s="295"/>
      <c r="TVJ217" s="295"/>
      <c r="TVK217" s="295"/>
      <c r="TVL217" s="295"/>
      <c r="TVM217" s="295"/>
      <c r="TVN217" s="295"/>
      <c r="TVO217" s="78"/>
      <c r="TVP217" s="295"/>
      <c r="TVQ217" s="295"/>
      <c r="TVR217" s="78"/>
      <c r="TVS217" s="79"/>
      <c r="TVT217" s="78"/>
      <c r="TVU217" s="295"/>
      <c r="TVV217" s="295"/>
      <c r="TVW217" s="295"/>
      <c r="TVX217" s="295"/>
      <c r="TVY217" s="295"/>
      <c r="TVZ217" s="295"/>
      <c r="TWA217" s="295"/>
      <c r="TWB217" s="295"/>
      <c r="TWC217" s="295"/>
      <c r="TWD217" s="295"/>
      <c r="TWE217" s="295"/>
      <c r="TWF217" s="295"/>
      <c r="TWG217" s="78"/>
      <c r="TWH217" s="295"/>
      <c r="TWI217" s="295"/>
      <c r="TWJ217" s="78"/>
      <c r="TWK217" s="79"/>
      <c r="TWL217" s="78"/>
      <c r="TWM217" s="295"/>
      <c r="TWN217" s="295"/>
      <c r="TWO217" s="295"/>
      <c r="TWP217" s="295"/>
      <c r="TWQ217" s="295"/>
      <c r="TWR217" s="295"/>
      <c r="TWS217" s="295"/>
      <c r="TWT217" s="295"/>
      <c r="TWU217" s="295"/>
      <c r="TWV217" s="295"/>
      <c r="TWW217" s="295"/>
      <c r="TWX217" s="295"/>
      <c r="TWY217" s="78"/>
      <c r="TWZ217" s="295"/>
      <c r="TXA217" s="295"/>
      <c r="TXB217" s="78"/>
      <c r="TXC217" s="79"/>
      <c r="TXD217" s="78"/>
      <c r="TXE217" s="295"/>
      <c r="TXF217" s="295"/>
      <c r="TXG217" s="295"/>
      <c r="TXH217" s="295"/>
      <c r="TXI217" s="295"/>
      <c r="TXJ217" s="295"/>
      <c r="TXK217" s="295"/>
      <c r="TXL217" s="295"/>
      <c r="TXM217" s="295"/>
      <c r="TXN217" s="295"/>
      <c r="TXO217" s="295"/>
      <c r="TXP217" s="295"/>
      <c r="TXQ217" s="78"/>
      <c r="TXR217" s="295"/>
      <c r="TXS217" s="295"/>
      <c r="TXT217" s="78"/>
      <c r="TXU217" s="79"/>
      <c r="TXV217" s="78"/>
      <c r="TXW217" s="295"/>
      <c r="TXX217" s="295"/>
      <c r="TXY217" s="295"/>
      <c r="TXZ217" s="295"/>
      <c r="TYA217" s="295"/>
      <c r="TYB217" s="295"/>
      <c r="TYC217" s="295"/>
      <c r="TYD217" s="295"/>
      <c r="TYE217" s="295"/>
      <c r="TYF217" s="295"/>
      <c r="TYG217" s="295"/>
      <c r="TYH217" s="295"/>
      <c r="TYI217" s="78"/>
      <c r="TYJ217" s="295"/>
      <c r="TYK217" s="295"/>
      <c r="TYL217" s="78"/>
      <c r="TYM217" s="79"/>
      <c r="TYN217" s="78"/>
      <c r="TYO217" s="295"/>
      <c r="TYP217" s="295"/>
      <c r="TYQ217" s="295"/>
      <c r="TYR217" s="295"/>
      <c r="TYS217" s="295"/>
      <c r="TYT217" s="295"/>
      <c r="TYU217" s="295"/>
      <c r="TYV217" s="295"/>
      <c r="TYW217" s="295"/>
      <c r="TYX217" s="295"/>
      <c r="TYY217" s="295"/>
      <c r="TYZ217" s="295"/>
      <c r="TZA217" s="78"/>
      <c r="TZB217" s="295"/>
      <c r="TZC217" s="295"/>
      <c r="TZD217" s="78"/>
      <c r="TZE217" s="79"/>
      <c r="TZF217" s="78"/>
      <c r="TZG217" s="295"/>
      <c r="TZH217" s="295"/>
      <c r="TZI217" s="295"/>
      <c r="TZJ217" s="295"/>
      <c r="TZK217" s="295"/>
      <c r="TZL217" s="295"/>
      <c r="TZM217" s="295"/>
      <c r="TZN217" s="295"/>
      <c r="TZO217" s="295"/>
      <c r="TZP217" s="295"/>
      <c r="TZQ217" s="295"/>
      <c r="TZR217" s="295"/>
      <c r="TZS217" s="78"/>
      <c r="TZT217" s="295"/>
      <c r="TZU217" s="295"/>
      <c r="TZV217" s="78"/>
      <c r="TZW217" s="79"/>
      <c r="TZX217" s="78"/>
      <c r="TZY217" s="295"/>
      <c r="TZZ217" s="295"/>
      <c r="UAA217" s="295"/>
      <c r="UAB217" s="295"/>
      <c r="UAC217" s="295"/>
      <c r="UAD217" s="295"/>
      <c r="UAE217" s="295"/>
      <c r="UAF217" s="295"/>
      <c r="UAG217" s="295"/>
      <c r="UAH217" s="295"/>
      <c r="UAI217" s="295"/>
      <c r="UAJ217" s="295"/>
      <c r="UAK217" s="78"/>
      <c r="UAL217" s="295"/>
      <c r="UAM217" s="295"/>
      <c r="UAN217" s="78"/>
      <c r="UAO217" s="79"/>
      <c r="UAP217" s="78"/>
      <c r="UAQ217" s="295"/>
      <c r="UAR217" s="295"/>
      <c r="UAS217" s="295"/>
      <c r="UAT217" s="295"/>
      <c r="UAU217" s="295"/>
      <c r="UAV217" s="295"/>
      <c r="UAW217" s="295"/>
      <c r="UAX217" s="295"/>
      <c r="UAY217" s="295"/>
      <c r="UAZ217" s="295"/>
      <c r="UBA217" s="295"/>
      <c r="UBB217" s="295"/>
      <c r="UBC217" s="78"/>
      <c r="UBD217" s="295"/>
      <c r="UBE217" s="295"/>
      <c r="UBF217" s="78"/>
      <c r="UBG217" s="79"/>
      <c r="UBH217" s="78"/>
      <c r="UBI217" s="295"/>
      <c r="UBJ217" s="295"/>
      <c r="UBK217" s="295"/>
      <c r="UBL217" s="295"/>
      <c r="UBM217" s="295"/>
      <c r="UBN217" s="295"/>
      <c r="UBO217" s="295"/>
      <c r="UBP217" s="295"/>
      <c r="UBQ217" s="295"/>
      <c r="UBR217" s="295"/>
      <c r="UBS217" s="295"/>
      <c r="UBT217" s="295"/>
      <c r="UBU217" s="78"/>
      <c r="UBV217" s="295"/>
      <c r="UBW217" s="295"/>
      <c r="UBX217" s="78"/>
      <c r="UBY217" s="79"/>
      <c r="UBZ217" s="78"/>
      <c r="UCA217" s="295"/>
      <c r="UCB217" s="295"/>
      <c r="UCC217" s="295"/>
      <c r="UCD217" s="295"/>
      <c r="UCE217" s="295"/>
      <c r="UCF217" s="295"/>
      <c r="UCG217" s="295"/>
      <c r="UCH217" s="295"/>
      <c r="UCI217" s="295"/>
      <c r="UCJ217" s="295"/>
      <c r="UCK217" s="295"/>
      <c r="UCL217" s="295"/>
      <c r="UCM217" s="78"/>
      <c r="UCN217" s="295"/>
      <c r="UCO217" s="295"/>
      <c r="UCP217" s="78"/>
      <c r="UCQ217" s="79"/>
      <c r="UCR217" s="78"/>
      <c r="UCS217" s="295"/>
      <c r="UCT217" s="295"/>
      <c r="UCU217" s="295"/>
      <c r="UCV217" s="295"/>
      <c r="UCW217" s="295"/>
      <c r="UCX217" s="295"/>
      <c r="UCY217" s="295"/>
      <c r="UCZ217" s="295"/>
      <c r="UDA217" s="295"/>
      <c r="UDB217" s="295"/>
      <c r="UDC217" s="295"/>
      <c r="UDD217" s="295"/>
      <c r="UDE217" s="78"/>
      <c r="UDF217" s="295"/>
      <c r="UDG217" s="295"/>
      <c r="UDH217" s="78"/>
      <c r="UDI217" s="79"/>
      <c r="UDJ217" s="78"/>
      <c r="UDK217" s="295"/>
      <c r="UDL217" s="295"/>
      <c r="UDM217" s="295"/>
      <c r="UDN217" s="295"/>
      <c r="UDO217" s="295"/>
      <c r="UDP217" s="295"/>
      <c r="UDQ217" s="295"/>
      <c r="UDR217" s="295"/>
      <c r="UDS217" s="295"/>
      <c r="UDT217" s="295"/>
      <c r="UDU217" s="295"/>
      <c r="UDV217" s="295"/>
      <c r="UDW217" s="78"/>
      <c r="UDX217" s="295"/>
      <c r="UDY217" s="295"/>
      <c r="UDZ217" s="78"/>
      <c r="UEA217" s="79"/>
      <c r="UEB217" s="78"/>
      <c r="UEC217" s="295"/>
      <c r="UED217" s="295"/>
      <c r="UEE217" s="295"/>
      <c r="UEF217" s="295"/>
      <c r="UEG217" s="295"/>
      <c r="UEH217" s="295"/>
      <c r="UEI217" s="295"/>
      <c r="UEJ217" s="295"/>
      <c r="UEK217" s="295"/>
      <c r="UEL217" s="295"/>
      <c r="UEM217" s="295"/>
      <c r="UEN217" s="295"/>
      <c r="UEO217" s="78"/>
      <c r="UEP217" s="295"/>
      <c r="UEQ217" s="295"/>
      <c r="UER217" s="78"/>
      <c r="UES217" s="79"/>
      <c r="UET217" s="78"/>
      <c r="UEU217" s="295"/>
      <c r="UEV217" s="295"/>
      <c r="UEW217" s="295"/>
      <c r="UEX217" s="295"/>
      <c r="UEY217" s="295"/>
      <c r="UEZ217" s="295"/>
      <c r="UFA217" s="295"/>
      <c r="UFB217" s="295"/>
      <c r="UFC217" s="295"/>
      <c r="UFD217" s="295"/>
      <c r="UFE217" s="295"/>
      <c r="UFF217" s="295"/>
      <c r="UFG217" s="78"/>
      <c r="UFH217" s="295"/>
      <c r="UFI217" s="295"/>
      <c r="UFJ217" s="78"/>
      <c r="UFK217" s="79"/>
      <c r="UFL217" s="78"/>
      <c r="UFM217" s="295"/>
      <c r="UFN217" s="295"/>
      <c r="UFO217" s="295"/>
      <c r="UFP217" s="295"/>
      <c r="UFQ217" s="295"/>
      <c r="UFR217" s="295"/>
      <c r="UFS217" s="295"/>
      <c r="UFT217" s="295"/>
      <c r="UFU217" s="295"/>
      <c r="UFV217" s="295"/>
      <c r="UFW217" s="295"/>
      <c r="UFX217" s="295"/>
      <c r="UFY217" s="78"/>
      <c r="UFZ217" s="295"/>
      <c r="UGA217" s="295"/>
      <c r="UGB217" s="78"/>
      <c r="UGC217" s="79"/>
      <c r="UGD217" s="78"/>
      <c r="UGE217" s="295"/>
      <c r="UGF217" s="295"/>
      <c r="UGG217" s="295"/>
      <c r="UGH217" s="295"/>
      <c r="UGI217" s="295"/>
      <c r="UGJ217" s="295"/>
      <c r="UGK217" s="295"/>
      <c r="UGL217" s="295"/>
      <c r="UGM217" s="295"/>
      <c r="UGN217" s="295"/>
      <c r="UGO217" s="295"/>
      <c r="UGP217" s="295"/>
      <c r="UGQ217" s="78"/>
      <c r="UGR217" s="295"/>
      <c r="UGS217" s="295"/>
      <c r="UGT217" s="78"/>
      <c r="UGU217" s="79"/>
      <c r="UGV217" s="78"/>
      <c r="UGW217" s="295"/>
      <c r="UGX217" s="295"/>
      <c r="UGY217" s="295"/>
      <c r="UGZ217" s="295"/>
      <c r="UHA217" s="295"/>
      <c r="UHB217" s="295"/>
      <c r="UHC217" s="295"/>
      <c r="UHD217" s="295"/>
      <c r="UHE217" s="295"/>
      <c r="UHF217" s="295"/>
      <c r="UHG217" s="295"/>
      <c r="UHH217" s="295"/>
      <c r="UHI217" s="78"/>
      <c r="UHJ217" s="295"/>
      <c r="UHK217" s="295"/>
      <c r="UHL217" s="78"/>
      <c r="UHM217" s="79"/>
      <c r="UHN217" s="78"/>
      <c r="UHO217" s="295"/>
      <c r="UHP217" s="295"/>
      <c r="UHQ217" s="295"/>
      <c r="UHR217" s="295"/>
      <c r="UHS217" s="295"/>
      <c r="UHT217" s="295"/>
      <c r="UHU217" s="295"/>
      <c r="UHV217" s="295"/>
      <c r="UHW217" s="295"/>
      <c r="UHX217" s="295"/>
      <c r="UHY217" s="295"/>
      <c r="UHZ217" s="295"/>
      <c r="UIA217" s="78"/>
      <c r="UIB217" s="295"/>
      <c r="UIC217" s="295"/>
      <c r="UID217" s="78"/>
      <c r="UIE217" s="79"/>
      <c r="UIF217" s="78"/>
      <c r="UIG217" s="295"/>
      <c r="UIH217" s="295"/>
      <c r="UII217" s="295"/>
      <c r="UIJ217" s="295"/>
      <c r="UIK217" s="295"/>
      <c r="UIL217" s="295"/>
      <c r="UIM217" s="295"/>
      <c r="UIN217" s="295"/>
      <c r="UIO217" s="295"/>
      <c r="UIP217" s="295"/>
      <c r="UIQ217" s="295"/>
      <c r="UIR217" s="295"/>
      <c r="UIS217" s="78"/>
      <c r="UIT217" s="295"/>
      <c r="UIU217" s="295"/>
      <c r="UIV217" s="78"/>
      <c r="UIW217" s="79"/>
      <c r="UIX217" s="78"/>
      <c r="UIY217" s="295"/>
      <c r="UIZ217" s="295"/>
      <c r="UJA217" s="295"/>
      <c r="UJB217" s="295"/>
      <c r="UJC217" s="295"/>
      <c r="UJD217" s="295"/>
      <c r="UJE217" s="295"/>
      <c r="UJF217" s="295"/>
      <c r="UJG217" s="295"/>
      <c r="UJH217" s="295"/>
      <c r="UJI217" s="295"/>
      <c r="UJJ217" s="295"/>
      <c r="UJK217" s="78"/>
      <c r="UJL217" s="295"/>
      <c r="UJM217" s="295"/>
      <c r="UJN217" s="78"/>
      <c r="UJO217" s="79"/>
      <c r="UJP217" s="78"/>
      <c r="UJQ217" s="295"/>
      <c r="UJR217" s="295"/>
      <c r="UJS217" s="295"/>
      <c r="UJT217" s="295"/>
      <c r="UJU217" s="295"/>
      <c r="UJV217" s="295"/>
      <c r="UJW217" s="295"/>
      <c r="UJX217" s="295"/>
      <c r="UJY217" s="295"/>
      <c r="UJZ217" s="295"/>
      <c r="UKA217" s="295"/>
      <c r="UKB217" s="295"/>
      <c r="UKC217" s="78"/>
      <c r="UKD217" s="295"/>
      <c r="UKE217" s="295"/>
      <c r="UKF217" s="78"/>
      <c r="UKG217" s="79"/>
      <c r="UKH217" s="78"/>
      <c r="UKI217" s="295"/>
      <c r="UKJ217" s="295"/>
      <c r="UKK217" s="295"/>
      <c r="UKL217" s="295"/>
      <c r="UKM217" s="295"/>
      <c r="UKN217" s="295"/>
      <c r="UKO217" s="295"/>
      <c r="UKP217" s="295"/>
      <c r="UKQ217" s="295"/>
      <c r="UKR217" s="295"/>
      <c r="UKS217" s="295"/>
      <c r="UKT217" s="295"/>
      <c r="UKU217" s="78"/>
      <c r="UKV217" s="295"/>
      <c r="UKW217" s="295"/>
      <c r="UKX217" s="78"/>
      <c r="UKY217" s="79"/>
      <c r="UKZ217" s="78"/>
      <c r="ULA217" s="295"/>
      <c r="ULB217" s="295"/>
      <c r="ULC217" s="295"/>
      <c r="ULD217" s="295"/>
      <c r="ULE217" s="295"/>
      <c r="ULF217" s="295"/>
      <c r="ULG217" s="295"/>
      <c r="ULH217" s="295"/>
      <c r="ULI217" s="295"/>
      <c r="ULJ217" s="295"/>
      <c r="ULK217" s="295"/>
      <c r="ULL217" s="295"/>
      <c r="ULM217" s="78"/>
      <c r="ULN217" s="295"/>
      <c r="ULO217" s="295"/>
      <c r="ULP217" s="78"/>
      <c r="ULQ217" s="79"/>
      <c r="ULR217" s="78"/>
      <c r="ULS217" s="295"/>
      <c r="ULT217" s="295"/>
      <c r="ULU217" s="295"/>
      <c r="ULV217" s="295"/>
      <c r="ULW217" s="295"/>
      <c r="ULX217" s="295"/>
      <c r="ULY217" s="295"/>
      <c r="ULZ217" s="295"/>
      <c r="UMA217" s="295"/>
      <c r="UMB217" s="295"/>
      <c r="UMC217" s="295"/>
      <c r="UMD217" s="295"/>
      <c r="UME217" s="78"/>
      <c r="UMF217" s="295"/>
      <c r="UMG217" s="295"/>
      <c r="UMH217" s="78"/>
      <c r="UMI217" s="79"/>
      <c r="UMJ217" s="78"/>
      <c r="UMK217" s="295"/>
      <c r="UML217" s="295"/>
      <c r="UMM217" s="295"/>
      <c r="UMN217" s="295"/>
      <c r="UMO217" s="295"/>
      <c r="UMP217" s="295"/>
      <c r="UMQ217" s="295"/>
      <c r="UMR217" s="295"/>
      <c r="UMS217" s="295"/>
      <c r="UMT217" s="295"/>
      <c r="UMU217" s="295"/>
      <c r="UMV217" s="295"/>
      <c r="UMW217" s="78"/>
      <c r="UMX217" s="295"/>
      <c r="UMY217" s="295"/>
      <c r="UMZ217" s="78"/>
      <c r="UNA217" s="79"/>
      <c r="UNB217" s="78"/>
      <c r="UNC217" s="295"/>
      <c r="UND217" s="295"/>
      <c r="UNE217" s="295"/>
      <c r="UNF217" s="295"/>
      <c r="UNG217" s="295"/>
      <c r="UNH217" s="295"/>
      <c r="UNI217" s="295"/>
      <c r="UNJ217" s="295"/>
      <c r="UNK217" s="295"/>
      <c r="UNL217" s="295"/>
      <c r="UNM217" s="295"/>
      <c r="UNN217" s="295"/>
      <c r="UNO217" s="78"/>
      <c r="UNP217" s="295"/>
      <c r="UNQ217" s="295"/>
      <c r="UNR217" s="78"/>
      <c r="UNS217" s="79"/>
      <c r="UNT217" s="78"/>
      <c r="UNU217" s="295"/>
      <c r="UNV217" s="295"/>
      <c r="UNW217" s="295"/>
      <c r="UNX217" s="295"/>
      <c r="UNY217" s="295"/>
      <c r="UNZ217" s="295"/>
      <c r="UOA217" s="295"/>
      <c r="UOB217" s="295"/>
      <c r="UOC217" s="295"/>
      <c r="UOD217" s="295"/>
      <c r="UOE217" s="295"/>
      <c r="UOF217" s="295"/>
      <c r="UOG217" s="78"/>
      <c r="UOH217" s="295"/>
      <c r="UOI217" s="295"/>
      <c r="UOJ217" s="78"/>
      <c r="UOK217" s="79"/>
      <c r="UOL217" s="78"/>
      <c r="UOM217" s="295"/>
      <c r="UON217" s="295"/>
      <c r="UOO217" s="295"/>
      <c r="UOP217" s="295"/>
      <c r="UOQ217" s="295"/>
      <c r="UOR217" s="295"/>
      <c r="UOS217" s="295"/>
      <c r="UOT217" s="295"/>
      <c r="UOU217" s="295"/>
      <c r="UOV217" s="295"/>
      <c r="UOW217" s="295"/>
      <c r="UOX217" s="295"/>
      <c r="UOY217" s="78"/>
      <c r="UOZ217" s="295"/>
      <c r="UPA217" s="295"/>
      <c r="UPB217" s="78"/>
      <c r="UPC217" s="79"/>
      <c r="UPD217" s="78"/>
      <c r="UPE217" s="295"/>
      <c r="UPF217" s="295"/>
      <c r="UPG217" s="295"/>
      <c r="UPH217" s="295"/>
      <c r="UPI217" s="295"/>
      <c r="UPJ217" s="295"/>
      <c r="UPK217" s="295"/>
      <c r="UPL217" s="295"/>
      <c r="UPM217" s="295"/>
      <c r="UPN217" s="295"/>
      <c r="UPO217" s="295"/>
      <c r="UPP217" s="295"/>
      <c r="UPQ217" s="78"/>
      <c r="UPR217" s="295"/>
      <c r="UPS217" s="295"/>
      <c r="UPT217" s="78"/>
      <c r="UPU217" s="79"/>
      <c r="UPV217" s="78"/>
      <c r="UPW217" s="295"/>
      <c r="UPX217" s="295"/>
      <c r="UPY217" s="295"/>
      <c r="UPZ217" s="295"/>
      <c r="UQA217" s="295"/>
      <c r="UQB217" s="295"/>
      <c r="UQC217" s="295"/>
      <c r="UQD217" s="295"/>
      <c r="UQE217" s="295"/>
      <c r="UQF217" s="295"/>
      <c r="UQG217" s="295"/>
      <c r="UQH217" s="295"/>
      <c r="UQI217" s="78"/>
      <c r="UQJ217" s="295"/>
      <c r="UQK217" s="295"/>
      <c r="UQL217" s="78"/>
      <c r="UQM217" s="79"/>
      <c r="UQN217" s="78"/>
      <c r="UQO217" s="295"/>
      <c r="UQP217" s="295"/>
      <c r="UQQ217" s="295"/>
      <c r="UQR217" s="295"/>
      <c r="UQS217" s="295"/>
      <c r="UQT217" s="295"/>
      <c r="UQU217" s="295"/>
      <c r="UQV217" s="295"/>
      <c r="UQW217" s="295"/>
      <c r="UQX217" s="295"/>
      <c r="UQY217" s="295"/>
      <c r="UQZ217" s="295"/>
      <c r="URA217" s="78"/>
      <c r="URB217" s="295"/>
      <c r="URC217" s="295"/>
      <c r="URD217" s="78"/>
      <c r="URE217" s="79"/>
      <c r="URF217" s="78"/>
      <c r="URG217" s="295"/>
      <c r="URH217" s="295"/>
      <c r="URI217" s="295"/>
      <c r="URJ217" s="295"/>
      <c r="URK217" s="295"/>
      <c r="URL217" s="295"/>
      <c r="URM217" s="295"/>
      <c r="URN217" s="295"/>
      <c r="URO217" s="295"/>
      <c r="URP217" s="295"/>
      <c r="URQ217" s="295"/>
      <c r="URR217" s="295"/>
      <c r="URS217" s="78"/>
      <c r="URT217" s="295"/>
      <c r="URU217" s="295"/>
      <c r="URV217" s="78"/>
      <c r="URW217" s="79"/>
      <c r="URX217" s="78"/>
      <c r="URY217" s="295"/>
      <c r="URZ217" s="295"/>
      <c r="USA217" s="295"/>
      <c r="USB217" s="295"/>
      <c r="USC217" s="295"/>
      <c r="USD217" s="295"/>
      <c r="USE217" s="295"/>
      <c r="USF217" s="295"/>
      <c r="USG217" s="295"/>
      <c r="USH217" s="295"/>
      <c r="USI217" s="295"/>
      <c r="USJ217" s="295"/>
      <c r="USK217" s="78"/>
      <c r="USL217" s="295"/>
      <c r="USM217" s="295"/>
      <c r="USN217" s="78"/>
      <c r="USO217" s="79"/>
      <c r="USP217" s="78"/>
      <c r="USQ217" s="295"/>
      <c r="USR217" s="295"/>
      <c r="USS217" s="295"/>
      <c r="UST217" s="295"/>
      <c r="USU217" s="295"/>
      <c r="USV217" s="295"/>
      <c r="USW217" s="295"/>
      <c r="USX217" s="295"/>
      <c r="USY217" s="295"/>
      <c r="USZ217" s="295"/>
      <c r="UTA217" s="295"/>
      <c r="UTB217" s="295"/>
      <c r="UTC217" s="78"/>
      <c r="UTD217" s="295"/>
      <c r="UTE217" s="295"/>
      <c r="UTF217" s="78"/>
      <c r="UTG217" s="79"/>
      <c r="UTH217" s="78"/>
      <c r="UTI217" s="295"/>
      <c r="UTJ217" s="295"/>
      <c r="UTK217" s="295"/>
      <c r="UTL217" s="295"/>
      <c r="UTM217" s="295"/>
      <c r="UTN217" s="295"/>
      <c r="UTO217" s="295"/>
      <c r="UTP217" s="295"/>
      <c r="UTQ217" s="295"/>
      <c r="UTR217" s="295"/>
      <c r="UTS217" s="295"/>
      <c r="UTT217" s="295"/>
      <c r="UTU217" s="78"/>
      <c r="UTV217" s="295"/>
      <c r="UTW217" s="295"/>
      <c r="UTX217" s="78"/>
      <c r="UTY217" s="79"/>
      <c r="UTZ217" s="78"/>
      <c r="UUA217" s="295"/>
      <c r="UUB217" s="295"/>
      <c r="UUC217" s="295"/>
      <c r="UUD217" s="295"/>
      <c r="UUE217" s="295"/>
      <c r="UUF217" s="295"/>
      <c r="UUG217" s="295"/>
      <c r="UUH217" s="295"/>
      <c r="UUI217" s="295"/>
      <c r="UUJ217" s="295"/>
      <c r="UUK217" s="295"/>
      <c r="UUL217" s="295"/>
      <c r="UUM217" s="78"/>
      <c r="UUN217" s="295"/>
      <c r="UUO217" s="295"/>
      <c r="UUP217" s="78"/>
      <c r="UUQ217" s="79"/>
      <c r="UUR217" s="78"/>
      <c r="UUS217" s="295"/>
      <c r="UUT217" s="295"/>
      <c r="UUU217" s="295"/>
      <c r="UUV217" s="295"/>
      <c r="UUW217" s="295"/>
      <c r="UUX217" s="295"/>
      <c r="UUY217" s="295"/>
      <c r="UUZ217" s="295"/>
      <c r="UVA217" s="295"/>
      <c r="UVB217" s="295"/>
      <c r="UVC217" s="295"/>
      <c r="UVD217" s="295"/>
      <c r="UVE217" s="78"/>
      <c r="UVF217" s="295"/>
      <c r="UVG217" s="295"/>
      <c r="UVH217" s="78"/>
      <c r="UVI217" s="79"/>
      <c r="UVJ217" s="78"/>
      <c r="UVK217" s="295"/>
      <c r="UVL217" s="295"/>
      <c r="UVM217" s="295"/>
      <c r="UVN217" s="295"/>
      <c r="UVO217" s="295"/>
      <c r="UVP217" s="295"/>
      <c r="UVQ217" s="295"/>
      <c r="UVR217" s="295"/>
      <c r="UVS217" s="295"/>
      <c r="UVT217" s="295"/>
      <c r="UVU217" s="295"/>
      <c r="UVV217" s="295"/>
      <c r="UVW217" s="78"/>
      <c r="UVX217" s="295"/>
      <c r="UVY217" s="295"/>
      <c r="UVZ217" s="78"/>
      <c r="UWA217" s="79"/>
      <c r="UWB217" s="78"/>
      <c r="UWC217" s="295"/>
      <c r="UWD217" s="295"/>
      <c r="UWE217" s="295"/>
      <c r="UWF217" s="295"/>
      <c r="UWG217" s="295"/>
      <c r="UWH217" s="295"/>
      <c r="UWI217" s="295"/>
      <c r="UWJ217" s="295"/>
      <c r="UWK217" s="295"/>
      <c r="UWL217" s="295"/>
      <c r="UWM217" s="295"/>
      <c r="UWN217" s="295"/>
      <c r="UWO217" s="78"/>
      <c r="UWP217" s="295"/>
      <c r="UWQ217" s="295"/>
      <c r="UWR217" s="78"/>
      <c r="UWS217" s="79"/>
      <c r="UWT217" s="78"/>
      <c r="UWU217" s="295"/>
      <c r="UWV217" s="295"/>
      <c r="UWW217" s="295"/>
      <c r="UWX217" s="295"/>
      <c r="UWY217" s="295"/>
      <c r="UWZ217" s="295"/>
      <c r="UXA217" s="295"/>
      <c r="UXB217" s="295"/>
      <c r="UXC217" s="295"/>
      <c r="UXD217" s="295"/>
      <c r="UXE217" s="295"/>
      <c r="UXF217" s="295"/>
      <c r="UXG217" s="78"/>
      <c r="UXH217" s="295"/>
      <c r="UXI217" s="295"/>
      <c r="UXJ217" s="78"/>
      <c r="UXK217" s="79"/>
      <c r="UXL217" s="78"/>
      <c r="UXM217" s="295"/>
      <c r="UXN217" s="295"/>
      <c r="UXO217" s="295"/>
      <c r="UXP217" s="295"/>
      <c r="UXQ217" s="295"/>
      <c r="UXR217" s="295"/>
      <c r="UXS217" s="295"/>
      <c r="UXT217" s="295"/>
      <c r="UXU217" s="295"/>
      <c r="UXV217" s="295"/>
      <c r="UXW217" s="295"/>
      <c r="UXX217" s="295"/>
      <c r="UXY217" s="78"/>
      <c r="UXZ217" s="295"/>
      <c r="UYA217" s="295"/>
      <c r="UYB217" s="78"/>
      <c r="UYC217" s="79"/>
      <c r="UYD217" s="78"/>
      <c r="UYE217" s="295"/>
      <c r="UYF217" s="295"/>
      <c r="UYG217" s="295"/>
      <c r="UYH217" s="295"/>
      <c r="UYI217" s="295"/>
      <c r="UYJ217" s="295"/>
      <c r="UYK217" s="295"/>
      <c r="UYL217" s="295"/>
      <c r="UYM217" s="295"/>
      <c r="UYN217" s="295"/>
      <c r="UYO217" s="295"/>
      <c r="UYP217" s="295"/>
      <c r="UYQ217" s="78"/>
      <c r="UYR217" s="295"/>
      <c r="UYS217" s="295"/>
      <c r="UYT217" s="78"/>
      <c r="UYU217" s="79"/>
      <c r="UYV217" s="78"/>
      <c r="UYW217" s="295"/>
      <c r="UYX217" s="295"/>
      <c r="UYY217" s="295"/>
      <c r="UYZ217" s="295"/>
      <c r="UZA217" s="295"/>
      <c r="UZB217" s="295"/>
      <c r="UZC217" s="295"/>
      <c r="UZD217" s="295"/>
      <c r="UZE217" s="295"/>
      <c r="UZF217" s="295"/>
      <c r="UZG217" s="295"/>
      <c r="UZH217" s="295"/>
      <c r="UZI217" s="78"/>
      <c r="UZJ217" s="295"/>
      <c r="UZK217" s="295"/>
      <c r="UZL217" s="78"/>
      <c r="UZM217" s="79"/>
      <c r="UZN217" s="78"/>
      <c r="UZO217" s="295"/>
      <c r="UZP217" s="295"/>
      <c r="UZQ217" s="295"/>
      <c r="UZR217" s="295"/>
      <c r="UZS217" s="295"/>
      <c r="UZT217" s="295"/>
      <c r="UZU217" s="295"/>
      <c r="UZV217" s="295"/>
      <c r="UZW217" s="295"/>
      <c r="UZX217" s="295"/>
      <c r="UZY217" s="295"/>
      <c r="UZZ217" s="295"/>
      <c r="VAA217" s="78"/>
      <c r="VAB217" s="295"/>
      <c r="VAC217" s="295"/>
      <c r="VAD217" s="78"/>
      <c r="VAE217" s="79"/>
      <c r="VAF217" s="78"/>
      <c r="VAG217" s="295"/>
      <c r="VAH217" s="295"/>
      <c r="VAI217" s="295"/>
      <c r="VAJ217" s="295"/>
      <c r="VAK217" s="295"/>
      <c r="VAL217" s="295"/>
      <c r="VAM217" s="295"/>
      <c r="VAN217" s="295"/>
      <c r="VAO217" s="295"/>
      <c r="VAP217" s="295"/>
      <c r="VAQ217" s="295"/>
      <c r="VAR217" s="295"/>
      <c r="VAS217" s="78"/>
      <c r="VAT217" s="295"/>
      <c r="VAU217" s="295"/>
      <c r="VAV217" s="78"/>
      <c r="VAW217" s="79"/>
      <c r="VAX217" s="78"/>
      <c r="VAY217" s="295"/>
      <c r="VAZ217" s="295"/>
      <c r="VBA217" s="295"/>
      <c r="VBB217" s="295"/>
      <c r="VBC217" s="295"/>
      <c r="VBD217" s="295"/>
      <c r="VBE217" s="295"/>
      <c r="VBF217" s="295"/>
      <c r="VBG217" s="295"/>
      <c r="VBH217" s="295"/>
      <c r="VBI217" s="295"/>
      <c r="VBJ217" s="295"/>
      <c r="VBK217" s="78"/>
      <c r="VBL217" s="295"/>
      <c r="VBM217" s="295"/>
      <c r="VBN217" s="78"/>
      <c r="VBO217" s="79"/>
      <c r="VBP217" s="78"/>
      <c r="VBQ217" s="295"/>
      <c r="VBR217" s="295"/>
      <c r="VBS217" s="295"/>
      <c r="VBT217" s="295"/>
      <c r="VBU217" s="295"/>
      <c r="VBV217" s="295"/>
      <c r="VBW217" s="295"/>
      <c r="VBX217" s="295"/>
      <c r="VBY217" s="295"/>
      <c r="VBZ217" s="295"/>
      <c r="VCA217" s="295"/>
      <c r="VCB217" s="295"/>
      <c r="VCC217" s="78"/>
      <c r="VCD217" s="295"/>
      <c r="VCE217" s="295"/>
      <c r="VCF217" s="78"/>
      <c r="VCG217" s="79"/>
      <c r="VCH217" s="78"/>
      <c r="VCI217" s="295"/>
      <c r="VCJ217" s="295"/>
      <c r="VCK217" s="295"/>
      <c r="VCL217" s="295"/>
      <c r="VCM217" s="295"/>
      <c r="VCN217" s="295"/>
      <c r="VCO217" s="295"/>
      <c r="VCP217" s="295"/>
      <c r="VCQ217" s="295"/>
      <c r="VCR217" s="295"/>
      <c r="VCS217" s="295"/>
      <c r="VCT217" s="295"/>
      <c r="VCU217" s="78"/>
      <c r="VCV217" s="295"/>
      <c r="VCW217" s="295"/>
      <c r="VCX217" s="78"/>
      <c r="VCY217" s="79"/>
      <c r="VCZ217" s="78"/>
      <c r="VDA217" s="295"/>
      <c r="VDB217" s="295"/>
      <c r="VDC217" s="295"/>
      <c r="VDD217" s="295"/>
      <c r="VDE217" s="295"/>
      <c r="VDF217" s="295"/>
      <c r="VDG217" s="295"/>
      <c r="VDH217" s="295"/>
      <c r="VDI217" s="295"/>
      <c r="VDJ217" s="295"/>
      <c r="VDK217" s="295"/>
      <c r="VDL217" s="295"/>
      <c r="VDM217" s="78"/>
      <c r="VDN217" s="295"/>
      <c r="VDO217" s="295"/>
      <c r="VDP217" s="78"/>
      <c r="VDQ217" s="79"/>
      <c r="VDR217" s="78"/>
      <c r="VDS217" s="295"/>
      <c r="VDT217" s="295"/>
      <c r="VDU217" s="295"/>
      <c r="VDV217" s="295"/>
      <c r="VDW217" s="295"/>
      <c r="VDX217" s="295"/>
      <c r="VDY217" s="295"/>
      <c r="VDZ217" s="295"/>
      <c r="VEA217" s="295"/>
      <c r="VEB217" s="295"/>
      <c r="VEC217" s="295"/>
      <c r="VED217" s="295"/>
      <c r="VEE217" s="78"/>
      <c r="VEF217" s="295"/>
      <c r="VEG217" s="295"/>
      <c r="VEH217" s="78"/>
      <c r="VEI217" s="79"/>
      <c r="VEJ217" s="78"/>
      <c r="VEK217" s="295"/>
      <c r="VEL217" s="295"/>
      <c r="VEM217" s="295"/>
      <c r="VEN217" s="295"/>
      <c r="VEO217" s="295"/>
      <c r="VEP217" s="295"/>
      <c r="VEQ217" s="295"/>
      <c r="VER217" s="295"/>
      <c r="VES217" s="295"/>
      <c r="VET217" s="295"/>
      <c r="VEU217" s="295"/>
      <c r="VEV217" s="295"/>
      <c r="VEW217" s="78"/>
      <c r="VEX217" s="295"/>
      <c r="VEY217" s="295"/>
      <c r="VEZ217" s="78"/>
      <c r="VFA217" s="79"/>
      <c r="VFB217" s="78"/>
      <c r="VFC217" s="295"/>
      <c r="VFD217" s="295"/>
      <c r="VFE217" s="295"/>
      <c r="VFF217" s="295"/>
      <c r="VFG217" s="295"/>
      <c r="VFH217" s="295"/>
      <c r="VFI217" s="295"/>
      <c r="VFJ217" s="295"/>
      <c r="VFK217" s="295"/>
      <c r="VFL217" s="295"/>
      <c r="VFM217" s="295"/>
      <c r="VFN217" s="295"/>
      <c r="VFO217" s="78"/>
      <c r="VFP217" s="295"/>
      <c r="VFQ217" s="295"/>
      <c r="VFR217" s="78"/>
      <c r="VFS217" s="79"/>
      <c r="VFT217" s="78"/>
      <c r="VFU217" s="295"/>
      <c r="VFV217" s="295"/>
      <c r="VFW217" s="295"/>
      <c r="VFX217" s="295"/>
      <c r="VFY217" s="295"/>
      <c r="VFZ217" s="295"/>
      <c r="VGA217" s="295"/>
      <c r="VGB217" s="295"/>
      <c r="VGC217" s="295"/>
      <c r="VGD217" s="295"/>
      <c r="VGE217" s="295"/>
      <c r="VGF217" s="295"/>
      <c r="VGG217" s="78"/>
      <c r="VGH217" s="295"/>
      <c r="VGI217" s="295"/>
      <c r="VGJ217" s="78"/>
      <c r="VGK217" s="79"/>
      <c r="VGL217" s="78"/>
      <c r="VGM217" s="295"/>
      <c r="VGN217" s="295"/>
      <c r="VGO217" s="295"/>
      <c r="VGP217" s="295"/>
      <c r="VGQ217" s="295"/>
      <c r="VGR217" s="295"/>
      <c r="VGS217" s="295"/>
      <c r="VGT217" s="295"/>
      <c r="VGU217" s="295"/>
      <c r="VGV217" s="295"/>
      <c r="VGW217" s="295"/>
      <c r="VGX217" s="295"/>
      <c r="VGY217" s="78"/>
      <c r="VGZ217" s="295"/>
      <c r="VHA217" s="295"/>
      <c r="VHB217" s="78"/>
      <c r="VHC217" s="79"/>
      <c r="VHD217" s="78"/>
      <c r="VHE217" s="295"/>
      <c r="VHF217" s="295"/>
      <c r="VHG217" s="295"/>
      <c r="VHH217" s="295"/>
      <c r="VHI217" s="295"/>
      <c r="VHJ217" s="295"/>
      <c r="VHK217" s="295"/>
      <c r="VHL217" s="295"/>
      <c r="VHM217" s="295"/>
      <c r="VHN217" s="295"/>
      <c r="VHO217" s="295"/>
      <c r="VHP217" s="295"/>
      <c r="VHQ217" s="78"/>
      <c r="VHR217" s="295"/>
      <c r="VHS217" s="295"/>
      <c r="VHT217" s="78"/>
      <c r="VHU217" s="79"/>
      <c r="VHV217" s="78"/>
      <c r="VHW217" s="295"/>
      <c r="VHX217" s="295"/>
      <c r="VHY217" s="295"/>
      <c r="VHZ217" s="295"/>
      <c r="VIA217" s="295"/>
      <c r="VIB217" s="295"/>
      <c r="VIC217" s="295"/>
      <c r="VID217" s="295"/>
      <c r="VIE217" s="295"/>
      <c r="VIF217" s="295"/>
      <c r="VIG217" s="295"/>
      <c r="VIH217" s="295"/>
      <c r="VII217" s="78"/>
      <c r="VIJ217" s="295"/>
      <c r="VIK217" s="295"/>
      <c r="VIL217" s="78"/>
      <c r="VIM217" s="79"/>
      <c r="VIN217" s="78"/>
      <c r="VIO217" s="295"/>
      <c r="VIP217" s="295"/>
      <c r="VIQ217" s="295"/>
      <c r="VIR217" s="295"/>
      <c r="VIS217" s="295"/>
      <c r="VIT217" s="295"/>
      <c r="VIU217" s="295"/>
      <c r="VIV217" s="295"/>
      <c r="VIW217" s="295"/>
      <c r="VIX217" s="295"/>
      <c r="VIY217" s="295"/>
      <c r="VIZ217" s="295"/>
      <c r="VJA217" s="78"/>
      <c r="VJB217" s="295"/>
      <c r="VJC217" s="295"/>
      <c r="VJD217" s="78"/>
      <c r="VJE217" s="79"/>
      <c r="VJF217" s="78"/>
      <c r="VJG217" s="295"/>
      <c r="VJH217" s="295"/>
      <c r="VJI217" s="295"/>
      <c r="VJJ217" s="295"/>
      <c r="VJK217" s="295"/>
      <c r="VJL217" s="295"/>
      <c r="VJM217" s="295"/>
      <c r="VJN217" s="295"/>
      <c r="VJO217" s="295"/>
      <c r="VJP217" s="295"/>
      <c r="VJQ217" s="295"/>
      <c r="VJR217" s="295"/>
      <c r="VJS217" s="78"/>
      <c r="VJT217" s="295"/>
      <c r="VJU217" s="295"/>
      <c r="VJV217" s="78"/>
      <c r="VJW217" s="79"/>
      <c r="VJX217" s="78"/>
      <c r="VJY217" s="295"/>
      <c r="VJZ217" s="295"/>
      <c r="VKA217" s="295"/>
      <c r="VKB217" s="295"/>
      <c r="VKC217" s="295"/>
      <c r="VKD217" s="295"/>
      <c r="VKE217" s="295"/>
      <c r="VKF217" s="295"/>
      <c r="VKG217" s="295"/>
      <c r="VKH217" s="295"/>
      <c r="VKI217" s="295"/>
      <c r="VKJ217" s="295"/>
      <c r="VKK217" s="78"/>
      <c r="VKL217" s="295"/>
      <c r="VKM217" s="295"/>
      <c r="VKN217" s="78"/>
      <c r="VKO217" s="79"/>
      <c r="VKP217" s="78"/>
      <c r="VKQ217" s="295"/>
      <c r="VKR217" s="295"/>
      <c r="VKS217" s="295"/>
      <c r="VKT217" s="295"/>
      <c r="VKU217" s="295"/>
      <c r="VKV217" s="295"/>
      <c r="VKW217" s="295"/>
      <c r="VKX217" s="295"/>
      <c r="VKY217" s="295"/>
      <c r="VKZ217" s="295"/>
      <c r="VLA217" s="295"/>
      <c r="VLB217" s="295"/>
      <c r="VLC217" s="78"/>
      <c r="VLD217" s="295"/>
      <c r="VLE217" s="295"/>
      <c r="VLF217" s="78"/>
      <c r="VLG217" s="79"/>
      <c r="VLH217" s="78"/>
      <c r="VLI217" s="295"/>
      <c r="VLJ217" s="295"/>
      <c r="VLK217" s="295"/>
      <c r="VLL217" s="295"/>
      <c r="VLM217" s="295"/>
      <c r="VLN217" s="295"/>
      <c r="VLO217" s="295"/>
      <c r="VLP217" s="295"/>
      <c r="VLQ217" s="295"/>
      <c r="VLR217" s="295"/>
      <c r="VLS217" s="295"/>
      <c r="VLT217" s="295"/>
      <c r="VLU217" s="78"/>
      <c r="VLV217" s="295"/>
      <c r="VLW217" s="295"/>
      <c r="VLX217" s="78"/>
      <c r="VLY217" s="79"/>
      <c r="VLZ217" s="78"/>
      <c r="VMA217" s="295"/>
      <c r="VMB217" s="295"/>
      <c r="VMC217" s="295"/>
      <c r="VMD217" s="295"/>
      <c r="VME217" s="295"/>
      <c r="VMF217" s="295"/>
      <c r="VMG217" s="295"/>
      <c r="VMH217" s="295"/>
      <c r="VMI217" s="295"/>
      <c r="VMJ217" s="295"/>
      <c r="VMK217" s="295"/>
      <c r="VML217" s="295"/>
      <c r="VMM217" s="78"/>
      <c r="VMN217" s="295"/>
      <c r="VMO217" s="295"/>
      <c r="VMP217" s="78"/>
      <c r="VMQ217" s="79"/>
      <c r="VMR217" s="78"/>
      <c r="VMS217" s="295"/>
      <c r="VMT217" s="295"/>
      <c r="VMU217" s="295"/>
      <c r="VMV217" s="295"/>
      <c r="VMW217" s="295"/>
      <c r="VMX217" s="295"/>
      <c r="VMY217" s="295"/>
      <c r="VMZ217" s="295"/>
      <c r="VNA217" s="295"/>
      <c r="VNB217" s="295"/>
      <c r="VNC217" s="295"/>
      <c r="VND217" s="295"/>
      <c r="VNE217" s="78"/>
      <c r="VNF217" s="295"/>
      <c r="VNG217" s="295"/>
      <c r="VNH217" s="78"/>
      <c r="VNI217" s="79"/>
      <c r="VNJ217" s="78"/>
      <c r="VNK217" s="295"/>
      <c r="VNL217" s="295"/>
      <c r="VNM217" s="295"/>
      <c r="VNN217" s="295"/>
      <c r="VNO217" s="295"/>
      <c r="VNP217" s="295"/>
      <c r="VNQ217" s="295"/>
      <c r="VNR217" s="295"/>
      <c r="VNS217" s="295"/>
      <c r="VNT217" s="295"/>
      <c r="VNU217" s="295"/>
      <c r="VNV217" s="295"/>
      <c r="VNW217" s="78"/>
      <c r="VNX217" s="295"/>
      <c r="VNY217" s="295"/>
      <c r="VNZ217" s="78"/>
      <c r="VOA217" s="79"/>
      <c r="VOB217" s="78"/>
      <c r="VOC217" s="295"/>
      <c r="VOD217" s="295"/>
      <c r="VOE217" s="295"/>
      <c r="VOF217" s="295"/>
      <c r="VOG217" s="295"/>
      <c r="VOH217" s="295"/>
      <c r="VOI217" s="295"/>
      <c r="VOJ217" s="295"/>
      <c r="VOK217" s="295"/>
      <c r="VOL217" s="295"/>
      <c r="VOM217" s="295"/>
      <c r="VON217" s="295"/>
      <c r="VOO217" s="78"/>
      <c r="VOP217" s="295"/>
      <c r="VOQ217" s="295"/>
      <c r="VOR217" s="78"/>
      <c r="VOS217" s="79"/>
      <c r="VOT217" s="78"/>
      <c r="VOU217" s="295"/>
      <c r="VOV217" s="295"/>
      <c r="VOW217" s="295"/>
      <c r="VOX217" s="295"/>
      <c r="VOY217" s="295"/>
      <c r="VOZ217" s="295"/>
      <c r="VPA217" s="295"/>
      <c r="VPB217" s="295"/>
      <c r="VPC217" s="295"/>
      <c r="VPD217" s="295"/>
      <c r="VPE217" s="295"/>
      <c r="VPF217" s="295"/>
      <c r="VPG217" s="78"/>
      <c r="VPH217" s="295"/>
      <c r="VPI217" s="295"/>
      <c r="VPJ217" s="78"/>
      <c r="VPK217" s="79"/>
      <c r="VPL217" s="78"/>
      <c r="VPM217" s="295"/>
      <c r="VPN217" s="295"/>
      <c r="VPO217" s="295"/>
      <c r="VPP217" s="295"/>
      <c r="VPQ217" s="295"/>
      <c r="VPR217" s="295"/>
      <c r="VPS217" s="295"/>
      <c r="VPT217" s="295"/>
      <c r="VPU217" s="295"/>
      <c r="VPV217" s="295"/>
      <c r="VPW217" s="295"/>
      <c r="VPX217" s="295"/>
      <c r="VPY217" s="78"/>
      <c r="VPZ217" s="295"/>
      <c r="VQA217" s="295"/>
      <c r="VQB217" s="78"/>
      <c r="VQC217" s="79"/>
      <c r="VQD217" s="78"/>
      <c r="VQE217" s="295"/>
      <c r="VQF217" s="295"/>
      <c r="VQG217" s="295"/>
      <c r="VQH217" s="295"/>
      <c r="VQI217" s="295"/>
      <c r="VQJ217" s="295"/>
      <c r="VQK217" s="295"/>
      <c r="VQL217" s="295"/>
      <c r="VQM217" s="295"/>
      <c r="VQN217" s="295"/>
      <c r="VQO217" s="295"/>
      <c r="VQP217" s="295"/>
      <c r="VQQ217" s="78"/>
      <c r="VQR217" s="295"/>
      <c r="VQS217" s="295"/>
      <c r="VQT217" s="78"/>
      <c r="VQU217" s="79"/>
      <c r="VQV217" s="78"/>
      <c r="VQW217" s="295"/>
      <c r="VQX217" s="295"/>
      <c r="VQY217" s="295"/>
      <c r="VQZ217" s="295"/>
      <c r="VRA217" s="295"/>
      <c r="VRB217" s="295"/>
      <c r="VRC217" s="295"/>
      <c r="VRD217" s="295"/>
      <c r="VRE217" s="295"/>
      <c r="VRF217" s="295"/>
      <c r="VRG217" s="295"/>
      <c r="VRH217" s="295"/>
      <c r="VRI217" s="78"/>
      <c r="VRJ217" s="295"/>
      <c r="VRK217" s="295"/>
      <c r="VRL217" s="78"/>
      <c r="VRM217" s="79"/>
      <c r="VRN217" s="78"/>
      <c r="VRO217" s="295"/>
      <c r="VRP217" s="295"/>
      <c r="VRQ217" s="295"/>
      <c r="VRR217" s="295"/>
      <c r="VRS217" s="295"/>
      <c r="VRT217" s="295"/>
      <c r="VRU217" s="295"/>
      <c r="VRV217" s="295"/>
      <c r="VRW217" s="295"/>
      <c r="VRX217" s="295"/>
      <c r="VRY217" s="295"/>
      <c r="VRZ217" s="295"/>
      <c r="VSA217" s="78"/>
      <c r="VSB217" s="295"/>
      <c r="VSC217" s="295"/>
      <c r="VSD217" s="78"/>
      <c r="VSE217" s="79"/>
      <c r="VSF217" s="78"/>
      <c r="VSG217" s="295"/>
      <c r="VSH217" s="295"/>
      <c r="VSI217" s="295"/>
      <c r="VSJ217" s="295"/>
      <c r="VSK217" s="295"/>
      <c r="VSL217" s="295"/>
      <c r="VSM217" s="295"/>
      <c r="VSN217" s="295"/>
      <c r="VSO217" s="295"/>
      <c r="VSP217" s="295"/>
      <c r="VSQ217" s="295"/>
      <c r="VSR217" s="295"/>
      <c r="VSS217" s="78"/>
      <c r="VST217" s="295"/>
      <c r="VSU217" s="295"/>
      <c r="VSV217" s="78"/>
      <c r="VSW217" s="79"/>
      <c r="VSX217" s="78"/>
      <c r="VSY217" s="295"/>
      <c r="VSZ217" s="295"/>
      <c r="VTA217" s="295"/>
      <c r="VTB217" s="295"/>
      <c r="VTC217" s="295"/>
      <c r="VTD217" s="295"/>
      <c r="VTE217" s="295"/>
      <c r="VTF217" s="295"/>
      <c r="VTG217" s="295"/>
      <c r="VTH217" s="295"/>
      <c r="VTI217" s="295"/>
      <c r="VTJ217" s="295"/>
      <c r="VTK217" s="78"/>
      <c r="VTL217" s="295"/>
      <c r="VTM217" s="295"/>
      <c r="VTN217" s="78"/>
      <c r="VTO217" s="79"/>
      <c r="VTP217" s="78"/>
      <c r="VTQ217" s="295"/>
      <c r="VTR217" s="295"/>
      <c r="VTS217" s="295"/>
      <c r="VTT217" s="295"/>
      <c r="VTU217" s="295"/>
      <c r="VTV217" s="295"/>
      <c r="VTW217" s="295"/>
      <c r="VTX217" s="295"/>
      <c r="VTY217" s="295"/>
      <c r="VTZ217" s="295"/>
      <c r="VUA217" s="295"/>
      <c r="VUB217" s="295"/>
      <c r="VUC217" s="78"/>
      <c r="VUD217" s="295"/>
      <c r="VUE217" s="295"/>
      <c r="VUF217" s="78"/>
      <c r="VUG217" s="79"/>
      <c r="VUH217" s="78"/>
      <c r="VUI217" s="295"/>
      <c r="VUJ217" s="295"/>
      <c r="VUK217" s="295"/>
      <c r="VUL217" s="295"/>
      <c r="VUM217" s="295"/>
      <c r="VUN217" s="295"/>
      <c r="VUO217" s="295"/>
      <c r="VUP217" s="295"/>
      <c r="VUQ217" s="295"/>
      <c r="VUR217" s="295"/>
      <c r="VUS217" s="295"/>
      <c r="VUT217" s="295"/>
      <c r="VUU217" s="78"/>
      <c r="VUV217" s="295"/>
      <c r="VUW217" s="295"/>
      <c r="VUX217" s="78"/>
      <c r="VUY217" s="79"/>
      <c r="VUZ217" s="78"/>
      <c r="VVA217" s="295"/>
      <c r="VVB217" s="295"/>
      <c r="VVC217" s="295"/>
      <c r="VVD217" s="295"/>
      <c r="VVE217" s="295"/>
      <c r="VVF217" s="295"/>
      <c r="VVG217" s="295"/>
      <c r="VVH217" s="295"/>
      <c r="VVI217" s="295"/>
      <c r="VVJ217" s="295"/>
      <c r="VVK217" s="295"/>
      <c r="VVL217" s="295"/>
      <c r="VVM217" s="78"/>
      <c r="VVN217" s="295"/>
      <c r="VVO217" s="295"/>
      <c r="VVP217" s="78"/>
      <c r="VVQ217" s="79"/>
      <c r="VVR217" s="78"/>
      <c r="VVS217" s="295"/>
      <c r="VVT217" s="295"/>
      <c r="VVU217" s="295"/>
      <c r="VVV217" s="295"/>
      <c r="VVW217" s="295"/>
      <c r="VVX217" s="295"/>
      <c r="VVY217" s="295"/>
      <c r="VVZ217" s="295"/>
      <c r="VWA217" s="295"/>
      <c r="VWB217" s="295"/>
      <c r="VWC217" s="295"/>
      <c r="VWD217" s="295"/>
      <c r="VWE217" s="78"/>
      <c r="VWF217" s="295"/>
      <c r="VWG217" s="295"/>
      <c r="VWH217" s="78"/>
      <c r="VWI217" s="79"/>
      <c r="VWJ217" s="78"/>
      <c r="VWK217" s="295"/>
      <c r="VWL217" s="295"/>
      <c r="VWM217" s="295"/>
      <c r="VWN217" s="295"/>
      <c r="VWO217" s="295"/>
      <c r="VWP217" s="295"/>
      <c r="VWQ217" s="295"/>
      <c r="VWR217" s="295"/>
      <c r="VWS217" s="295"/>
      <c r="VWT217" s="295"/>
      <c r="VWU217" s="295"/>
      <c r="VWV217" s="295"/>
      <c r="VWW217" s="78"/>
      <c r="VWX217" s="295"/>
      <c r="VWY217" s="295"/>
      <c r="VWZ217" s="78"/>
      <c r="VXA217" s="79"/>
      <c r="VXB217" s="78"/>
      <c r="VXC217" s="295"/>
      <c r="VXD217" s="295"/>
      <c r="VXE217" s="295"/>
      <c r="VXF217" s="295"/>
      <c r="VXG217" s="295"/>
      <c r="VXH217" s="295"/>
      <c r="VXI217" s="295"/>
      <c r="VXJ217" s="295"/>
      <c r="VXK217" s="295"/>
      <c r="VXL217" s="295"/>
      <c r="VXM217" s="295"/>
      <c r="VXN217" s="295"/>
      <c r="VXO217" s="78"/>
      <c r="VXP217" s="295"/>
      <c r="VXQ217" s="295"/>
      <c r="VXR217" s="78"/>
      <c r="VXS217" s="79"/>
      <c r="VXT217" s="78"/>
      <c r="VXU217" s="295"/>
      <c r="VXV217" s="295"/>
      <c r="VXW217" s="295"/>
      <c r="VXX217" s="295"/>
      <c r="VXY217" s="295"/>
      <c r="VXZ217" s="295"/>
      <c r="VYA217" s="295"/>
      <c r="VYB217" s="295"/>
      <c r="VYC217" s="295"/>
      <c r="VYD217" s="295"/>
      <c r="VYE217" s="295"/>
      <c r="VYF217" s="295"/>
      <c r="VYG217" s="78"/>
      <c r="VYH217" s="295"/>
      <c r="VYI217" s="295"/>
      <c r="VYJ217" s="78"/>
      <c r="VYK217" s="79"/>
      <c r="VYL217" s="78"/>
      <c r="VYM217" s="295"/>
      <c r="VYN217" s="295"/>
      <c r="VYO217" s="295"/>
      <c r="VYP217" s="295"/>
      <c r="VYQ217" s="295"/>
      <c r="VYR217" s="295"/>
      <c r="VYS217" s="295"/>
      <c r="VYT217" s="295"/>
      <c r="VYU217" s="295"/>
      <c r="VYV217" s="295"/>
      <c r="VYW217" s="295"/>
      <c r="VYX217" s="295"/>
      <c r="VYY217" s="78"/>
      <c r="VYZ217" s="295"/>
      <c r="VZA217" s="295"/>
      <c r="VZB217" s="78"/>
      <c r="VZC217" s="79"/>
      <c r="VZD217" s="78"/>
      <c r="VZE217" s="295"/>
      <c r="VZF217" s="295"/>
      <c r="VZG217" s="295"/>
      <c r="VZH217" s="295"/>
      <c r="VZI217" s="295"/>
      <c r="VZJ217" s="295"/>
      <c r="VZK217" s="295"/>
      <c r="VZL217" s="295"/>
      <c r="VZM217" s="295"/>
      <c r="VZN217" s="295"/>
      <c r="VZO217" s="295"/>
      <c r="VZP217" s="295"/>
      <c r="VZQ217" s="78"/>
      <c r="VZR217" s="295"/>
      <c r="VZS217" s="295"/>
      <c r="VZT217" s="78"/>
      <c r="VZU217" s="79"/>
      <c r="VZV217" s="78"/>
      <c r="VZW217" s="295"/>
      <c r="VZX217" s="295"/>
      <c r="VZY217" s="295"/>
      <c r="VZZ217" s="295"/>
      <c r="WAA217" s="295"/>
      <c r="WAB217" s="295"/>
      <c r="WAC217" s="295"/>
      <c r="WAD217" s="295"/>
      <c r="WAE217" s="295"/>
      <c r="WAF217" s="295"/>
      <c r="WAG217" s="295"/>
      <c r="WAH217" s="295"/>
      <c r="WAI217" s="78"/>
      <c r="WAJ217" s="295"/>
      <c r="WAK217" s="295"/>
      <c r="WAL217" s="78"/>
      <c r="WAM217" s="79"/>
      <c r="WAN217" s="78"/>
      <c r="WAO217" s="295"/>
      <c r="WAP217" s="295"/>
      <c r="WAQ217" s="295"/>
      <c r="WAR217" s="295"/>
      <c r="WAS217" s="295"/>
      <c r="WAT217" s="295"/>
      <c r="WAU217" s="295"/>
      <c r="WAV217" s="295"/>
      <c r="WAW217" s="295"/>
      <c r="WAX217" s="295"/>
      <c r="WAY217" s="295"/>
      <c r="WAZ217" s="295"/>
      <c r="WBA217" s="78"/>
      <c r="WBB217" s="295"/>
      <c r="WBC217" s="295"/>
      <c r="WBD217" s="78"/>
      <c r="WBE217" s="79"/>
      <c r="WBF217" s="78"/>
      <c r="WBG217" s="295"/>
      <c r="WBH217" s="295"/>
      <c r="WBI217" s="295"/>
      <c r="WBJ217" s="295"/>
      <c r="WBK217" s="295"/>
      <c r="WBL217" s="295"/>
      <c r="WBM217" s="295"/>
      <c r="WBN217" s="295"/>
      <c r="WBO217" s="295"/>
      <c r="WBP217" s="295"/>
      <c r="WBQ217" s="295"/>
      <c r="WBR217" s="295"/>
      <c r="WBS217" s="78"/>
      <c r="WBT217" s="295"/>
      <c r="WBU217" s="295"/>
      <c r="WBV217" s="78"/>
      <c r="WBW217" s="79"/>
      <c r="WBX217" s="78"/>
      <c r="WBY217" s="295"/>
      <c r="WBZ217" s="295"/>
      <c r="WCA217" s="295"/>
      <c r="WCB217" s="295"/>
      <c r="WCC217" s="295"/>
      <c r="WCD217" s="295"/>
      <c r="WCE217" s="295"/>
      <c r="WCF217" s="295"/>
      <c r="WCG217" s="295"/>
      <c r="WCH217" s="295"/>
      <c r="WCI217" s="295"/>
      <c r="WCJ217" s="295"/>
      <c r="WCK217" s="78"/>
      <c r="WCL217" s="295"/>
      <c r="WCM217" s="295"/>
      <c r="WCN217" s="78"/>
      <c r="WCO217" s="79"/>
      <c r="WCP217" s="78"/>
      <c r="WCQ217" s="295"/>
      <c r="WCR217" s="295"/>
      <c r="WCS217" s="295"/>
      <c r="WCT217" s="295"/>
      <c r="WCU217" s="295"/>
      <c r="WCV217" s="295"/>
      <c r="WCW217" s="295"/>
      <c r="WCX217" s="295"/>
      <c r="WCY217" s="295"/>
      <c r="WCZ217" s="295"/>
      <c r="WDA217" s="295"/>
      <c r="WDB217" s="295"/>
      <c r="WDC217" s="78"/>
      <c r="WDD217" s="295"/>
      <c r="WDE217" s="295"/>
      <c r="WDF217" s="78"/>
      <c r="WDG217" s="79"/>
      <c r="WDH217" s="78"/>
      <c r="WDI217" s="295"/>
      <c r="WDJ217" s="295"/>
      <c r="WDK217" s="295"/>
      <c r="WDL217" s="295"/>
      <c r="WDM217" s="295"/>
      <c r="WDN217" s="295"/>
      <c r="WDO217" s="295"/>
      <c r="WDP217" s="295"/>
      <c r="WDQ217" s="295"/>
      <c r="WDR217" s="295"/>
      <c r="WDS217" s="295"/>
      <c r="WDT217" s="295"/>
      <c r="WDU217" s="78"/>
      <c r="WDV217" s="295"/>
      <c r="WDW217" s="295"/>
      <c r="WDX217" s="78"/>
      <c r="WDY217" s="79"/>
      <c r="WDZ217" s="78"/>
      <c r="WEA217" s="295"/>
      <c r="WEB217" s="295"/>
      <c r="WEC217" s="295"/>
      <c r="WED217" s="295"/>
      <c r="WEE217" s="295"/>
      <c r="WEF217" s="295"/>
      <c r="WEG217" s="295"/>
      <c r="WEH217" s="295"/>
      <c r="WEI217" s="295"/>
      <c r="WEJ217" s="295"/>
      <c r="WEK217" s="295"/>
      <c r="WEL217" s="295"/>
      <c r="WEM217" s="78"/>
      <c r="WEN217" s="295"/>
      <c r="WEO217" s="295"/>
      <c r="WEP217" s="78"/>
      <c r="WEQ217" s="79"/>
      <c r="WER217" s="78"/>
      <c r="WES217" s="295"/>
      <c r="WET217" s="295"/>
      <c r="WEU217" s="295"/>
      <c r="WEV217" s="295"/>
      <c r="WEW217" s="295"/>
      <c r="WEX217" s="295"/>
      <c r="WEY217" s="295"/>
      <c r="WEZ217" s="295"/>
      <c r="WFA217" s="295"/>
      <c r="WFB217" s="295"/>
      <c r="WFC217" s="295"/>
      <c r="WFD217" s="295"/>
      <c r="WFE217" s="78"/>
      <c r="WFF217" s="295"/>
      <c r="WFG217" s="295"/>
      <c r="WFH217" s="78"/>
      <c r="WFI217" s="79"/>
      <c r="WFJ217" s="78"/>
      <c r="WFK217" s="295"/>
      <c r="WFL217" s="295"/>
      <c r="WFM217" s="295"/>
      <c r="WFN217" s="295"/>
      <c r="WFO217" s="295"/>
      <c r="WFP217" s="295"/>
      <c r="WFQ217" s="295"/>
      <c r="WFR217" s="295"/>
      <c r="WFS217" s="295"/>
      <c r="WFT217" s="295"/>
      <c r="WFU217" s="295"/>
      <c r="WFV217" s="295"/>
      <c r="WFW217" s="78"/>
      <c r="WFX217" s="295"/>
      <c r="WFY217" s="295"/>
      <c r="WFZ217" s="78"/>
      <c r="WGA217" s="79"/>
      <c r="WGB217" s="78"/>
      <c r="WGC217" s="295"/>
      <c r="WGD217" s="295"/>
      <c r="WGE217" s="295"/>
      <c r="WGF217" s="295"/>
      <c r="WGG217" s="295"/>
      <c r="WGH217" s="295"/>
      <c r="WGI217" s="295"/>
      <c r="WGJ217" s="295"/>
      <c r="WGK217" s="295"/>
      <c r="WGL217" s="295"/>
      <c r="WGM217" s="295"/>
      <c r="WGN217" s="295"/>
      <c r="WGO217" s="78"/>
      <c r="WGP217" s="295"/>
      <c r="WGQ217" s="295"/>
      <c r="WGR217" s="78"/>
      <c r="WGS217" s="79"/>
      <c r="WGT217" s="78"/>
      <c r="WGU217" s="295"/>
      <c r="WGV217" s="295"/>
      <c r="WGW217" s="295"/>
      <c r="WGX217" s="295"/>
      <c r="WGY217" s="295"/>
      <c r="WGZ217" s="295"/>
      <c r="WHA217" s="295"/>
      <c r="WHB217" s="295"/>
      <c r="WHC217" s="295"/>
      <c r="WHD217" s="295"/>
      <c r="WHE217" s="295"/>
      <c r="WHF217" s="295"/>
      <c r="WHG217" s="78"/>
      <c r="WHH217" s="295"/>
      <c r="WHI217" s="295"/>
      <c r="WHJ217" s="78"/>
      <c r="WHK217" s="79"/>
      <c r="WHL217" s="78"/>
      <c r="WHM217" s="295"/>
      <c r="WHN217" s="295"/>
      <c r="WHO217" s="295"/>
      <c r="WHP217" s="295"/>
      <c r="WHQ217" s="295"/>
      <c r="WHR217" s="295"/>
      <c r="WHS217" s="295"/>
      <c r="WHT217" s="295"/>
      <c r="WHU217" s="295"/>
      <c r="WHV217" s="295"/>
      <c r="WHW217" s="295"/>
      <c r="WHX217" s="295"/>
      <c r="WHY217" s="78"/>
      <c r="WHZ217" s="295"/>
      <c r="WIA217" s="295"/>
      <c r="WIB217" s="78"/>
      <c r="WIC217" s="79"/>
      <c r="WID217" s="78"/>
      <c r="WIE217" s="295"/>
      <c r="WIF217" s="295"/>
      <c r="WIG217" s="295"/>
      <c r="WIH217" s="295"/>
      <c r="WII217" s="295"/>
      <c r="WIJ217" s="295"/>
      <c r="WIK217" s="295"/>
      <c r="WIL217" s="295"/>
      <c r="WIM217" s="295"/>
      <c r="WIN217" s="295"/>
      <c r="WIO217" s="295"/>
      <c r="WIP217" s="295"/>
      <c r="WIQ217" s="78"/>
      <c r="WIR217" s="295"/>
      <c r="WIS217" s="295"/>
      <c r="WIT217" s="78"/>
      <c r="WIU217" s="79"/>
      <c r="WIV217" s="78"/>
      <c r="WIW217" s="295"/>
      <c r="WIX217" s="295"/>
      <c r="WIY217" s="295"/>
      <c r="WIZ217" s="295"/>
      <c r="WJA217" s="295"/>
      <c r="WJB217" s="295"/>
      <c r="WJC217" s="295"/>
      <c r="WJD217" s="295"/>
      <c r="WJE217" s="295"/>
      <c r="WJF217" s="295"/>
      <c r="WJG217" s="295"/>
      <c r="WJH217" s="295"/>
      <c r="WJI217" s="78"/>
      <c r="WJJ217" s="295"/>
      <c r="WJK217" s="295"/>
      <c r="WJL217" s="78"/>
      <c r="WJM217" s="79"/>
      <c r="WJN217" s="78"/>
      <c r="WJO217" s="295"/>
      <c r="WJP217" s="295"/>
      <c r="WJQ217" s="295"/>
      <c r="WJR217" s="295"/>
      <c r="WJS217" s="295"/>
      <c r="WJT217" s="295"/>
      <c r="WJU217" s="295"/>
      <c r="WJV217" s="295"/>
      <c r="WJW217" s="295"/>
      <c r="WJX217" s="295"/>
      <c r="WJY217" s="295"/>
      <c r="WJZ217" s="295"/>
      <c r="WKA217" s="78"/>
      <c r="WKB217" s="295"/>
      <c r="WKC217" s="295"/>
      <c r="WKD217" s="78"/>
      <c r="WKE217" s="79"/>
      <c r="WKF217" s="78"/>
      <c r="WKG217" s="295"/>
      <c r="WKH217" s="295"/>
      <c r="WKI217" s="295"/>
      <c r="WKJ217" s="295"/>
      <c r="WKK217" s="295"/>
      <c r="WKL217" s="295"/>
      <c r="WKM217" s="295"/>
      <c r="WKN217" s="295"/>
      <c r="WKO217" s="295"/>
      <c r="WKP217" s="295"/>
      <c r="WKQ217" s="295"/>
      <c r="WKR217" s="295"/>
      <c r="WKS217" s="78"/>
      <c r="WKT217" s="295"/>
      <c r="WKU217" s="295"/>
      <c r="WKV217" s="78"/>
      <c r="WKW217" s="79"/>
      <c r="WKX217" s="78"/>
      <c r="WKY217" s="295"/>
      <c r="WKZ217" s="295"/>
      <c r="WLA217" s="295"/>
      <c r="WLB217" s="295"/>
      <c r="WLC217" s="295"/>
      <c r="WLD217" s="295"/>
      <c r="WLE217" s="295"/>
      <c r="WLF217" s="295"/>
      <c r="WLG217" s="295"/>
      <c r="WLH217" s="295"/>
      <c r="WLI217" s="295"/>
      <c r="WLJ217" s="295"/>
      <c r="WLK217" s="78"/>
      <c r="WLL217" s="295"/>
      <c r="WLM217" s="295"/>
      <c r="WLN217" s="78"/>
      <c r="WLO217" s="79"/>
      <c r="WLP217" s="78"/>
      <c r="WLQ217" s="295"/>
      <c r="WLR217" s="295"/>
      <c r="WLS217" s="295"/>
      <c r="WLT217" s="295"/>
      <c r="WLU217" s="295"/>
      <c r="WLV217" s="295"/>
      <c r="WLW217" s="295"/>
      <c r="WLX217" s="295"/>
      <c r="WLY217" s="295"/>
      <c r="WLZ217" s="295"/>
      <c r="WMA217" s="295"/>
      <c r="WMB217" s="295"/>
      <c r="WMC217" s="78"/>
      <c r="WMD217" s="295"/>
      <c r="WME217" s="295"/>
      <c r="WMF217" s="78"/>
      <c r="WMG217" s="79"/>
      <c r="WMH217" s="78"/>
      <c r="WMI217" s="295"/>
      <c r="WMJ217" s="295"/>
      <c r="WMK217" s="295"/>
      <c r="WML217" s="295"/>
      <c r="WMM217" s="295"/>
      <c r="WMN217" s="295"/>
      <c r="WMO217" s="295"/>
      <c r="WMP217" s="295"/>
      <c r="WMQ217" s="295"/>
      <c r="WMR217" s="295"/>
      <c r="WMS217" s="295"/>
      <c r="WMT217" s="295"/>
      <c r="WMU217" s="78"/>
      <c r="WMV217" s="295"/>
      <c r="WMW217" s="295"/>
      <c r="WMX217" s="78"/>
      <c r="WMY217" s="79"/>
      <c r="WMZ217" s="78"/>
      <c r="WNA217" s="295"/>
      <c r="WNB217" s="295"/>
      <c r="WNC217" s="295"/>
      <c r="WND217" s="295"/>
      <c r="WNE217" s="295"/>
      <c r="WNF217" s="295"/>
      <c r="WNG217" s="295"/>
      <c r="WNH217" s="295"/>
      <c r="WNI217" s="295"/>
      <c r="WNJ217" s="295"/>
      <c r="WNK217" s="295"/>
      <c r="WNL217" s="295"/>
      <c r="WNM217" s="78"/>
      <c r="WNN217" s="295"/>
      <c r="WNO217" s="295"/>
      <c r="WNP217" s="78"/>
      <c r="WNQ217" s="79"/>
      <c r="WNR217" s="78"/>
      <c r="WNS217" s="295"/>
      <c r="WNT217" s="295"/>
      <c r="WNU217" s="295"/>
      <c r="WNV217" s="295"/>
      <c r="WNW217" s="295"/>
      <c r="WNX217" s="295"/>
      <c r="WNY217" s="295"/>
      <c r="WNZ217" s="295"/>
      <c r="WOA217" s="295"/>
      <c r="WOB217" s="295"/>
      <c r="WOC217" s="295"/>
      <c r="WOD217" s="295"/>
      <c r="WOE217" s="78"/>
      <c r="WOF217" s="295"/>
      <c r="WOG217" s="295"/>
      <c r="WOH217" s="78"/>
      <c r="WOI217" s="79"/>
      <c r="WOJ217" s="78"/>
      <c r="WOK217" s="295"/>
      <c r="WOL217" s="295"/>
      <c r="WOM217" s="295"/>
      <c r="WON217" s="295"/>
      <c r="WOO217" s="295"/>
      <c r="WOP217" s="295"/>
      <c r="WOQ217" s="295"/>
      <c r="WOR217" s="295"/>
      <c r="WOS217" s="295"/>
      <c r="WOT217" s="295"/>
      <c r="WOU217" s="295"/>
      <c r="WOV217" s="295"/>
      <c r="WOW217" s="78"/>
      <c r="WOX217" s="295"/>
      <c r="WOY217" s="295"/>
      <c r="WOZ217" s="78"/>
      <c r="WPA217" s="79"/>
      <c r="WPB217" s="78"/>
      <c r="WPC217" s="295"/>
      <c r="WPD217" s="295"/>
      <c r="WPE217" s="295"/>
      <c r="WPF217" s="295"/>
      <c r="WPG217" s="295"/>
      <c r="WPH217" s="295"/>
      <c r="WPI217" s="295"/>
      <c r="WPJ217" s="295"/>
      <c r="WPK217" s="295"/>
      <c r="WPL217" s="295"/>
      <c r="WPM217" s="295"/>
      <c r="WPN217" s="295"/>
      <c r="WPO217" s="78"/>
      <c r="WPP217" s="295"/>
      <c r="WPQ217" s="295"/>
      <c r="WPR217" s="78"/>
      <c r="WPS217" s="79"/>
      <c r="WPT217" s="78"/>
      <c r="WPU217" s="295"/>
      <c r="WPV217" s="295"/>
      <c r="WPW217" s="295"/>
      <c r="WPX217" s="295"/>
      <c r="WPY217" s="295"/>
      <c r="WPZ217" s="295"/>
      <c r="WQA217" s="295"/>
      <c r="WQB217" s="295"/>
      <c r="WQC217" s="295"/>
      <c r="WQD217" s="295"/>
      <c r="WQE217" s="295"/>
      <c r="WQF217" s="295"/>
      <c r="WQG217" s="78"/>
      <c r="WQH217" s="295"/>
      <c r="WQI217" s="295"/>
      <c r="WQJ217" s="78"/>
      <c r="WQK217" s="79"/>
      <c r="WQL217" s="78"/>
      <c r="WQM217" s="295"/>
      <c r="WQN217" s="295"/>
      <c r="WQO217" s="295"/>
      <c r="WQP217" s="295"/>
      <c r="WQQ217" s="295"/>
      <c r="WQR217" s="295"/>
      <c r="WQS217" s="295"/>
      <c r="WQT217" s="295"/>
      <c r="WQU217" s="295"/>
      <c r="WQV217" s="295"/>
      <c r="WQW217" s="295"/>
      <c r="WQX217" s="295"/>
      <c r="WQY217" s="78"/>
      <c r="WQZ217" s="295"/>
      <c r="WRA217" s="295"/>
      <c r="WRB217" s="78"/>
      <c r="WRC217" s="79"/>
      <c r="WRD217" s="78"/>
      <c r="WRE217" s="295"/>
      <c r="WRF217" s="295"/>
      <c r="WRG217" s="295"/>
      <c r="WRH217" s="295"/>
      <c r="WRI217" s="295"/>
      <c r="WRJ217" s="295"/>
      <c r="WRK217" s="295"/>
      <c r="WRL217" s="295"/>
      <c r="WRM217" s="295"/>
      <c r="WRN217" s="295"/>
      <c r="WRO217" s="295"/>
      <c r="WRP217" s="295"/>
      <c r="WRQ217" s="78"/>
      <c r="WRR217" s="295"/>
      <c r="WRS217" s="295"/>
      <c r="WRT217" s="78"/>
      <c r="WRU217" s="79"/>
      <c r="WRV217" s="78"/>
      <c r="WRW217" s="295"/>
      <c r="WRX217" s="295"/>
      <c r="WRY217" s="295"/>
      <c r="WRZ217" s="295"/>
      <c r="WSA217" s="295"/>
      <c r="WSB217" s="295"/>
      <c r="WSC217" s="295"/>
      <c r="WSD217" s="295"/>
      <c r="WSE217" s="295"/>
      <c r="WSF217" s="295"/>
      <c r="WSG217" s="295"/>
      <c r="WSH217" s="295"/>
      <c r="WSI217" s="78"/>
      <c r="WSJ217" s="295"/>
      <c r="WSK217" s="295"/>
      <c r="WSL217" s="78"/>
      <c r="WSM217" s="79"/>
      <c r="WSN217" s="78"/>
      <c r="WSO217" s="295"/>
      <c r="WSP217" s="295"/>
      <c r="WSQ217" s="295"/>
      <c r="WSR217" s="295"/>
      <c r="WSS217" s="295"/>
      <c r="WST217" s="295"/>
      <c r="WSU217" s="295"/>
      <c r="WSV217" s="295"/>
      <c r="WSW217" s="295"/>
      <c r="WSX217" s="295"/>
      <c r="WSY217" s="295"/>
      <c r="WSZ217" s="295"/>
      <c r="WTA217" s="78"/>
      <c r="WTB217" s="295"/>
      <c r="WTC217" s="295"/>
      <c r="WTD217" s="78"/>
      <c r="WTE217" s="79"/>
      <c r="WTF217" s="78"/>
      <c r="WTG217" s="295"/>
      <c r="WTH217" s="295"/>
      <c r="WTI217" s="295"/>
      <c r="WTJ217" s="295"/>
      <c r="WTK217" s="295"/>
      <c r="WTL217" s="295"/>
      <c r="WTM217" s="295"/>
      <c r="WTN217" s="295"/>
      <c r="WTO217" s="295"/>
      <c r="WTP217" s="295"/>
      <c r="WTQ217" s="295"/>
      <c r="WTR217" s="295"/>
      <c r="WTS217" s="78"/>
      <c r="WTT217" s="295"/>
      <c r="WTU217" s="295"/>
      <c r="WTV217" s="78"/>
      <c r="WTW217" s="79"/>
      <c r="WTX217" s="78"/>
      <c r="WTY217" s="295"/>
      <c r="WTZ217" s="295"/>
      <c r="WUA217" s="295"/>
      <c r="WUB217" s="295"/>
      <c r="WUC217" s="295"/>
      <c r="WUD217" s="295"/>
      <c r="WUE217" s="295"/>
      <c r="WUF217" s="295"/>
      <c r="WUG217" s="295"/>
      <c r="WUH217" s="295"/>
      <c r="WUI217" s="295"/>
      <c r="WUJ217" s="295"/>
      <c r="WUK217" s="78"/>
      <c r="WUL217" s="295"/>
      <c r="WUM217" s="295"/>
      <c r="WUN217" s="78"/>
      <c r="WUO217" s="79"/>
      <c r="WUP217" s="78"/>
      <c r="WUQ217" s="295"/>
      <c r="WUR217" s="295"/>
      <c r="WUS217" s="295"/>
      <c r="WUT217" s="295"/>
      <c r="WUU217" s="295"/>
      <c r="WUV217" s="295"/>
      <c r="WUW217" s="295"/>
      <c r="WUX217" s="295"/>
      <c r="WUY217" s="295"/>
      <c r="WUZ217" s="295"/>
      <c r="WVA217" s="295"/>
      <c r="WVB217" s="295"/>
      <c r="WVC217" s="78"/>
      <c r="WVD217" s="295"/>
      <c r="WVE217" s="295"/>
      <c r="WVF217" s="78"/>
      <c r="WVG217" s="79"/>
      <c r="WVH217" s="78"/>
      <c r="WVI217" s="295"/>
      <c r="WVJ217" s="295"/>
      <c r="WVK217" s="295"/>
      <c r="WVL217" s="295"/>
      <c r="WVM217" s="295"/>
      <c r="WVN217" s="295"/>
      <c r="WVO217" s="295"/>
      <c r="WVP217" s="295"/>
      <c r="WVQ217" s="295"/>
      <c r="WVR217" s="295"/>
      <c r="WVS217" s="295"/>
      <c r="WVT217" s="295"/>
      <c r="WVU217" s="78"/>
      <c r="WVV217" s="295"/>
      <c r="WVW217" s="295"/>
      <c r="WVX217" s="78"/>
      <c r="WVY217" s="79"/>
      <c r="WVZ217" s="78"/>
      <c r="WWA217" s="295"/>
      <c r="WWB217" s="295"/>
      <c r="WWC217" s="295"/>
      <c r="WWD217" s="295"/>
      <c r="WWE217" s="295"/>
      <c r="WWF217" s="295"/>
      <c r="WWG217" s="295"/>
      <c r="WWH217" s="295"/>
      <c r="WWI217" s="295"/>
      <c r="WWJ217" s="295"/>
      <c r="WWK217" s="295"/>
      <c r="WWL217" s="295"/>
      <c r="WWM217" s="78"/>
      <c r="WWN217" s="295"/>
      <c r="WWO217" s="295"/>
      <c r="WWP217" s="78"/>
      <c r="WWQ217" s="79"/>
      <c r="WWR217" s="78"/>
      <c r="WWS217" s="295"/>
      <c r="WWT217" s="295"/>
      <c r="WWU217" s="295"/>
      <c r="WWV217" s="295"/>
      <c r="WWW217" s="295"/>
      <c r="WWX217" s="295"/>
      <c r="WWY217" s="295"/>
      <c r="WWZ217" s="295"/>
      <c r="WXA217" s="295"/>
      <c r="WXB217" s="295"/>
      <c r="WXC217" s="295"/>
      <c r="WXD217" s="295"/>
      <c r="WXE217" s="78"/>
      <c r="WXF217" s="295"/>
      <c r="WXG217" s="295"/>
      <c r="WXH217" s="78"/>
      <c r="WXI217" s="79"/>
      <c r="WXJ217" s="78"/>
      <c r="WXK217" s="295"/>
      <c r="WXL217" s="295"/>
      <c r="WXM217" s="295"/>
      <c r="WXN217" s="295"/>
      <c r="WXO217" s="295"/>
      <c r="WXP217" s="295"/>
      <c r="WXQ217" s="295"/>
      <c r="WXR217" s="295"/>
      <c r="WXS217" s="295"/>
      <c r="WXT217" s="295"/>
      <c r="WXU217" s="295"/>
      <c r="WXV217" s="295"/>
      <c r="WXW217" s="78"/>
      <c r="WXX217" s="295"/>
      <c r="WXY217" s="295"/>
      <c r="WXZ217" s="78"/>
      <c r="WYA217" s="79"/>
      <c r="WYB217" s="78"/>
      <c r="WYC217" s="295"/>
      <c r="WYD217" s="295"/>
      <c r="WYE217" s="295"/>
      <c r="WYF217" s="295"/>
      <c r="WYG217" s="295"/>
      <c r="WYH217" s="295"/>
      <c r="WYI217" s="295"/>
      <c r="WYJ217" s="295"/>
      <c r="WYK217" s="295"/>
      <c r="WYL217" s="295"/>
      <c r="WYM217" s="295"/>
      <c r="WYN217" s="295"/>
      <c r="WYO217" s="78"/>
      <c r="WYP217" s="295"/>
      <c r="WYQ217" s="295"/>
      <c r="WYR217" s="78"/>
      <c r="WYS217" s="79"/>
      <c r="WYT217" s="78"/>
      <c r="WYU217" s="295"/>
      <c r="WYV217" s="295"/>
      <c r="WYW217" s="295"/>
      <c r="WYX217" s="295"/>
      <c r="WYY217" s="295"/>
      <c r="WYZ217" s="295"/>
      <c r="WZA217" s="295"/>
      <c r="WZB217" s="295"/>
      <c r="WZC217" s="295"/>
      <c r="WZD217" s="295"/>
      <c r="WZE217" s="295"/>
      <c r="WZF217" s="295"/>
      <c r="WZG217" s="78"/>
      <c r="WZH217" s="295"/>
      <c r="WZI217" s="295"/>
      <c r="WZJ217" s="78"/>
      <c r="WZK217" s="79"/>
      <c r="WZL217" s="78"/>
      <c r="WZM217" s="295"/>
      <c r="WZN217" s="295"/>
      <c r="WZO217" s="295"/>
      <c r="WZP217" s="295"/>
      <c r="WZQ217" s="295"/>
      <c r="WZR217" s="295"/>
      <c r="WZS217" s="295"/>
      <c r="WZT217" s="295"/>
      <c r="WZU217" s="295"/>
      <c r="WZV217" s="295"/>
      <c r="WZW217" s="295"/>
      <c r="WZX217" s="295"/>
      <c r="WZY217" s="78"/>
      <c r="WZZ217" s="295"/>
      <c r="XAA217" s="295"/>
      <c r="XAB217" s="78"/>
      <c r="XAC217" s="79"/>
      <c r="XAD217" s="78"/>
      <c r="XAE217" s="295"/>
      <c r="XAF217" s="295"/>
      <c r="XAG217" s="295"/>
      <c r="XAH217" s="295"/>
      <c r="XAI217" s="295"/>
      <c r="XAJ217" s="295"/>
      <c r="XAK217" s="295"/>
      <c r="XAL217" s="295"/>
      <c r="XAM217" s="295"/>
      <c r="XAN217" s="295"/>
      <c r="XAO217" s="295"/>
      <c r="XAP217" s="295"/>
      <c r="XAQ217" s="78"/>
      <c r="XAR217" s="295"/>
      <c r="XAS217" s="295"/>
      <c r="XAT217" s="78"/>
      <c r="XAU217" s="79"/>
      <c r="XAV217" s="78"/>
      <c r="XAW217" s="295"/>
      <c r="XAX217" s="295"/>
      <c r="XAY217" s="295"/>
      <c r="XAZ217" s="295"/>
      <c r="XBA217" s="295"/>
      <c r="XBB217" s="295"/>
      <c r="XBC217" s="295"/>
      <c r="XBD217" s="295"/>
      <c r="XBE217" s="295"/>
      <c r="XBF217" s="295"/>
      <c r="XBG217" s="295"/>
      <c r="XBH217" s="295"/>
      <c r="XBI217" s="78"/>
      <c r="XBJ217" s="295"/>
      <c r="XBK217" s="295"/>
      <c r="XBL217" s="78"/>
      <c r="XBM217" s="79"/>
      <c r="XBN217" s="78"/>
      <c r="XBO217" s="295"/>
      <c r="XBP217" s="295"/>
      <c r="XBQ217" s="295"/>
      <c r="XBR217" s="295"/>
      <c r="XBS217" s="295"/>
      <c r="XBT217" s="295"/>
      <c r="XBU217" s="295"/>
      <c r="XBV217" s="295"/>
      <c r="XBW217" s="295"/>
      <c r="XBX217" s="295"/>
      <c r="XBY217" s="295"/>
      <c r="XBZ217" s="295"/>
      <c r="XCA217" s="78"/>
      <c r="XCB217" s="295"/>
      <c r="XCC217" s="295"/>
      <c r="XCD217" s="78"/>
      <c r="XCE217" s="79"/>
      <c r="XCF217" s="78"/>
      <c r="XCG217" s="295"/>
      <c r="XCH217" s="295"/>
      <c r="XCI217" s="295"/>
      <c r="XCJ217" s="295"/>
      <c r="XCK217" s="295"/>
      <c r="XCL217" s="295"/>
      <c r="XCM217" s="295"/>
      <c r="XCN217" s="295"/>
      <c r="XCO217" s="295"/>
      <c r="XCP217" s="295"/>
      <c r="XCQ217" s="295"/>
      <c r="XCR217" s="295"/>
      <c r="XCS217" s="78"/>
      <c r="XCT217" s="295"/>
      <c r="XCU217" s="295"/>
      <c r="XCV217" s="78"/>
      <c r="XCW217" s="79"/>
      <c r="XCX217" s="78"/>
      <c r="XCY217" s="295"/>
      <c r="XCZ217" s="295"/>
      <c r="XDA217" s="295"/>
      <c r="XDB217" s="295"/>
      <c r="XDC217" s="295"/>
      <c r="XDD217" s="295"/>
      <c r="XDE217" s="295"/>
      <c r="XDF217" s="295"/>
      <c r="XDG217" s="295"/>
      <c r="XDH217" s="295"/>
      <c r="XDI217" s="295"/>
      <c r="XDJ217" s="295"/>
      <c r="XDK217" s="78"/>
      <c r="XDL217" s="295"/>
      <c r="XDM217" s="295"/>
      <c r="XDN217" s="78"/>
      <c r="XDO217" s="79"/>
      <c r="XDP217" s="78"/>
      <c r="XDQ217" s="295"/>
      <c r="XDR217" s="295"/>
      <c r="XDS217" s="295"/>
      <c r="XDT217" s="295"/>
      <c r="XDU217" s="295"/>
      <c r="XDV217" s="295"/>
      <c r="XDW217" s="295"/>
      <c r="XDX217" s="295"/>
      <c r="XDY217" s="295"/>
      <c r="XDZ217" s="295"/>
      <c r="XEA217" s="295"/>
      <c r="XEB217" s="295"/>
      <c r="XEC217" s="78"/>
      <c r="XED217" s="295"/>
      <c r="XEE217" s="295"/>
      <c r="XEF217" s="78"/>
      <c r="XEG217" s="79"/>
      <c r="XEH217" s="78"/>
      <c r="XEI217" s="295"/>
      <c r="XEJ217" s="295"/>
      <c r="XEK217" s="295"/>
      <c r="XEL217" s="295"/>
      <c r="XEM217" s="295"/>
      <c r="XEN217" s="295"/>
      <c r="XEO217" s="295"/>
      <c r="XEP217" s="295"/>
      <c r="XEQ217" s="295"/>
      <c r="XER217" s="295"/>
      <c r="XES217" s="295"/>
      <c r="XET217" s="295"/>
      <c r="XEU217" s="78"/>
      <c r="XEV217" s="295"/>
      <c r="XEW217" s="295"/>
      <c r="XEX217" s="78"/>
      <c r="XEY217" s="79"/>
      <c r="XEZ217" s="78"/>
      <c r="XFA217" s="295"/>
      <c r="XFB217" s="295"/>
      <c r="XFC217" s="295"/>
      <c r="XFD217" s="295"/>
    </row>
    <row r="218" spans="1:16384" s="77" customFormat="1" x14ac:dyDescent="0.25">
      <c r="A218" s="296" t="s">
        <v>199</v>
      </c>
      <c r="B218" s="296"/>
      <c r="C218" s="296"/>
      <c r="D218" s="296"/>
      <c r="E218" s="296"/>
      <c r="F218" s="296"/>
      <c r="G218" s="296"/>
      <c r="H218" s="296"/>
      <c r="I218" s="296"/>
      <c r="J218" s="296"/>
      <c r="K218" s="296"/>
      <c r="L218" s="296"/>
      <c r="M218" s="167">
        <f>+M169+M217</f>
        <v>13671813</v>
      </c>
      <c r="N218" s="172"/>
      <c r="O218" s="172"/>
      <c r="P218" s="167">
        <f>+P169+P217</f>
        <v>6219364</v>
      </c>
      <c r="Q218" s="168"/>
      <c r="R218" s="167">
        <f>SUM(R170:R217)</f>
        <v>0</v>
      </c>
      <c r="AE218" s="78"/>
      <c r="AH218" s="78"/>
      <c r="AI218" s="79"/>
      <c r="AJ218" s="78"/>
      <c r="AW218" s="78"/>
      <c r="AZ218" s="78"/>
      <c r="BA218" s="79"/>
      <c r="BB218" s="78"/>
      <c r="BO218" s="78"/>
      <c r="BR218" s="78"/>
      <c r="BS218" s="79"/>
      <c r="BT218" s="78"/>
      <c r="CG218" s="78"/>
      <c r="CJ218" s="78"/>
      <c r="CK218" s="79"/>
      <c r="CL218" s="78"/>
      <c r="CY218" s="78"/>
      <c r="DB218" s="78"/>
      <c r="DC218" s="79"/>
      <c r="DD218" s="78"/>
      <c r="DQ218" s="78"/>
      <c r="DT218" s="78"/>
      <c r="DU218" s="79"/>
      <c r="DV218" s="78"/>
      <c r="EI218" s="78"/>
      <c r="EL218" s="78"/>
      <c r="EM218" s="79"/>
      <c r="EN218" s="78"/>
      <c r="FA218" s="78"/>
      <c r="FD218" s="78"/>
      <c r="FE218" s="79"/>
      <c r="FF218" s="78"/>
      <c r="FS218" s="78"/>
      <c r="FV218" s="78"/>
      <c r="FW218" s="79"/>
      <c r="FX218" s="78"/>
      <c r="GK218" s="78"/>
      <c r="GN218" s="78"/>
      <c r="GO218" s="79"/>
      <c r="GP218" s="78"/>
      <c r="HC218" s="78"/>
      <c r="HF218" s="78"/>
      <c r="HG218" s="79"/>
      <c r="HH218" s="78"/>
      <c r="HU218" s="78"/>
      <c r="HX218" s="78"/>
      <c r="HY218" s="79"/>
      <c r="HZ218" s="78"/>
      <c r="IM218" s="78"/>
      <c r="IP218" s="78"/>
      <c r="IQ218" s="79"/>
      <c r="IR218" s="78"/>
      <c r="JE218" s="78"/>
      <c r="JH218" s="78"/>
      <c r="JI218" s="79"/>
      <c r="JJ218" s="78"/>
      <c r="JW218" s="78"/>
      <c r="JZ218" s="78"/>
      <c r="KA218" s="79"/>
      <c r="KB218" s="78"/>
      <c r="KO218" s="78"/>
      <c r="KR218" s="78"/>
      <c r="KS218" s="79"/>
      <c r="KT218" s="78"/>
      <c r="LG218" s="78"/>
      <c r="LJ218" s="78"/>
      <c r="LK218" s="79"/>
      <c r="LL218" s="78"/>
      <c r="LY218" s="78"/>
      <c r="MB218" s="78"/>
      <c r="MC218" s="79"/>
      <c r="MD218" s="78"/>
      <c r="MQ218" s="78"/>
      <c r="MT218" s="78"/>
      <c r="MU218" s="79"/>
      <c r="MV218" s="78"/>
      <c r="NI218" s="78"/>
      <c r="NL218" s="78"/>
      <c r="NM218" s="79"/>
      <c r="NN218" s="78"/>
      <c r="OA218" s="78"/>
      <c r="OD218" s="78"/>
      <c r="OE218" s="79"/>
      <c r="OF218" s="78"/>
      <c r="OS218" s="78"/>
      <c r="OV218" s="78"/>
      <c r="OW218" s="79"/>
      <c r="OX218" s="78"/>
      <c r="PK218" s="78"/>
      <c r="PN218" s="78"/>
      <c r="PO218" s="79"/>
      <c r="PP218" s="78"/>
      <c r="QC218" s="78"/>
      <c r="QF218" s="78"/>
      <c r="QG218" s="79"/>
      <c r="QH218" s="78"/>
      <c r="QU218" s="78"/>
      <c r="QX218" s="78"/>
      <c r="QY218" s="79"/>
      <c r="QZ218" s="78"/>
      <c r="RM218" s="78"/>
      <c r="RP218" s="78"/>
      <c r="RQ218" s="79"/>
      <c r="RR218" s="78"/>
      <c r="SE218" s="78"/>
      <c r="SH218" s="78"/>
      <c r="SI218" s="79"/>
      <c r="SJ218" s="78"/>
      <c r="SW218" s="78"/>
      <c r="SZ218" s="78"/>
      <c r="TA218" s="79"/>
      <c r="TB218" s="78"/>
      <c r="TO218" s="78"/>
      <c r="TR218" s="78"/>
      <c r="TS218" s="79"/>
      <c r="TT218" s="78"/>
      <c r="UG218" s="78"/>
      <c r="UJ218" s="78"/>
      <c r="UK218" s="79"/>
      <c r="UL218" s="78"/>
      <c r="UY218" s="78"/>
      <c r="VB218" s="78"/>
      <c r="VC218" s="79"/>
      <c r="VD218" s="78"/>
      <c r="VQ218" s="78"/>
      <c r="VT218" s="78"/>
      <c r="VU218" s="79"/>
      <c r="VV218" s="78"/>
      <c r="WI218" s="78"/>
      <c r="WL218" s="78"/>
      <c r="WM218" s="79"/>
      <c r="WN218" s="78"/>
      <c r="XA218" s="78"/>
      <c r="XD218" s="78"/>
      <c r="XE218" s="79"/>
      <c r="XF218" s="78"/>
      <c r="XS218" s="78"/>
      <c r="XV218" s="78"/>
      <c r="XW218" s="79"/>
      <c r="XX218" s="78"/>
      <c r="YK218" s="78"/>
      <c r="YN218" s="78"/>
      <c r="YO218" s="79"/>
      <c r="YP218" s="78"/>
      <c r="ZC218" s="78"/>
      <c r="ZF218" s="78"/>
      <c r="ZG218" s="79"/>
      <c r="ZH218" s="78"/>
      <c r="ZU218" s="78"/>
      <c r="ZX218" s="78"/>
      <c r="ZY218" s="79"/>
      <c r="ZZ218" s="78"/>
      <c r="AAM218" s="78"/>
      <c r="AAP218" s="78"/>
      <c r="AAQ218" s="79"/>
      <c r="AAR218" s="78"/>
      <c r="ABE218" s="78"/>
      <c r="ABH218" s="78"/>
      <c r="ABI218" s="79"/>
      <c r="ABJ218" s="78"/>
      <c r="ABW218" s="78"/>
      <c r="ABZ218" s="78"/>
      <c r="ACA218" s="79"/>
      <c r="ACB218" s="78"/>
      <c r="ACO218" s="78"/>
      <c r="ACR218" s="78"/>
      <c r="ACS218" s="79"/>
      <c r="ACT218" s="78"/>
      <c r="ADG218" s="78"/>
      <c r="ADJ218" s="78"/>
      <c r="ADK218" s="79"/>
      <c r="ADL218" s="78"/>
      <c r="ADY218" s="78"/>
      <c r="AEB218" s="78"/>
      <c r="AEC218" s="79"/>
      <c r="AED218" s="78"/>
      <c r="AEQ218" s="78"/>
      <c r="AET218" s="78"/>
      <c r="AEU218" s="79"/>
      <c r="AEV218" s="78"/>
      <c r="AFI218" s="78"/>
      <c r="AFL218" s="78"/>
      <c r="AFM218" s="79"/>
      <c r="AFN218" s="78"/>
      <c r="AGA218" s="78"/>
      <c r="AGD218" s="78"/>
      <c r="AGE218" s="79"/>
      <c r="AGF218" s="78"/>
      <c r="AGS218" s="78"/>
      <c r="AGV218" s="78"/>
      <c r="AGW218" s="79"/>
      <c r="AGX218" s="78"/>
      <c r="AHK218" s="78"/>
      <c r="AHN218" s="78"/>
      <c r="AHO218" s="79"/>
      <c r="AHP218" s="78"/>
      <c r="AIC218" s="78"/>
      <c r="AIF218" s="78"/>
      <c r="AIG218" s="79"/>
      <c r="AIH218" s="78"/>
      <c r="AIU218" s="78"/>
      <c r="AIX218" s="78"/>
      <c r="AIY218" s="79"/>
      <c r="AIZ218" s="78"/>
      <c r="AJM218" s="78"/>
      <c r="AJP218" s="78"/>
      <c r="AJQ218" s="79"/>
      <c r="AJR218" s="78"/>
      <c r="AKE218" s="78"/>
      <c r="AKH218" s="78"/>
      <c r="AKI218" s="79"/>
      <c r="AKJ218" s="78"/>
      <c r="AKW218" s="78"/>
      <c r="AKZ218" s="78"/>
      <c r="ALA218" s="79"/>
      <c r="ALB218" s="78"/>
      <c r="ALO218" s="78"/>
      <c r="ALR218" s="78"/>
      <c r="ALS218" s="79"/>
      <c r="ALT218" s="78"/>
      <c r="AMG218" s="78"/>
      <c r="AMJ218" s="78"/>
      <c r="AMK218" s="79"/>
      <c r="AML218" s="78"/>
      <c r="AMY218" s="78"/>
      <c r="ANB218" s="78"/>
      <c r="ANC218" s="79"/>
      <c r="AND218" s="78"/>
      <c r="ANQ218" s="78"/>
      <c r="ANT218" s="78"/>
      <c r="ANU218" s="79"/>
      <c r="ANV218" s="78"/>
      <c r="AOI218" s="78"/>
      <c r="AOL218" s="78"/>
      <c r="AOM218" s="79"/>
      <c r="AON218" s="78"/>
      <c r="APA218" s="78"/>
      <c r="APD218" s="78"/>
      <c r="APE218" s="79"/>
      <c r="APF218" s="78"/>
      <c r="APS218" s="78"/>
      <c r="APV218" s="78"/>
      <c r="APW218" s="79"/>
      <c r="APX218" s="78"/>
      <c r="AQK218" s="78"/>
      <c r="AQN218" s="78"/>
      <c r="AQO218" s="79"/>
      <c r="AQP218" s="78"/>
      <c r="ARC218" s="78"/>
      <c r="ARF218" s="78"/>
      <c r="ARG218" s="79"/>
      <c r="ARH218" s="78"/>
      <c r="ARU218" s="78"/>
      <c r="ARX218" s="78"/>
      <c r="ARY218" s="79"/>
      <c r="ARZ218" s="78"/>
      <c r="ASM218" s="78"/>
      <c r="ASP218" s="78"/>
      <c r="ASQ218" s="79"/>
      <c r="ASR218" s="78"/>
      <c r="ATE218" s="78"/>
      <c r="ATH218" s="78"/>
      <c r="ATI218" s="79"/>
      <c r="ATJ218" s="78"/>
      <c r="ATW218" s="78"/>
      <c r="ATZ218" s="78"/>
      <c r="AUA218" s="79"/>
      <c r="AUB218" s="78"/>
      <c r="AUO218" s="78"/>
      <c r="AUR218" s="78"/>
      <c r="AUS218" s="79"/>
      <c r="AUT218" s="78"/>
      <c r="AVG218" s="78"/>
      <c r="AVJ218" s="78"/>
      <c r="AVK218" s="79"/>
      <c r="AVL218" s="78"/>
      <c r="AVY218" s="78"/>
      <c r="AWB218" s="78"/>
      <c r="AWC218" s="79"/>
      <c r="AWD218" s="78"/>
      <c r="AWQ218" s="78"/>
      <c r="AWT218" s="78"/>
      <c r="AWU218" s="79"/>
      <c r="AWV218" s="78"/>
      <c r="AXI218" s="78"/>
      <c r="AXL218" s="78"/>
      <c r="AXM218" s="79"/>
      <c r="AXN218" s="78"/>
      <c r="AYA218" s="78"/>
      <c r="AYD218" s="78"/>
      <c r="AYE218" s="79"/>
      <c r="AYF218" s="78"/>
      <c r="AYS218" s="78"/>
      <c r="AYV218" s="78"/>
      <c r="AYW218" s="79"/>
      <c r="AYX218" s="78"/>
      <c r="AZK218" s="78"/>
      <c r="AZN218" s="78"/>
      <c r="AZO218" s="79"/>
      <c r="AZP218" s="78"/>
      <c r="BAC218" s="78"/>
      <c r="BAF218" s="78"/>
      <c r="BAG218" s="79"/>
      <c r="BAH218" s="78"/>
      <c r="BAU218" s="78"/>
      <c r="BAX218" s="78"/>
      <c r="BAY218" s="79"/>
      <c r="BAZ218" s="78"/>
      <c r="BBM218" s="78"/>
      <c r="BBP218" s="78"/>
      <c r="BBQ218" s="79"/>
      <c r="BBR218" s="78"/>
      <c r="BCE218" s="78"/>
      <c r="BCH218" s="78"/>
      <c r="BCI218" s="79"/>
      <c r="BCJ218" s="78"/>
      <c r="BCW218" s="78"/>
      <c r="BCZ218" s="78"/>
      <c r="BDA218" s="79"/>
      <c r="BDB218" s="78"/>
      <c r="BDO218" s="78"/>
      <c r="BDR218" s="78"/>
      <c r="BDS218" s="79"/>
      <c r="BDT218" s="78"/>
      <c r="BEG218" s="78"/>
      <c r="BEJ218" s="78"/>
      <c r="BEK218" s="79"/>
      <c r="BEL218" s="78"/>
      <c r="BEY218" s="78"/>
      <c r="BFB218" s="78"/>
      <c r="BFC218" s="79"/>
      <c r="BFD218" s="78"/>
      <c r="BFQ218" s="78"/>
      <c r="BFT218" s="78"/>
      <c r="BFU218" s="79"/>
      <c r="BFV218" s="78"/>
      <c r="BGI218" s="78"/>
      <c r="BGL218" s="78"/>
      <c r="BGM218" s="79"/>
      <c r="BGN218" s="78"/>
      <c r="BHA218" s="78"/>
      <c r="BHD218" s="78"/>
      <c r="BHE218" s="79"/>
      <c r="BHF218" s="78"/>
      <c r="BHS218" s="78"/>
      <c r="BHV218" s="78"/>
      <c r="BHW218" s="79"/>
      <c r="BHX218" s="78"/>
      <c r="BIK218" s="78"/>
      <c r="BIN218" s="78"/>
      <c r="BIO218" s="79"/>
      <c r="BIP218" s="78"/>
      <c r="BJC218" s="78"/>
      <c r="BJF218" s="78"/>
      <c r="BJG218" s="79"/>
      <c r="BJH218" s="78"/>
      <c r="BJU218" s="78"/>
      <c r="BJX218" s="78"/>
      <c r="BJY218" s="79"/>
      <c r="BJZ218" s="78"/>
      <c r="BKM218" s="78"/>
      <c r="BKP218" s="78"/>
      <c r="BKQ218" s="79"/>
      <c r="BKR218" s="78"/>
      <c r="BLE218" s="78"/>
      <c r="BLH218" s="78"/>
      <c r="BLI218" s="79"/>
      <c r="BLJ218" s="78"/>
      <c r="BLW218" s="78"/>
      <c r="BLZ218" s="78"/>
      <c r="BMA218" s="79"/>
      <c r="BMB218" s="78"/>
      <c r="BMO218" s="78"/>
      <c r="BMR218" s="78"/>
      <c r="BMS218" s="79"/>
      <c r="BMT218" s="78"/>
      <c r="BNG218" s="78"/>
      <c r="BNJ218" s="78"/>
      <c r="BNK218" s="79"/>
      <c r="BNL218" s="78"/>
      <c r="BNY218" s="78"/>
      <c r="BOB218" s="78"/>
      <c r="BOC218" s="79"/>
      <c r="BOD218" s="78"/>
      <c r="BOQ218" s="78"/>
      <c r="BOT218" s="78"/>
      <c r="BOU218" s="79"/>
      <c r="BOV218" s="78"/>
      <c r="BPI218" s="78"/>
      <c r="BPL218" s="78"/>
      <c r="BPM218" s="79"/>
      <c r="BPN218" s="78"/>
      <c r="BQA218" s="78"/>
      <c r="BQD218" s="78"/>
      <c r="BQE218" s="79"/>
      <c r="BQF218" s="78"/>
      <c r="BQS218" s="78"/>
      <c r="BQV218" s="78"/>
      <c r="BQW218" s="79"/>
      <c r="BQX218" s="78"/>
      <c r="BRK218" s="78"/>
      <c r="BRN218" s="78"/>
      <c r="BRO218" s="79"/>
      <c r="BRP218" s="78"/>
      <c r="BSC218" s="78"/>
      <c r="BSF218" s="78"/>
      <c r="BSG218" s="79"/>
      <c r="BSH218" s="78"/>
      <c r="BSU218" s="78"/>
      <c r="BSX218" s="78"/>
      <c r="BSY218" s="79"/>
      <c r="BSZ218" s="78"/>
      <c r="BTM218" s="78"/>
      <c r="BTP218" s="78"/>
      <c r="BTQ218" s="79"/>
      <c r="BTR218" s="78"/>
      <c r="BUE218" s="78"/>
      <c r="BUH218" s="78"/>
      <c r="BUI218" s="79"/>
      <c r="BUJ218" s="78"/>
      <c r="BUW218" s="78"/>
      <c r="BUZ218" s="78"/>
      <c r="BVA218" s="79"/>
      <c r="BVB218" s="78"/>
      <c r="BVO218" s="78"/>
      <c r="BVR218" s="78"/>
      <c r="BVS218" s="79"/>
      <c r="BVT218" s="78"/>
      <c r="BWG218" s="78"/>
      <c r="BWJ218" s="78"/>
      <c r="BWK218" s="79"/>
      <c r="BWL218" s="78"/>
      <c r="BWY218" s="78"/>
      <c r="BXB218" s="78"/>
      <c r="BXC218" s="79"/>
      <c r="BXD218" s="78"/>
      <c r="BXQ218" s="78"/>
      <c r="BXT218" s="78"/>
      <c r="BXU218" s="79"/>
      <c r="BXV218" s="78"/>
      <c r="BYI218" s="78"/>
      <c r="BYL218" s="78"/>
      <c r="BYM218" s="79"/>
      <c r="BYN218" s="78"/>
      <c r="BZA218" s="78"/>
      <c r="BZD218" s="78"/>
      <c r="BZE218" s="79"/>
      <c r="BZF218" s="78"/>
      <c r="BZS218" s="78"/>
      <c r="BZV218" s="78"/>
      <c r="BZW218" s="79"/>
      <c r="BZX218" s="78"/>
      <c r="CAK218" s="78"/>
      <c r="CAN218" s="78"/>
      <c r="CAO218" s="79"/>
      <c r="CAP218" s="78"/>
      <c r="CBC218" s="78"/>
      <c r="CBF218" s="78"/>
      <c r="CBG218" s="79"/>
      <c r="CBH218" s="78"/>
      <c r="CBU218" s="78"/>
      <c r="CBX218" s="78"/>
      <c r="CBY218" s="79"/>
      <c r="CBZ218" s="78"/>
      <c r="CCM218" s="78"/>
      <c r="CCP218" s="78"/>
      <c r="CCQ218" s="79"/>
      <c r="CCR218" s="78"/>
      <c r="CDE218" s="78"/>
      <c r="CDH218" s="78"/>
      <c r="CDI218" s="79"/>
      <c r="CDJ218" s="78"/>
      <c r="CDW218" s="78"/>
      <c r="CDZ218" s="78"/>
      <c r="CEA218" s="79"/>
      <c r="CEB218" s="78"/>
      <c r="CEO218" s="78"/>
      <c r="CER218" s="78"/>
      <c r="CES218" s="79"/>
      <c r="CET218" s="78"/>
      <c r="CFG218" s="78"/>
      <c r="CFJ218" s="78"/>
      <c r="CFK218" s="79"/>
      <c r="CFL218" s="78"/>
      <c r="CFY218" s="78"/>
      <c r="CGB218" s="78"/>
      <c r="CGC218" s="79"/>
      <c r="CGD218" s="78"/>
      <c r="CGQ218" s="78"/>
      <c r="CGT218" s="78"/>
      <c r="CGU218" s="79"/>
      <c r="CGV218" s="78"/>
      <c r="CHI218" s="78"/>
      <c r="CHL218" s="78"/>
      <c r="CHM218" s="79"/>
      <c r="CHN218" s="78"/>
      <c r="CIA218" s="78"/>
      <c r="CID218" s="78"/>
      <c r="CIE218" s="79"/>
      <c r="CIF218" s="78"/>
      <c r="CIS218" s="78"/>
      <c r="CIV218" s="78"/>
      <c r="CIW218" s="79"/>
      <c r="CIX218" s="78"/>
      <c r="CJK218" s="78"/>
      <c r="CJN218" s="78"/>
      <c r="CJO218" s="79"/>
      <c r="CJP218" s="78"/>
      <c r="CKC218" s="78"/>
      <c r="CKF218" s="78"/>
      <c r="CKG218" s="79"/>
      <c r="CKH218" s="78"/>
      <c r="CKU218" s="78"/>
      <c r="CKX218" s="78"/>
      <c r="CKY218" s="79"/>
      <c r="CKZ218" s="78"/>
      <c r="CLM218" s="78"/>
      <c r="CLP218" s="78"/>
      <c r="CLQ218" s="79"/>
      <c r="CLR218" s="78"/>
      <c r="CME218" s="78"/>
      <c r="CMH218" s="78"/>
      <c r="CMI218" s="79"/>
      <c r="CMJ218" s="78"/>
      <c r="CMW218" s="78"/>
      <c r="CMZ218" s="78"/>
      <c r="CNA218" s="79"/>
      <c r="CNB218" s="78"/>
      <c r="CNO218" s="78"/>
      <c r="CNR218" s="78"/>
      <c r="CNS218" s="79"/>
      <c r="CNT218" s="78"/>
      <c r="COG218" s="78"/>
      <c r="COJ218" s="78"/>
      <c r="COK218" s="79"/>
      <c r="COL218" s="78"/>
      <c r="COY218" s="78"/>
      <c r="CPB218" s="78"/>
      <c r="CPC218" s="79"/>
      <c r="CPD218" s="78"/>
      <c r="CPQ218" s="78"/>
      <c r="CPT218" s="78"/>
      <c r="CPU218" s="79"/>
      <c r="CPV218" s="78"/>
      <c r="CQI218" s="78"/>
      <c r="CQL218" s="78"/>
      <c r="CQM218" s="79"/>
      <c r="CQN218" s="78"/>
      <c r="CRA218" s="78"/>
      <c r="CRD218" s="78"/>
      <c r="CRE218" s="79"/>
      <c r="CRF218" s="78"/>
      <c r="CRS218" s="78"/>
      <c r="CRV218" s="78"/>
      <c r="CRW218" s="79"/>
      <c r="CRX218" s="78"/>
      <c r="CSK218" s="78"/>
      <c r="CSN218" s="78"/>
      <c r="CSO218" s="79"/>
      <c r="CSP218" s="78"/>
      <c r="CTC218" s="78"/>
      <c r="CTF218" s="78"/>
      <c r="CTG218" s="79"/>
      <c r="CTH218" s="78"/>
      <c r="CTU218" s="78"/>
      <c r="CTX218" s="78"/>
      <c r="CTY218" s="79"/>
      <c r="CTZ218" s="78"/>
      <c r="CUM218" s="78"/>
      <c r="CUP218" s="78"/>
      <c r="CUQ218" s="79"/>
      <c r="CUR218" s="78"/>
      <c r="CVE218" s="78"/>
      <c r="CVH218" s="78"/>
      <c r="CVI218" s="79"/>
      <c r="CVJ218" s="78"/>
      <c r="CVW218" s="78"/>
      <c r="CVZ218" s="78"/>
      <c r="CWA218" s="79"/>
      <c r="CWB218" s="78"/>
      <c r="CWO218" s="78"/>
      <c r="CWR218" s="78"/>
      <c r="CWS218" s="79"/>
      <c r="CWT218" s="78"/>
      <c r="CXG218" s="78"/>
      <c r="CXJ218" s="78"/>
      <c r="CXK218" s="79"/>
      <c r="CXL218" s="78"/>
      <c r="CXY218" s="78"/>
      <c r="CYB218" s="78"/>
      <c r="CYC218" s="79"/>
      <c r="CYD218" s="78"/>
      <c r="CYQ218" s="78"/>
      <c r="CYT218" s="78"/>
      <c r="CYU218" s="79"/>
      <c r="CYV218" s="78"/>
      <c r="CZI218" s="78"/>
      <c r="CZL218" s="78"/>
      <c r="CZM218" s="79"/>
      <c r="CZN218" s="78"/>
      <c r="DAA218" s="78"/>
      <c r="DAD218" s="78"/>
      <c r="DAE218" s="79"/>
      <c r="DAF218" s="78"/>
      <c r="DAS218" s="78"/>
      <c r="DAV218" s="78"/>
      <c r="DAW218" s="79"/>
      <c r="DAX218" s="78"/>
      <c r="DBK218" s="78"/>
      <c r="DBN218" s="78"/>
      <c r="DBO218" s="79"/>
      <c r="DBP218" s="78"/>
      <c r="DCC218" s="78"/>
      <c r="DCF218" s="78"/>
      <c r="DCG218" s="79"/>
      <c r="DCH218" s="78"/>
      <c r="DCU218" s="78"/>
      <c r="DCX218" s="78"/>
      <c r="DCY218" s="79"/>
      <c r="DCZ218" s="78"/>
      <c r="DDM218" s="78"/>
      <c r="DDP218" s="78"/>
      <c r="DDQ218" s="79"/>
      <c r="DDR218" s="78"/>
      <c r="DEE218" s="78"/>
      <c r="DEH218" s="78"/>
      <c r="DEI218" s="79"/>
      <c r="DEJ218" s="78"/>
      <c r="DEW218" s="78"/>
      <c r="DEZ218" s="78"/>
      <c r="DFA218" s="79"/>
      <c r="DFB218" s="78"/>
      <c r="DFO218" s="78"/>
      <c r="DFR218" s="78"/>
      <c r="DFS218" s="79"/>
      <c r="DFT218" s="78"/>
      <c r="DGG218" s="78"/>
      <c r="DGJ218" s="78"/>
      <c r="DGK218" s="79"/>
      <c r="DGL218" s="78"/>
      <c r="DGY218" s="78"/>
      <c r="DHB218" s="78"/>
      <c r="DHC218" s="79"/>
      <c r="DHD218" s="78"/>
      <c r="DHQ218" s="78"/>
      <c r="DHT218" s="78"/>
      <c r="DHU218" s="79"/>
      <c r="DHV218" s="78"/>
      <c r="DII218" s="78"/>
      <c r="DIL218" s="78"/>
      <c r="DIM218" s="79"/>
      <c r="DIN218" s="78"/>
      <c r="DJA218" s="78"/>
      <c r="DJD218" s="78"/>
      <c r="DJE218" s="79"/>
      <c r="DJF218" s="78"/>
      <c r="DJS218" s="78"/>
      <c r="DJV218" s="78"/>
      <c r="DJW218" s="79"/>
      <c r="DJX218" s="78"/>
      <c r="DKK218" s="78"/>
      <c r="DKN218" s="78"/>
      <c r="DKO218" s="79"/>
      <c r="DKP218" s="78"/>
      <c r="DLC218" s="78"/>
      <c r="DLF218" s="78"/>
      <c r="DLG218" s="79"/>
      <c r="DLH218" s="78"/>
      <c r="DLU218" s="78"/>
      <c r="DLX218" s="78"/>
      <c r="DLY218" s="79"/>
      <c r="DLZ218" s="78"/>
      <c r="DMM218" s="78"/>
      <c r="DMP218" s="78"/>
      <c r="DMQ218" s="79"/>
      <c r="DMR218" s="78"/>
      <c r="DNE218" s="78"/>
      <c r="DNH218" s="78"/>
      <c r="DNI218" s="79"/>
      <c r="DNJ218" s="78"/>
      <c r="DNW218" s="78"/>
      <c r="DNZ218" s="78"/>
      <c r="DOA218" s="79"/>
      <c r="DOB218" s="78"/>
      <c r="DOO218" s="78"/>
      <c r="DOR218" s="78"/>
      <c r="DOS218" s="79"/>
      <c r="DOT218" s="78"/>
      <c r="DPG218" s="78"/>
      <c r="DPJ218" s="78"/>
      <c r="DPK218" s="79"/>
      <c r="DPL218" s="78"/>
      <c r="DPY218" s="78"/>
      <c r="DQB218" s="78"/>
      <c r="DQC218" s="79"/>
      <c r="DQD218" s="78"/>
      <c r="DQQ218" s="78"/>
      <c r="DQT218" s="78"/>
      <c r="DQU218" s="79"/>
      <c r="DQV218" s="78"/>
      <c r="DRI218" s="78"/>
      <c r="DRL218" s="78"/>
      <c r="DRM218" s="79"/>
      <c r="DRN218" s="78"/>
      <c r="DSA218" s="78"/>
      <c r="DSD218" s="78"/>
      <c r="DSE218" s="79"/>
      <c r="DSF218" s="78"/>
      <c r="DSS218" s="78"/>
      <c r="DSV218" s="78"/>
      <c r="DSW218" s="79"/>
      <c r="DSX218" s="78"/>
      <c r="DTK218" s="78"/>
      <c r="DTN218" s="78"/>
      <c r="DTO218" s="79"/>
      <c r="DTP218" s="78"/>
      <c r="DUC218" s="78"/>
      <c r="DUF218" s="78"/>
      <c r="DUG218" s="79"/>
      <c r="DUH218" s="78"/>
      <c r="DUU218" s="78"/>
      <c r="DUX218" s="78"/>
      <c r="DUY218" s="79"/>
      <c r="DUZ218" s="78"/>
      <c r="DVM218" s="78"/>
      <c r="DVP218" s="78"/>
      <c r="DVQ218" s="79"/>
      <c r="DVR218" s="78"/>
      <c r="DWE218" s="78"/>
      <c r="DWH218" s="78"/>
      <c r="DWI218" s="79"/>
      <c r="DWJ218" s="78"/>
      <c r="DWW218" s="78"/>
      <c r="DWZ218" s="78"/>
      <c r="DXA218" s="79"/>
      <c r="DXB218" s="78"/>
      <c r="DXO218" s="78"/>
      <c r="DXR218" s="78"/>
      <c r="DXS218" s="79"/>
      <c r="DXT218" s="78"/>
      <c r="DYG218" s="78"/>
      <c r="DYJ218" s="78"/>
      <c r="DYK218" s="79"/>
      <c r="DYL218" s="78"/>
      <c r="DYY218" s="78"/>
      <c r="DZB218" s="78"/>
      <c r="DZC218" s="79"/>
      <c r="DZD218" s="78"/>
      <c r="DZQ218" s="78"/>
      <c r="DZT218" s="78"/>
      <c r="DZU218" s="79"/>
      <c r="DZV218" s="78"/>
      <c r="EAI218" s="78"/>
      <c r="EAL218" s="78"/>
      <c r="EAM218" s="79"/>
      <c r="EAN218" s="78"/>
      <c r="EBA218" s="78"/>
      <c r="EBD218" s="78"/>
      <c r="EBE218" s="79"/>
      <c r="EBF218" s="78"/>
      <c r="EBS218" s="78"/>
      <c r="EBV218" s="78"/>
      <c r="EBW218" s="79"/>
      <c r="EBX218" s="78"/>
      <c r="ECK218" s="78"/>
      <c r="ECN218" s="78"/>
      <c r="ECO218" s="79"/>
      <c r="ECP218" s="78"/>
      <c r="EDC218" s="78"/>
      <c r="EDF218" s="78"/>
      <c r="EDG218" s="79"/>
      <c r="EDH218" s="78"/>
      <c r="EDU218" s="78"/>
      <c r="EDX218" s="78"/>
      <c r="EDY218" s="79"/>
      <c r="EDZ218" s="78"/>
      <c r="EEM218" s="78"/>
      <c r="EEP218" s="78"/>
      <c r="EEQ218" s="79"/>
      <c r="EER218" s="78"/>
      <c r="EFE218" s="78"/>
      <c r="EFH218" s="78"/>
      <c r="EFI218" s="79"/>
      <c r="EFJ218" s="78"/>
      <c r="EFW218" s="78"/>
      <c r="EFZ218" s="78"/>
      <c r="EGA218" s="79"/>
      <c r="EGB218" s="78"/>
      <c r="EGO218" s="78"/>
      <c r="EGR218" s="78"/>
      <c r="EGS218" s="79"/>
      <c r="EGT218" s="78"/>
      <c r="EHG218" s="78"/>
      <c r="EHJ218" s="78"/>
      <c r="EHK218" s="79"/>
      <c r="EHL218" s="78"/>
      <c r="EHY218" s="78"/>
      <c r="EIB218" s="78"/>
      <c r="EIC218" s="79"/>
      <c r="EID218" s="78"/>
      <c r="EIQ218" s="78"/>
      <c r="EIT218" s="78"/>
      <c r="EIU218" s="79"/>
      <c r="EIV218" s="78"/>
      <c r="EJI218" s="78"/>
      <c r="EJL218" s="78"/>
      <c r="EJM218" s="79"/>
      <c r="EJN218" s="78"/>
      <c r="EKA218" s="78"/>
      <c r="EKD218" s="78"/>
      <c r="EKE218" s="79"/>
      <c r="EKF218" s="78"/>
      <c r="EKS218" s="78"/>
      <c r="EKV218" s="78"/>
      <c r="EKW218" s="79"/>
      <c r="EKX218" s="78"/>
      <c r="ELK218" s="78"/>
      <c r="ELN218" s="78"/>
      <c r="ELO218" s="79"/>
      <c r="ELP218" s="78"/>
      <c r="EMC218" s="78"/>
      <c r="EMF218" s="78"/>
      <c r="EMG218" s="79"/>
      <c r="EMH218" s="78"/>
      <c r="EMU218" s="78"/>
      <c r="EMX218" s="78"/>
      <c r="EMY218" s="79"/>
      <c r="EMZ218" s="78"/>
      <c r="ENM218" s="78"/>
      <c r="ENP218" s="78"/>
      <c r="ENQ218" s="79"/>
      <c r="ENR218" s="78"/>
      <c r="EOE218" s="78"/>
      <c r="EOH218" s="78"/>
      <c r="EOI218" s="79"/>
      <c r="EOJ218" s="78"/>
      <c r="EOW218" s="78"/>
      <c r="EOZ218" s="78"/>
      <c r="EPA218" s="79"/>
      <c r="EPB218" s="78"/>
      <c r="EPO218" s="78"/>
      <c r="EPR218" s="78"/>
      <c r="EPS218" s="79"/>
      <c r="EPT218" s="78"/>
      <c r="EQG218" s="78"/>
      <c r="EQJ218" s="78"/>
      <c r="EQK218" s="79"/>
      <c r="EQL218" s="78"/>
      <c r="EQY218" s="78"/>
      <c r="ERB218" s="78"/>
      <c r="ERC218" s="79"/>
      <c r="ERD218" s="78"/>
      <c r="ERQ218" s="78"/>
      <c r="ERT218" s="78"/>
      <c r="ERU218" s="79"/>
      <c r="ERV218" s="78"/>
      <c r="ESI218" s="78"/>
      <c r="ESL218" s="78"/>
      <c r="ESM218" s="79"/>
      <c r="ESN218" s="78"/>
      <c r="ETA218" s="78"/>
      <c r="ETD218" s="78"/>
      <c r="ETE218" s="79"/>
      <c r="ETF218" s="78"/>
      <c r="ETS218" s="78"/>
      <c r="ETV218" s="78"/>
      <c r="ETW218" s="79"/>
      <c r="ETX218" s="78"/>
      <c r="EUK218" s="78"/>
      <c r="EUN218" s="78"/>
      <c r="EUO218" s="79"/>
      <c r="EUP218" s="78"/>
      <c r="EVC218" s="78"/>
      <c r="EVF218" s="78"/>
      <c r="EVG218" s="79"/>
      <c r="EVH218" s="78"/>
      <c r="EVU218" s="78"/>
      <c r="EVX218" s="78"/>
      <c r="EVY218" s="79"/>
      <c r="EVZ218" s="78"/>
      <c r="EWM218" s="78"/>
      <c r="EWP218" s="78"/>
      <c r="EWQ218" s="79"/>
      <c r="EWR218" s="78"/>
      <c r="EXE218" s="78"/>
      <c r="EXH218" s="78"/>
      <c r="EXI218" s="79"/>
      <c r="EXJ218" s="78"/>
      <c r="EXW218" s="78"/>
      <c r="EXZ218" s="78"/>
      <c r="EYA218" s="79"/>
      <c r="EYB218" s="78"/>
      <c r="EYO218" s="78"/>
      <c r="EYR218" s="78"/>
      <c r="EYS218" s="79"/>
      <c r="EYT218" s="78"/>
      <c r="EZG218" s="78"/>
      <c r="EZJ218" s="78"/>
      <c r="EZK218" s="79"/>
      <c r="EZL218" s="78"/>
      <c r="EZY218" s="78"/>
      <c r="FAB218" s="78"/>
      <c r="FAC218" s="79"/>
      <c r="FAD218" s="78"/>
      <c r="FAQ218" s="78"/>
      <c r="FAT218" s="78"/>
      <c r="FAU218" s="79"/>
      <c r="FAV218" s="78"/>
      <c r="FBI218" s="78"/>
      <c r="FBL218" s="78"/>
      <c r="FBM218" s="79"/>
      <c r="FBN218" s="78"/>
      <c r="FCA218" s="78"/>
      <c r="FCD218" s="78"/>
      <c r="FCE218" s="79"/>
      <c r="FCF218" s="78"/>
      <c r="FCS218" s="78"/>
      <c r="FCV218" s="78"/>
      <c r="FCW218" s="79"/>
      <c r="FCX218" s="78"/>
      <c r="FDK218" s="78"/>
      <c r="FDN218" s="78"/>
      <c r="FDO218" s="79"/>
      <c r="FDP218" s="78"/>
      <c r="FEC218" s="78"/>
      <c r="FEF218" s="78"/>
      <c r="FEG218" s="79"/>
      <c r="FEH218" s="78"/>
      <c r="FEU218" s="78"/>
      <c r="FEX218" s="78"/>
      <c r="FEY218" s="79"/>
      <c r="FEZ218" s="78"/>
      <c r="FFM218" s="78"/>
      <c r="FFP218" s="78"/>
      <c r="FFQ218" s="79"/>
      <c r="FFR218" s="78"/>
      <c r="FGE218" s="78"/>
      <c r="FGH218" s="78"/>
      <c r="FGI218" s="79"/>
      <c r="FGJ218" s="78"/>
      <c r="FGW218" s="78"/>
      <c r="FGZ218" s="78"/>
      <c r="FHA218" s="79"/>
      <c r="FHB218" s="78"/>
      <c r="FHO218" s="78"/>
      <c r="FHR218" s="78"/>
      <c r="FHS218" s="79"/>
      <c r="FHT218" s="78"/>
      <c r="FIG218" s="78"/>
      <c r="FIJ218" s="78"/>
      <c r="FIK218" s="79"/>
      <c r="FIL218" s="78"/>
      <c r="FIY218" s="78"/>
      <c r="FJB218" s="78"/>
      <c r="FJC218" s="79"/>
      <c r="FJD218" s="78"/>
      <c r="FJQ218" s="78"/>
      <c r="FJT218" s="78"/>
      <c r="FJU218" s="79"/>
      <c r="FJV218" s="78"/>
      <c r="FKI218" s="78"/>
      <c r="FKL218" s="78"/>
      <c r="FKM218" s="79"/>
      <c r="FKN218" s="78"/>
      <c r="FLA218" s="78"/>
      <c r="FLD218" s="78"/>
      <c r="FLE218" s="79"/>
      <c r="FLF218" s="78"/>
      <c r="FLS218" s="78"/>
      <c r="FLV218" s="78"/>
      <c r="FLW218" s="79"/>
      <c r="FLX218" s="78"/>
      <c r="FMK218" s="78"/>
      <c r="FMN218" s="78"/>
      <c r="FMO218" s="79"/>
      <c r="FMP218" s="78"/>
      <c r="FNC218" s="78"/>
      <c r="FNF218" s="78"/>
      <c r="FNG218" s="79"/>
      <c r="FNH218" s="78"/>
      <c r="FNU218" s="78"/>
      <c r="FNX218" s="78"/>
      <c r="FNY218" s="79"/>
      <c r="FNZ218" s="78"/>
      <c r="FOM218" s="78"/>
      <c r="FOP218" s="78"/>
      <c r="FOQ218" s="79"/>
      <c r="FOR218" s="78"/>
      <c r="FPE218" s="78"/>
      <c r="FPH218" s="78"/>
      <c r="FPI218" s="79"/>
      <c r="FPJ218" s="78"/>
      <c r="FPW218" s="78"/>
      <c r="FPZ218" s="78"/>
      <c r="FQA218" s="79"/>
      <c r="FQB218" s="78"/>
      <c r="FQO218" s="78"/>
      <c r="FQR218" s="78"/>
      <c r="FQS218" s="79"/>
      <c r="FQT218" s="78"/>
      <c r="FRG218" s="78"/>
      <c r="FRJ218" s="78"/>
      <c r="FRK218" s="79"/>
      <c r="FRL218" s="78"/>
      <c r="FRY218" s="78"/>
      <c r="FSB218" s="78"/>
      <c r="FSC218" s="79"/>
      <c r="FSD218" s="78"/>
      <c r="FSQ218" s="78"/>
      <c r="FST218" s="78"/>
      <c r="FSU218" s="79"/>
      <c r="FSV218" s="78"/>
      <c r="FTI218" s="78"/>
      <c r="FTL218" s="78"/>
      <c r="FTM218" s="79"/>
      <c r="FTN218" s="78"/>
      <c r="FUA218" s="78"/>
      <c r="FUD218" s="78"/>
      <c r="FUE218" s="79"/>
      <c r="FUF218" s="78"/>
      <c r="FUS218" s="78"/>
      <c r="FUV218" s="78"/>
      <c r="FUW218" s="79"/>
      <c r="FUX218" s="78"/>
      <c r="FVK218" s="78"/>
      <c r="FVN218" s="78"/>
      <c r="FVO218" s="79"/>
      <c r="FVP218" s="78"/>
      <c r="FWC218" s="78"/>
      <c r="FWF218" s="78"/>
      <c r="FWG218" s="79"/>
      <c r="FWH218" s="78"/>
      <c r="FWU218" s="78"/>
      <c r="FWX218" s="78"/>
      <c r="FWY218" s="79"/>
      <c r="FWZ218" s="78"/>
      <c r="FXM218" s="78"/>
      <c r="FXP218" s="78"/>
      <c r="FXQ218" s="79"/>
      <c r="FXR218" s="78"/>
      <c r="FYE218" s="78"/>
      <c r="FYH218" s="78"/>
      <c r="FYI218" s="79"/>
      <c r="FYJ218" s="78"/>
      <c r="FYW218" s="78"/>
      <c r="FYZ218" s="78"/>
      <c r="FZA218" s="79"/>
      <c r="FZB218" s="78"/>
      <c r="FZO218" s="78"/>
      <c r="FZR218" s="78"/>
      <c r="FZS218" s="79"/>
      <c r="FZT218" s="78"/>
      <c r="GAG218" s="78"/>
      <c r="GAJ218" s="78"/>
      <c r="GAK218" s="79"/>
      <c r="GAL218" s="78"/>
      <c r="GAY218" s="78"/>
      <c r="GBB218" s="78"/>
      <c r="GBC218" s="79"/>
      <c r="GBD218" s="78"/>
      <c r="GBQ218" s="78"/>
      <c r="GBT218" s="78"/>
      <c r="GBU218" s="79"/>
      <c r="GBV218" s="78"/>
      <c r="GCI218" s="78"/>
      <c r="GCL218" s="78"/>
      <c r="GCM218" s="79"/>
      <c r="GCN218" s="78"/>
      <c r="GDA218" s="78"/>
      <c r="GDD218" s="78"/>
      <c r="GDE218" s="79"/>
      <c r="GDF218" s="78"/>
      <c r="GDS218" s="78"/>
      <c r="GDV218" s="78"/>
      <c r="GDW218" s="79"/>
      <c r="GDX218" s="78"/>
      <c r="GEK218" s="78"/>
      <c r="GEN218" s="78"/>
      <c r="GEO218" s="79"/>
      <c r="GEP218" s="78"/>
      <c r="GFC218" s="78"/>
      <c r="GFF218" s="78"/>
      <c r="GFG218" s="79"/>
      <c r="GFH218" s="78"/>
      <c r="GFU218" s="78"/>
      <c r="GFX218" s="78"/>
      <c r="GFY218" s="79"/>
      <c r="GFZ218" s="78"/>
      <c r="GGM218" s="78"/>
      <c r="GGP218" s="78"/>
      <c r="GGQ218" s="79"/>
      <c r="GGR218" s="78"/>
      <c r="GHE218" s="78"/>
      <c r="GHH218" s="78"/>
      <c r="GHI218" s="79"/>
      <c r="GHJ218" s="78"/>
      <c r="GHW218" s="78"/>
      <c r="GHZ218" s="78"/>
      <c r="GIA218" s="79"/>
      <c r="GIB218" s="78"/>
      <c r="GIO218" s="78"/>
      <c r="GIR218" s="78"/>
      <c r="GIS218" s="79"/>
      <c r="GIT218" s="78"/>
      <c r="GJG218" s="78"/>
      <c r="GJJ218" s="78"/>
      <c r="GJK218" s="79"/>
      <c r="GJL218" s="78"/>
      <c r="GJY218" s="78"/>
      <c r="GKB218" s="78"/>
      <c r="GKC218" s="79"/>
      <c r="GKD218" s="78"/>
      <c r="GKQ218" s="78"/>
      <c r="GKT218" s="78"/>
      <c r="GKU218" s="79"/>
      <c r="GKV218" s="78"/>
      <c r="GLI218" s="78"/>
      <c r="GLL218" s="78"/>
      <c r="GLM218" s="79"/>
      <c r="GLN218" s="78"/>
      <c r="GMA218" s="78"/>
      <c r="GMD218" s="78"/>
      <c r="GME218" s="79"/>
      <c r="GMF218" s="78"/>
      <c r="GMS218" s="78"/>
      <c r="GMV218" s="78"/>
      <c r="GMW218" s="79"/>
      <c r="GMX218" s="78"/>
      <c r="GNK218" s="78"/>
      <c r="GNN218" s="78"/>
      <c r="GNO218" s="79"/>
      <c r="GNP218" s="78"/>
      <c r="GOC218" s="78"/>
      <c r="GOF218" s="78"/>
      <c r="GOG218" s="79"/>
      <c r="GOH218" s="78"/>
      <c r="GOU218" s="78"/>
      <c r="GOX218" s="78"/>
      <c r="GOY218" s="79"/>
      <c r="GOZ218" s="78"/>
      <c r="GPM218" s="78"/>
      <c r="GPP218" s="78"/>
      <c r="GPQ218" s="79"/>
      <c r="GPR218" s="78"/>
      <c r="GQE218" s="78"/>
      <c r="GQH218" s="78"/>
      <c r="GQI218" s="79"/>
      <c r="GQJ218" s="78"/>
      <c r="GQW218" s="78"/>
      <c r="GQZ218" s="78"/>
      <c r="GRA218" s="79"/>
      <c r="GRB218" s="78"/>
      <c r="GRO218" s="78"/>
      <c r="GRR218" s="78"/>
      <c r="GRS218" s="79"/>
      <c r="GRT218" s="78"/>
      <c r="GSG218" s="78"/>
      <c r="GSJ218" s="78"/>
      <c r="GSK218" s="79"/>
      <c r="GSL218" s="78"/>
      <c r="GSY218" s="78"/>
      <c r="GTB218" s="78"/>
      <c r="GTC218" s="79"/>
      <c r="GTD218" s="78"/>
      <c r="GTQ218" s="78"/>
      <c r="GTT218" s="78"/>
      <c r="GTU218" s="79"/>
      <c r="GTV218" s="78"/>
      <c r="GUI218" s="78"/>
      <c r="GUL218" s="78"/>
      <c r="GUM218" s="79"/>
      <c r="GUN218" s="78"/>
      <c r="GVA218" s="78"/>
      <c r="GVD218" s="78"/>
      <c r="GVE218" s="79"/>
      <c r="GVF218" s="78"/>
      <c r="GVS218" s="78"/>
      <c r="GVV218" s="78"/>
      <c r="GVW218" s="79"/>
      <c r="GVX218" s="78"/>
      <c r="GWK218" s="78"/>
      <c r="GWN218" s="78"/>
      <c r="GWO218" s="79"/>
      <c r="GWP218" s="78"/>
      <c r="GXC218" s="78"/>
      <c r="GXF218" s="78"/>
      <c r="GXG218" s="79"/>
      <c r="GXH218" s="78"/>
      <c r="GXU218" s="78"/>
      <c r="GXX218" s="78"/>
      <c r="GXY218" s="79"/>
      <c r="GXZ218" s="78"/>
      <c r="GYM218" s="78"/>
      <c r="GYP218" s="78"/>
      <c r="GYQ218" s="79"/>
      <c r="GYR218" s="78"/>
      <c r="GZE218" s="78"/>
      <c r="GZH218" s="78"/>
      <c r="GZI218" s="79"/>
      <c r="GZJ218" s="78"/>
      <c r="GZW218" s="78"/>
      <c r="GZZ218" s="78"/>
      <c r="HAA218" s="79"/>
      <c r="HAB218" s="78"/>
      <c r="HAO218" s="78"/>
      <c r="HAR218" s="78"/>
      <c r="HAS218" s="79"/>
      <c r="HAT218" s="78"/>
      <c r="HBG218" s="78"/>
      <c r="HBJ218" s="78"/>
      <c r="HBK218" s="79"/>
      <c r="HBL218" s="78"/>
      <c r="HBY218" s="78"/>
      <c r="HCB218" s="78"/>
      <c r="HCC218" s="79"/>
      <c r="HCD218" s="78"/>
      <c r="HCQ218" s="78"/>
      <c r="HCT218" s="78"/>
      <c r="HCU218" s="79"/>
      <c r="HCV218" s="78"/>
      <c r="HDI218" s="78"/>
      <c r="HDL218" s="78"/>
      <c r="HDM218" s="79"/>
      <c r="HDN218" s="78"/>
      <c r="HEA218" s="78"/>
      <c r="HED218" s="78"/>
      <c r="HEE218" s="79"/>
      <c r="HEF218" s="78"/>
      <c r="HES218" s="78"/>
      <c r="HEV218" s="78"/>
      <c r="HEW218" s="79"/>
      <c r="HEX218" s="78"/>
      <c r="HFK218" s="78"/>
      <c r="HFN218" s="78"/>
      <c r="HFO218" s="79"/>
      <c r="HFP218" s="78"/>
      <c r="HGC218" s="78"/>
      <c r="HGF218" s="78"/>
      <c r="HGG218" s="79"/>
      <c r="HGH218" s="78"/>
      <c r="HGU218" s="78"/>
      <c r="HGX218" s="78"/>
      <c r="HGY218" s="79"/>
      <c r="HGZ218" s="78"/>
      <c r="HHM218" s="78"/>
      <c r="HHP218" s="78"/>
      <c r="HHQ218" s="79"/>
      <c r="HHR218" s="78"/>
      <c r="HIE218" s="78"/>
      <c r="HIH218" s="78"/>
      <c r="HII218" s="79"/>
      <c r="HIJ218" s="78"/>
      <c r="HIW218" s="78"/>
      <c r="HIZ218" s="78"/>
      <c r="HJA218" s="79"/>
      <c r="HJB218" s="78"/>
      <c r="HJO218" s="78"/>
      <c r="HJR218" s="78"/>
      <c r="HJS218" s="79"/>
      <c r="HJT218" s="78"/>
      <c r="HKG218" s="78"/>
      <c r="HKJ218" s="78"/>
      <c r="HKK218" s="79"/>
      <c r="HKL218" s="78"/>
      <c r="HKY218" s="78"/>
      <c r="HLB218" s="78"/>
      <c r="HLC218" s="79"/>
      <c r="HLD218" s="78"/>
      <c r="HLQ218" s="78"/>
      <c r="HLT218" s="78"/>
      <c r="HLU218" s="79"/>
      <c r="HLV218" s="78"/>
      <c r="HMI218" s="78"/>
      <c r="HML218" s="78"/>
      <c r="HMM218" s="79"/>
      <c r="HMN218" s="78"/>
      <c r="HNA218" s="78"/>
      <c r="HND218" s="78"/>
      <c r="HNE218" s="79"/>
      <c r="HNF218" s="78"/>
      <c r="HNS218" s="78"/>
      <c r="HNV218" s="78"/>
      <c r="HNW218" s="79"/>
      <c r="HNX218" s="78"/>
      <c r="HOK218" s="78"/>
      <c r="HON218" s="78"/>
      <c r="HOO218" s="79"/>
      <c r="HOP218" s="78"/>
      <c r="HPC218" s="78"/>
      <c r="HPF218" s="78"/>
      <c r="HPG218" s="79"/>
      <c r="HPH218" s="78"/>
      <c r="HPU218" s="78"/>
      <c r="HPX218" s="78"/>
      <c r="HPY218" s="79"/>
      <c r="HPZ218" s="78"/>
      <c r="HQM218" s="78"/>
      <c r="HQP218" s="78"/>
      <c r="HQQ218" s="79"/>
      <c r="HQR218" s="78"/>
      <c r="HRE218" s="78"/>
      <c r="HRH218" s="78"/>
      <c r="HRI218" s="79"/>
      <c r="HRJ218" s="78"/>
      <c r="HRW218" s="78"/>
      <c r="HRZ218" s="78"/>
      <c r="HSA218" s="79"/>
      <c r="HSB218" s="78"/>
      <c r="HSO218" s="78"/>
      <c r="HSR218" s="78"/>
      <c r="HSS218" s="79"/>
      <c r="HST218" s="78"/>
      <c r="HTG218" s="78"/>
      <c r="HTJ218" s="78"/>
      <c r="HTK218" s="79"/>
      <c r="HTL218" s="78"/>
      <c r="HTY218" s="78"/>
      <c r="HUB218" s="78"/>
      <c r="HUC218" s="79"/>
      <c r="HUD218" s="78"/>
      <c r="HUQ218" s="78"/>
      <c r="HUT218" s="78"/>
      <c r="HUU218" s="79"/>
      <c r="HUV218" s="78"/>
      <c r="HVI218" s="78"/>
      <c r="HVL218" s="78"/>
      <c r="HVM218" s="79"/>
      <c r="HVN218" s="78"/>
      <c r="HWA218" s="78"/>
      <c r="HWD218" s="78"/>
      <c r="HWE218" s="79"/>
      <c r="HWF218" s="78"/>
      <c r="HWS218" s="78"/>
      <c r="HWV218" s="78"/>
      <c r="HWW218" s="79"/>
      <c r="HWX218" s="78"/>
      <c r="HXK218" s="78"/>
      <c r="HXN218" s="78"/>
      <c r="HXO218" s="79"/>
      <c r="HXP218" s="78"/>
      <c r="HYC218" s="78"/>
      <c r="HYF218" s="78"/>
      <c r="HYG218" s="79"/>
      <c r="HYH218" s="78"/>
      <c r="HYU218" s="78"/>
      <c r="HYX218" s="78"/>
      <c r="HYY218" s="79"/>
      <c r="HYZ218" s="78"/>
      <c r="HZM218" s="78"/>
      <c r="HZP218" s="78"/>
      <c r="HZQ218" s="79"/>
      <c r="HZR218" s="78"/>
      <c r="IAE218" s="78"/>
      <c r="IAH218" s="78"/>
      <c r="IAI218" s="79"/>
      <c r="IAJ218" s="78"/>
      <c r="IAW218" s="78"/>
      <c r="IAZ218" s="78"/>
      <c r="IBA218" s="79"/>
      <c r="IBB218" s="78"/>
      <c r="IBO218" s="78"/>
      <c r="IBR218" s="78"/>
      <c r="IBS218" s="79"/>
      <c r="IBT218" s="78"/>
      <c r="ICG218" s="78"/>
      <c r="ICJ218" s="78"/>
      <c r="ICK218" s="79"/>
      <c r="ICL218" s="78"/>
      <c r="ICY218" s="78"/>
      <c r="IDB218" s="78"/>
      <c r="IDC218" s="79"/>
      <c r="IDD218" s="78"/>
      <c r="IDQ218" s="78"/>
      <c r="IDT218" s="78"/>
      <c r="IDU218" s="79"/>
      <c r="IDV218" s="78"/>
      <c r="IEI218" s="78"/>
      <c r="IEL218" s="78"/>
      <c r="IEM218" s="79"/>
      <c r="IEN218" s="78"/>
      <c r="IFA218" s="78"/>
      <c r="IFD218" s="78"/>
      <c r="IFE218" s="79"/>
      <c r="IFF218" s="78"/>
      <c r="IFS218" s="78"/>
      <c r="IFV218" s="78"/>
      <c r="IFW218" s="79"/>
      <c r="IFX218" s="78"/>
      <c r="IGK218" s="78"/>
      <c r="IGN218" s="78"/>
      <c r="IGO218" s="79"/>
      <c r="IGP218" s="78"/>
      <c r="IHC218" s="78"/>
      <c r="IHF218" s="78"/>
      <c r="IHG218" s="79"/>
      <c r="IHH218" s="78"/>
      <c r="IHU218" s="78"/>
      <c r="IHX218" s="78"/>
      <c r="IHY218" s="79"/>
      <c r="IHZ218" s="78"/>
      <c r="IIM218" s="78"/>
      <c r="IIP218" s="78"/>
      <c r="IIQ218" s="79"/>
      <c r="IIR218" s="78"/>
      <c r="IJE218" s="78"/>
      <c r="IJH218" s="78"/>
      <c r="IJI218" s="79"/>
      <c r="IJJ218" s="78"/>
      <c r="IJW218" s="78"/>
      <c r="IJZ218" s="78"/>
      <c r="IKA218" s="79"/>
      <c r="IKB218" s="78"/>
      <c r="IKO218" s="78"/>
      <c r="IKR218" s="78"/>
      <c r="IKS218" s="79"/>
      <c r="IKT218" s="78"/>
      <c r="ILG218" s="78"/>
      <c r="ILJ218" s="78"/>
      <c r="ILK218" s="79"/>
      <c r="ILL218" s="78"/>
      <c r="ILY218" s="78"/>
      <c r="IMB218" s="78"/>
      <c r="IMC218" s="79"/>
      <c r="IMD218" s="78"/>
      <c r="IMQ218" s="78"/>
      <c r="IMT218" s="78"/>
      <c r="IMU218" s="79"/>
      <c r="IMV218" s="78"/>
      <c r="INI218" s="78"/>
      <c r="INL218" s="78"/>
      <c r="INM218" s="79"/>
      <c r="INN218" s="78"/>
      <c r="IOA218" s="78"/>
      <c r="IOD218" s="78"/>
      <c r="IOE218" s="79"/>
      <c r="IOF218" s="78"/>
      <c r="IOS218" s="78"/>
      <c r="IOV218" s="78"/>
      <c r="IOW218" s="79"/>
      <c r="IOX218" s="78"/>
      <c r="IPK218" s="78"/>
      <c r="IPN218" s="78"/>
      <c r="IPO218" s="79"/>
      <c r="IPP218" s="78"/>
      <c r="IQC218" s="78"/>
      <c r="IQF218" s="78"/>
      <c r="IQG218" s="79"/>
      <c r="IQH218" s="78"/>
      <c r="IQU218" s="78"/>
      <c r="IQX218" s="78"/>
      <c r="IQY218" s="79"/>
      <c r="IQZ218" s="78"/>
      <c r="IRM218" s="78"/>
      <c r="IRP218" s="78"/>
      <c r="IRQ218" s="79"/>
      <c r="IRR218" s="78"/>
      <c r="ISE218" s="78"/>
      <c r="ISH218" s="78"/>
      <c r="ISI218" s="79"/>
      <c r="ISJ218" s="78"/>
      <c r="ISW218" s="78"/>
      <c r="ISZ218" s="78"/>
      <c r="ITA218" s="79"/>
      <c r="ITB218" s="78"/>
      <c r="ITO218" s="78"/>
      <c r="ITR218" s="78"/>
      <c r="ITS218" s="79"/>
      <c r="ITT218" s="78"/>
      <c r="IUG218" s="78"/>
      <c r="IUJ218" s="78"/>
      <c r="IUK218" s="79"/>
      <c r="IUL218" s="78"/>
      <c r="IUY218" s="78"/>
      <c r="IVB218" s="78"/>
      <c r="IVC218" s="79"/>
      <c r="IVD218" s="78"/>
      <c r="IVQ218" s="78"/>
      <c r="IVT218" s="78"/>
      <c r="IVU218" s="79"/>
      <c r="IVV218" s="78"/>
      <c r="IWI218" s="78"/>
      <c r="IWL218" s="78"/>
      <c r="IWM218" s="79"/>
      <c r="IWN218" s="78"/>
      <c r="IXA218" s="78"/>
      <c r="IXD218" s="78"/>
      <c r="IXE218" s="79"/>
      <c r="IXF218" s="78"/>
      <c r="IXS218" s="78"/>
      <c r="IXV218" s="78"/>
      <c r="IXW218" s="79"/>
      <c r="IXX218" s="78"/>
      <c r="IYK218" s="78"/>
      <c r="IYN218" s="78"/>
      <c r="IYO218" s="79"/>
      <c r="IYP218" s="78"/>
      <c r="IZC218" s="78"/>
      <c r="IZF218" s="78"/>
      <c r="IZG218" s="79"/>
      <c r="IZH218" s="78"/>
      <c r="IZU218" s="78"/>
      <c r="IZX218" s="78"/>
      <c r="IZY218" s="79"/>
      <c r="IZZ218" s="78"/>
      <c r="JAM218" s="78"/>
      <c r="JAP218" s="78"/>
      <c r="JAQ218" s="79"/>
      <c r="JAR218" s="78"/>
      <c r="JBE218" s="78"/>
      <c r="JBH218" s="78"/>
      <c r="JBI218" s="79"/>
      <c r="JBJ218" s="78"/>
      <c r="JBW218" s="78"/>
      <c r="JBZ218" s="78"/>
      <c r="JCA218" s="79"/>
      <c r="JCB218" s="78"/>
      <c r="JCO218" s="78"/>
      <c r="JCR218" s="78"/>
      <c r="JCS218" s="79"/>
      <c r="JCT218" s="78"/>
      <c r="JDG218" s="78"/>
      <c r="JDJ218" s="78"/>
      <c r="JDK218" s="79"/>
      <c r="JDL218" s="78"/>
      <c r="JDY218" s="78"/>
      <c r="JEB218" s="78"/>
      <c r="JEC218" s="79"/>
      <c r="JED218" s="78"/>
      <c r="JEQ218" s="78"/>
      <c r="JET218" s="78"/>
      <c r="JEU218" s="79"/>
      <c r="JEV218" s="78"/>
      <c r="JFI218" s="78"/>
      <c r="JFL218" s="78"/>
      <c r="JFM218" s="79"/>
      <c r="JFN218" s="78"/>
      <c r="JGA218" s="78"/>
      <c r="JGD218" s="78"/>
      <c r="JGE218" s="79"/>
      <c r="JGF218" s="78"/>
      <c r="JGS218" s="78"/>
      <c r="JGV218" s="78"/>
      <c r="JGW218" s="79"/>
      <c r="JGX218" s="78"/>
      <c r="JHK218" s="78"/>
      <c r="JHN218" s="78"/>
      <c r="JHO218" s="79"/>
      <c r="JHP218" s="78"/>
      <c r="JIC218" s="78"/>
      <c r="JIF218" s="78"/>
      <c r="JIG218" s="79"/>
      <c r="JIH218" s="78"/>
      <c r="JIU218" s="78"/>
      <c r="JIX218" s="78"/>
      <c r="JIY218" s="79"/>
      <c r="JIZ218" s="78"/>
      <c r="JJM218" s="78"/>
      <c r="JJP218" s="78"/>
      <c r="JJQ218" s="79"/>
      <c r="JJR218" s="78"/>
      <c r="JKE218" s="78"/>
      <c r="JKH218" s="78"/>
      <c r="JKI218" s="79"/>
      <c r="JKJ218" s="78"/>
      <c r="JKW218" s="78"/>
      <c r="JKZ218" s="78"/>
      <c r="JLA218" s="79"/>
      <c r="JLB218" s="78"/>
      <c r="JLO218" s="78"/>
      <c r="JLR218" s="78"/>
      <c r="JLS218" s="79"/>
      <c r="JLT218" s="78"/>
      <c r="JMG218" s="78"/>
      <c r="JMJ218" s="78"/>
      <c r="JMK218" s="79"/>
      <c r="JML218" s="78"/>
      <c r="JMY218" s="78"/>
      <c r="JNB218" s="78"/>
      <c r="JNC218" s="79"/>
      <c r="JND218" s="78"/>
      <c r="JNQ218" s="78"/>
      <c r="JNT218" s="78"/>
      <c r="JNU218" s="79"/>
      <c r="JNV218" s="78"/>
      <c r="JOI218" s="78"/>
      <c r="JOL218" s="78"/>
      <c r="JOM218" s="79"/>
      <c r="JON218" s="78"/>
      <c r="JPA218" s="78"/>
      <c r="JPD218" s="78"/>
      <c r="JPE218" s="79"/>
      <c r="JPF218" s="78"/>
      <c r="JPS218" s="78"/>
      <c r="JPV218" s="78"/>
      <c r="JPW218" s="79"/>
      <c r="JPX218" s="78"/>
      <c r="JQK218" s="78"/>
      <c r="JQN218" s="78"/>
      <c r="JQO218" s="79"/>
      <c r="JQP218" s="78"/>
      <c r="JRC218" s="78"/>
      <c r="JRF218" s="78"/>
      <c r="JRG218" s="79"/>
      <c r="JRH218" s="78"/>
      <c r="JRU218" s="78"/>
      <c r="JRX218" s="78"/>
      <c r="JRY218" s="79"/>
      <c r="JRZ218" s="78"/>
      <c r="JSM218" s="78"/>
      <c r="JSP218" s="78"/>
      <c r="JSQ218" s="79"/>
      <c r="JSR218" s="78"/>
      <c r="JTE218" s="78"/>
      <c r="JTH218" s="78"/>
      <c r="JTI218" s="79"/>
      <c r="JTJ218" s="78"/>
      <c r="JTW218" s="78"/>
      <c r="JTZ218" s="78"/>
      <c r="JUA218" s="79"/>
      <c r="JUB218" s="78"/>
      <c r="JUO218" s="78"/>
      <c r="JUR218" s="78"/>
      <c r="JUS218" s="79"/>
      <c r="JUT218" s="78"/>
      <c r="JVG218" s="78"/>
      <c r="JVJ218" s="78"/>
      <c r="JVK218" s="79"/>
      <c r="JVL218" s="78"/>
      <c r="JVY218" s="78"/>
      <c r="JWB218" s="78"/>
      <c r="JWC218" s="79"/>
      <c r="JWD218" s="78"/>
      <c r="JWQ218" s="78"/>
      <c r="JWT218" s="78"/>
      <c r="JWU218" s="79"/>
      <c r="JWV218" s="78"/>
      <c r="JXI218" s="78"/>
      <c r="JXL218" s="78"/>
      <c r="JXM218" s="79"/>
      <c r="JXN218" s="78"/>
      <c r="JYA218" s="78"/>
      <c r="JYD218" s="78"/>
      <c r="JYE218" s="79"/>
      <c r="JYF218" s="78"/>
      <c r="JYS218" s="78"/>
      <c r="JYV218" s="78"/>
      <c r="JYW218" s="79"/>
      <c r="JYX218" s="78"/>
      <c r="JZK218" s="78"/>
      <c r="JZN218" s="78"/>
      <c r="JZO218" s="79"/>
      <c r="JZP218" s="78"/>
      <c r="KAC218" s="78"/>
      <c r="KAF218" s="78"/>
      <c r="KAG218" s="79"/>
      <c r="KAH218" s="78"/>
      <c r="KAU218" s="78"/>
      <c r="KAX218" s="78"/>
      <c r="KAY218" s="79"/>
      <c r="KAZ218" s="78"/>
      <c r="KBM218" s="78"/>
      <c r="KBP218" s="78"/>
      <c r="KBQ218" s="79"/>
      <c r="KBR218" s="78"/>
      <c r="KCE218" s="78"/>
      <c r="KCH218" s="78"/>
      <c r="KCI218" s="79"/>
      <c r="KCJ218" s="78"/>
      <c r="KCW218" s="78"/>
      <c r="KCZ218" s="78"/>
      <c r="KDA218" s="79"/>
      <c r="KDB218" s="78"/>
      <c r="KDO218" s="78"/>
      <c r="KDR218" s="78"/>
      <c r="KDS218" s="79"/>
      <c r="KDT218" s="78"/>
      <c r="KEG218" s="78"/>
      <c r="KEJ218" s="78"/>
      <c r="KEK218" s="79"/>
      <c r="KEL218" s="78"/>
      <c r="KEY218" s="78"/>
      <c r="KFB218" s="78"/>
      <c r="KFC218" s="79"/>
      <c r="KFD218" s="78"/>
      <c r="KFQ218" s="78"/>
      <c r="KFT218" s="78"/>
      <c r="KFU218" s="79"/>
      <c r="KFV218" s="78"/>
      <c r="KGI218" s="78"/>
      <c r="KGL218" s="78"/>
      <c r="KGM218" s="79"/>
      <c r="KGN218" s="78"/>
      <c r="KHA218" s="78"/>
      <c r="KHD218" s="78"/>
      <c r="KHE218" s="79"/>
      <c r="KHF218" s="78"/>
      <c r="KHS218" s="78"/>
      <c r="KHV218" s="78"/>
      <c r="KHW218" s="79"/>
      <c r="KHX218" s="78"/>
      <c r="KIK218" s="78"/>
      <c r="KIN218" s="78"/>
      <c r="KIO218" s="79"/>
      <c r="KIP218" s="78"/>
      <c r="KJC218" s="78"/>
      <c r="KJF218" s="78"/>
      <c r="KJG218" s="79"/>
      <c r="KJH218" s="78"/>
      <c r="KJU218" s="78"/>
      <c r="KJX218" s="78"/>
      <c r="KJY218" s="79"/>
      <c r="KJZ218" s="78"/>
      <c r="KKM218" s="78"/>
      <c r="KKP218" s="78"/>
      <c r="KKQ218" s="79"/>
      <c r="KKR218" s="78"/>
      <c r="KLE218" s="78"/>
      <c r="KLH218" s="78"/>
      <c r="KLI218" s="79"/>
      <c r="KLJ218" s="78"/>
      <c r="KLW218" s="78"/>
      <c r="KLZ218" s="78"/>
      <c r="KMA218" s="79"/>
      <c r="KMB218" s="78"/>
      <c r="KMO218" s="78"/>
      <c r="KMR218" s="78"/>
      <c r="KMS218" s="79"/>
      <c r="KMT218" s="78"/>
      <c r="KNG218" s="78"/>
      <c r="KNJ218" s="78"/>
      <c r="KNK218" s="79"/>
      <c r="KNL218" s="78"/>
      <c r="KNY218" s="78"/>
      <c r="KOB218" s="78"/>
      <c r="KOC218" s="79"/>
      <c r="KOD218" s="78"/>
      <c r="KOQ218" s="78"/>
      <c r="KOT218" s="78"/>
      <c r="KOU218" s="79"/>
      <c r="KOV218" s="78"/>
      <c r="KPI218" s="78"/>
      <c r="KPL218" s="78"/>
      <c r="KPM218" s="79"/>
      <c r="KPN218" s="78"/>
      <c r="KQA218" s="78"/>
      <c r="KQD218" s="78"/>
      <c r="KQE218" s="79"/>
      <c r="KQF218" s="78"/>
      <c r="KQS218" s="78"/>
      <c r="KQV218" s="78"/>
      <c r="KQW218" s="79"/>
      <c r="KQX218" s="78"/>
      <c r="KRK218" s="78"/>
      <c r="KRN218" s="78"/>
      <c r="KRO218" s="79"/>
      <c r="KRP218" s="78"/>
      <c r="KSC218" s="78"/>
      <c r="KSF218" s="78"/>
      <c r="KSG218" s="79"/>
      <c r="KSH218" s="78"/>
      <c r="KSU218" s="78"/>
      <c r="KSX218" s="78"/>
      <c r="KSY218" s="79"/>
      <c r="KSZ218" s="78"/>
      <c r="KTM218" s="78"/>
      <c r="KTP218" s="78"/>
      <c r="KTQ218" s="79"/>
      <c r="KTR218" s="78"/>
      <c r="KUE218" s="78"/>
      <c r="KUH218" s="78"/>
      <c r="KUI218" s="79"/>
      <c r="KUJ218" s="78"/>
      <c r="KUW218" s="78"/>
      <c r="KUZ218" s="78"/>
      <c r="KVA218" s="79"/>
      <c r="KVB218" s="78"/>
      <c r="KVO218" s="78"/>
      <c r="KVR218" s="78"/>
      <c r="KVS218" s="79"/>
      <c r="KVT218" s="78"/>
      <c r="KWG218" s="78"/>
      <c r="KWJ218" s="78"/>
      <c r="KWK218" s="79"/>
      <c r="KWL218" s="78"/>
      <c r="KWY218" s="78"/>
      <c r="KXB218" s="78"/>
      <c r="KXC218" s="79"/>
      <c r="KXD218" s="78"/>
      <c r="KXQ218" s="78"/>
      <c r="KXT218" s="78"/>
      <c r="KXU218" s="79"/>
      <c r="KXV218" s="78"/>
      <c r="KYI218" s="78"/>
      <c r="KYL218" s="78"/>
      <c r="KYM218" s="79"/>
      <c r="KYN218" s="78"/>
      <c r="KZA218" s="78"/>
      <c r="KZD218" s="78"/>
      <c r="KZE218" s="79"/>
      <c r="KZF218" s="78"/>
      <c r="KZS218" s="78"/>
      <c r="KZV218" s="78"/>
      <c r="KZW218" s="79"/>
      <c r="KZX218" s="78"/>
      <c r="LAK218" s="78"/>
      <c r="LAN218" s="78"/>
      <c r="LAO218" s="79"/>
      <c r="LAP218" s="78"/>
      <c r="LBC218" s="78"/>
      <c r="LBF218" s="78"/>
      <c r="LBG218" s="79"/>
      <c r="LBH218" s="78"/>
      <c r="LBU218" s="78"/>
      <c r="LBX218" s="78"/>
      <c r="LBY218" s="79"/>
      <c r="LBZ218" s="78"/>
      <c r="LCM218" s="78"/>
      <c r="LCP218" s="78"/>
      <c r="LCQ218" s="79"/>
      <c r="LCR218" s="78"/>
      <c r="LDE218" s="78"/>
      <c r="LDH218" s="78"/>
      <c r="LDI218" s="79"/>
      <c r="LDJ218" s="78"/>
      <c r="LDW218" s="78"/>
      <c r="LDZ218" s="78"/>
      <c r="LEA218" s="79"/>
      <c r="LEB218" s="78"/>
      <c r="LEO218" s="78"/>
      <c r="LER218" s="78"/>
      <c r="LES218" s="79"/>
      <c r="LET218" s="78"/>
      <c r="LFG218" s="78"/>
      <c r="LFJ218" s="78"/>
      <c r="LFK218" s="79"/>
      <c r="LFL218" s="78"/>
      <c r="LFY218" s="78"/>
      <c r="LGB218" s="78"/>
      <c r="LGC218" s="79"/>
      <c r="LGD218" s="78"/>
      <c r="LGQ218" s="78"/>
      <c r="LGT218" s="78"/>
      <c r="LGU218" s="79"/>
      <c r="LGV218" s="78"/>
      <c r="LHI218" s="78"/>
      <c r="LHL218" s="78"/>
      <c r="LHM218" s="79"/>
      <c r="LHN218" s="78"/>
      <c r="LIA218" s="78"/>
      <c r="LID218" s="78"/>
      <c r="LIE218" s="79"/>
      <c r="LIF218" s="78"/>
      <c r="LIS218" s="78"/>
      <c r="LIV218" s="78"/>
      <c r="LIW218" s="79"/>
      <c r="LIX218" s="78"/>
      <c r="LJK218" s="78"/>
      <c r="LJN218" s="78"/>
      <c r="LJO218" s="79"/>
      <c r="LJP218" s="78"/>
      <c r="LKC218" s="78"/>
      <c r="LKF218" s="78"/>
      <c r="LKG218" s="79"/>
      <c r="LKH218" s="78"/>
      <c r="LKU218" s="78"/>
      <c r="LKX218" s="78"/>
      <c r="LKY218" s="79"/>
      <c r="LKZ218" s="78"/>
      <c r="LLM218" s="78"/>
      <c r="LLP218" s="78"/>
      <c r="LLQ218" s="79"/>
      <c r="LLR218" s="78"/>
      <c r="LME218" s="78"/>
      <c r="LMH218" s="78"/>
      <c r="LMI218" s="79"/>
      <c r="LMJ218" s="78"/>
      <c r="LMW218" s="78"/>
      <c r="LMZ218" s="78"/>
      <c r="LNA218" s="79"/>
      <c r="LNB218" s="78"/>
      <c r="LNO218" s="78"/>
      <c r="LNR218" s="78"/>
      <c r="LNS218" s="79"/>
      <c r="LNT218" s="78"/>
      <c r="LOG218" s="78"/>
      <c r="LOJ218" s="78"/>
      <c r="LOK218" s="79"/>
      <c r="LOL218" s="78"/>
      <c r="LOY218" s="78"/>
      <c r="LPB218" s="78"/>
      <c r="LPC218" s="79"/>
      <c r="LPD218" s="78"/>
      <c r="LPQ218" s="78"/>
      <c r="LPT218" s="78"/>
      <c r="LPU218" s="79"/>
      <c r="LPV218" s="78"/>
      <c r="LQI218" s="78"/>
      <c r="LQL218" s="78"/>
      <c r="LQM218" s="79"/>
      <c r="LQN218" s="78"/>
      <c r="LRA218" s="78"/>
      <c r="LRD218" s="78"/>
      <c r="LRE218" s="79"/>
      <c r="LRF218" s="78"/>
      <c r="LRS218" s="78"/>
      <c r="LRV218" s="78"/>
      <c r="LRW218" s="79"/>
      <c r="LRX218" s="78"/>
      <c r="LSK218" s="78"/>
      <c r="LSN218" s="78"/>
      <c r="LSO218" s="79"/>
      <c r="LSP218" s="78"/>
      <c r="LTC218" s="78"/>
      <c r="LTF218" s="78"/>
      <c r="LTG218" s="79"/>
      <c r="LTH218" s="78"/>
      <c r="LTU218" s="78"/>
      <c r="LTX218" s="78"/>
      <c r="LTY218" s="79"/>
      <c r="LTZ218" s="78"/>
      <c r="LUM218" s="78"/>
      <c r="LUP218" s="78"/>
      <c r="LUQ218" s="79"/>
      <c r="LUR218" s="78"/>
      <c r="LVE218" s="78"/>
      <c r="LVH218" s="78"/>
      <c r="LVI218" s="79"/>
      <c r="LVJ218" s="78"/>
      <c r="LVW218" s="78"/>
      <c r="LVZ218" s="78"/>
      <c r="LWA218" s="79"/>
      <c r="LWB218" s="78"/>
      <c r="LWO218" s="78"/>
      <c r="LWR218" s="78"/>
      <c r="LWS218" s="79"/>
      <c r="LWT218" s="78"/>
      <c r="LXG218" s="78"/>
      <c r="LXJ218" s="78"/>
      <c r="LXK218" s="79"/>
      <c r="LXL218" s="78"/>
      <c r="LXY218" s="78"/>
      <c r="LYB218" s="78"/>
      <c r="LYC218" s="79"/>
      <c r="LYD218" s="78"/>
      <c r="LYQ218" s="78"/>
      <c r="LYT218" s="78"/>
      <c r="LYU218" s="79"/>
      <c r="LYV218" s="78"/>
      <c r="LZI218" s="78"/>
      <c r="LZL218" s="78"/>
      <c r="LZM218" s="79"/>
      <c r="LZN218" s="78"/>
      <c r="MAA218" s="78"/>
      <c r="MAD218" s="78"/>
      <c r="MAE218" s="79"/>
      <c r="MAF218" s="78"/>
      <c r="MAS218" s="78"/>
      <c r="MAV218" s="78"/>
      <c r="MAW218" s="79"/>
      <c r="MAX218" s="78"/>
      <c r="MBK218" s="78"/>
      <c r="MBN218" s="78"/>
      <c r="MBO218" s="79"/>
      <c r="MBP218" s="78"/>
      <c r="MCC218" s="78"/>
      <c r="MCF218" s="78"/>
      <c r="MCG218" s="79"/>
      <c r="MCH218" s="78"/>
      <c r="MCU218" s="78"/>
      <c r="MCX218" s="78"/>
      <c r="MCY218" s="79"/>
      <c r="MCZ218" s="78"/>
      <c r="MDM218" s="78"/>
      <c r="MDP218" s="78"/>
      <c r="MDQ218" s="79"/>
      <c r="MDR218" s="78"/>
      <c r="MEE218" s="78"/>
      <c r="MEH218" s="78"/>
      <c r="MEI218" s="79"/>
      <c r="MEJ218" s="78"/>
      <c r="MEW218" s="78"/>
      <c r="MEZ218" s="78"/>
      <c r="MFA218" s="79"/>
      <c r="MFB218" s="78"/>
      <c r="MFO218" s="78"/>
      <c r="MFR218" s="78"/>
      <c r="MFS218" s="79"/>
      <c r="MFT218" s="78"/>
      <c r="MGG218" s="78"/>
      <c r="MGJ218" s="78"/>
      <c r="MGK218" s="79"/>
      <c r="MGL218" s="78"/>
      <c r="MGY218" s="78"/>
      <c r="MHB218" s="78"/>
      <c r="MHC218" s="79"/>
      <c r="MHD218" s="78"/>
      <c r="MHQ218" s="78"/>
      <c r="MHT218" s="78"/>
      <c r="MHU218" s="79"/>
      <c r="MHV218" s="78"/>
      <c r="MII218" s="78"/>
      <c r="MIL218" s="78"/>
      <c r="MIM218" s="79"/>
      <c r="MIN218" s="78"/>
      <c r="MJA218" s="78"/>
      <c r="MJD218" s="78"/>
      <c r="MJE218" s="79"/>
      <c r="MJF218" s="78"/>
      <c r="MJS218" s="78"/>
      <c r="MJV218" s="78"/>
      <c r="MJW218" s="79"/>
      <c r="MJX218" s="78"/>
      <c r="MKK218" s="78"/>
      <c r="MKN218" s="78"/>
      <c r="MKO218" s="79"/>
      <c r="MKP218" s="78"/>
      <c r="MLC218" s="78"/>
      <c r="MLF218" s="78"/>
      <c r="MLG218" s="79"/>
      <c r="MLH218" s="78"/>
      <c r="MLU218" s="78"/>
      <c r="MLX218" s="78"/>
      <c r="MLY218" s="79"/>
      <c r="MLZ218" s="78"/>
      <c r="MMM218" s="78"/>
      <c r="MMP218" s="78"/>
      <c r="MMQ218" s="79"/>
      <c r="MMR218" s="78"/>
      <c r="MNE218" s="78"/>
      <c r="MNH218" s="78"/>
      <c r="MNI218" s="79"/>
      <c r="MNJ218" s="78"/>
      <c r="MNW218" s="78"/>
      <c r="MNZ218" s="78"/>
      <c r="MOA218" s="79"/>
      <c r="MOB218" s="78"/>
      <c r="MOO218" s="78"/>
      <c r="MOR218" s="78"/>
      <c r="MOS218" s="79"/>
      <c r="MOT218" s="78"/>
      <c r="MPG218" s="78"/>
      <c r="MPJ218" s="78"/>
      <c r="MPK218" s="79"/>
      <c r="MPL218" s="78"/>
      <c r="MPY218" s="78"/>
      <c r="MQB218" s="78"/>
      <c r="MQC218" s="79"/>
      <c r="MQD218" s="78"/>
      <c r="MQQ218" s="78"/>
      <c r="MQT218" s="78"/>
      <c r="MQU218" s="79"/>
      <c r="MQV218" s="78"/>
      <c r="MRI218" s="78"/>
      <c r="MRL218" s="78"/>
      <c r="MRM218" s="79"/>
      <c r="MRN218" s="78"/>
      <c r="MSA218" s="78"/>
      <c r="MSD218" s="78"/>
      <c r="MSE218" s="79"/>
      <c r="MSF218" s="78"/>
      <c r="MSS218" s="78"/>
      <c r="MSV218" s="78"/>
      <c r="MSW218" s="79"/>
      <c r="MSX218" s="78"/>
      <c r="MTK218" s="78"/>
      <c r="MTN218" s="78"/>
      <c r="MTO218" s="79"/>
      <c r="MTP218" s="78"/>
      <c r="MUC218" s="78"/>
      <c r="MUF218" s="78"/>
      <c r="MUG218" s="79"/>
      <c r="MUH218" s="78"/>
      <c r="MUU218" s="78"/>
      <c r="MUX218" s="78"/>
      <c r="MUY218" s="79"/>
      <c r="MUZ218" s="78"/>
      <c r="MVM218" s="78"/>
      <c r="MVP218" s="78"/>
      <c r="MVQ218" s="79"/>
      <c r="MVR218" s="78"/>
      <c r="MWE218" s="78"/>
      <c r="MWH218" s="78"/>
      <c r="MWI218" s="79"/>
      <c r="MWJ218" s="78"/>
      <c r="MWW218" s="78"/>
      <c r="MWZ218" s="78"/>
      <c r="MXA218" s="79"/>
      <c r="MXB218" s="78"/>
      <c r="MXO218" s="78"/>
      <c r="MXR218" s="78"/>
      <c r="MXS218" s="79"/>
      <c r="MXT218" s="78"/>
      <c r="MYG218" s="78"/>
      <c r="MYJ218" s="78"/>
      <c r="MYK218" s="79"/>
      <c r="MYL218" s="78"/>
      <c r="MYY218" s="78"/>
      <c r="MZB218" s="78"/>
      <c r="MZC218" s="79"/>
      <c r="MZD218" s="78"/>
      <c r="MZQ218" s="78"/>
      <c r="MZT218" s="78"/>
      <c r="MZU218" s="79"/>
      <c r="MZV218" s="78"/>
      <c r="NAI218" s="78"/>
      <c r="NAL218" s="78"/>
      <c r="NAM218" s="79"/>
      <c r="NAN218" s="78"/>
      <c r="NBA218" s="78"/>
      <c r="NBD218" s="78"/>
      <c r="NBE218" s="79"/>
      <c r="NBF218" s="78"/>
      <c r="NBS218" s="78"/>
      <c r="NBV218" s="78"/>
      <c r="NBW218" s="79"/>
      <c r="NBX218" s="78"/>
      <c r="NCK218" s="78"/>
      <c r="NCN218" s="78"/>
      <c r="NCO218" s="79"/>
      <c r="NCP218" s="78"/>
      <c r="NDC218" s="78"/>
      <c r="NDF218" s="78"/>
      <c r="NDG218" s="79"/>
      <c r="NDH218" s="78"/>
      <c r="NDU218" s="78"/>
      <c r="NDX218" s="78"/>
      <c r="NDY218" s="79"/>
      <c r="NDZ218" s="78"/>
      <c r="NEM218" s="78"/>
      <c r="NEP218" s="78"/>
      <c r="NEQ218" s="79"/>
      <c r="NER218" s="78"/>
      <c r="NFE218" s="78"/>
      <c r="NFH218" s="78"/>
      <c r="NFI218" s="79"/>
      <c r="NFJ218" s="78"/>
      <c r="NFW218" s="78"/>
      <c r="NFZ218" s="78"/>
      <c r="NGA218" s="79"/>
      <c r="NGB218" s="78"/>
      <c r="NGO218" s="78"/>
      <c r="NGR218" s="78"/>
      <c r="NGS218" s="79"/>
      <c r="NGT218" s="78"/>
      <c r="NHG218" s="78"/>
      <c r="NHJ218" s="78"/>
      <c r="NHK218" s="79"/>
      <c r="NHL218" s="78"/>
      <c r="NHY218" s="78"/>
      <c r="NIB218" s="78"/>
      <c r="NIC218" s="79"/>
      <c r="NID218" s="78"/>
      <c r="NIQ218" s="78"/>
      <c r="NIT218" s="78"/>
      <c r="NIU218" s="79"/>
      <c r="NIV218" s="78"/>
      <c r="NJI218" s="78"/>
      <c r="NJL218" s="78"/>
      <c r="NJM218" s="79"/>
      <c r="NJN218" s="78"/>
      <c r="NKA218" s="78"/>
      <c r="NKD218" s="78"/>
      <c r="NKE218" s="79"/>
      <c r="NKF218" s="78"/>
      <c r="NKS218" s="78"/>
      <c r="NKV218" s="78"/>
      <c r="NKW218" s="79"/>
      <c r="NKX218" s="78"/>
      <c r="NLK218" s="78"/>
      <c r="NLN218" s="78"/>
      <c r="NLO218" s="79"/>
      <c r="NLP218" s="78"/>
      <c r="NMC218" s="78"/>
      <c r="NMF218" s="78"/>
      <c r="NMG218" s="79"/>
      <c r="NMH218" s="78"/>
      <c r="NMU218" s="78"/>
      <c r="NMX218" s="78"/>
      <c r="NMY218" s="79"/>
      <c r="NMZ218" s="78"/>
      <c r="NNM218" s="78"/>
      <c r="NNP218" s="78"/>
      <c r="NNQ218" s="79"/>
      <c r="NNR218" s="78"/>
      <c r="NOE218" s="78"/>
      <c r="NOH218" s="78"/>
      <c r="NOI218" s="79"/>
      <c r="NOJ218" s="78"/>
      <c r="NOW218" s="78"/>
      <c r="NOZ218" s="78"/>
      <c r="NPA218" s="79"/>
      <c r="NPB218" s="78"/>
      <c r="NPO218" s="78"/>
      <c r="NPR218" s="78"/>
      <c r="NPS218" s="79"/>
      <c r="NPT218" s="78"/>
      <c r="NQG218" s="78"/>
      <c r="NQJ218" s="78"/>
      <c r="NQK218" s="79"/>
      <c r="NQL218" s="78"/>
      <c r="NQY218" s="78"/>
      <c r="NRB218" s="78"/>
      <c r="NRC218" s="79"/>
      <c r="NRD218" s="78"/>
      <c r="NRQ218" s="78"/>
      <c r="NRT218" s="78"/>
      <c r="NRU218" s="79"/>
      <c r="NRV218" s="78"/>
      <c r="NSI218" s="78"/>
      <c r="NSL218" s="78"/>
      <c r="NSM218" s="79"/>
      <c r="NSN218" s="78"/>
      <c r="NTA218" s="78"/>
      <c r="NTD218" s="78"/>
      <c r="NTE218" s="79"/>
      <c r="NTF218" s="78"/>
      <c r="NTS218" s="78"/>
      <c r="NTV218" s="78"/>
      <c r="NTW218" s="79"/>
      <c r="NTX218" s="78"/>
      <c r="NUK218" s="78"/>
      <c r="NUN218" s="78"/>
      <c r="NUO218" s="79"/>
      <c r="NUP218" s="78"/>
      <c r="NVC218" s="78"/>
      <c r="NVF218" s="78"/>
      <c r="NVG218" s="79"/>
      <c r="NVH218" s="78"/>
      <c r="NVU218" s="78"/>
      <c r="NVX218" s="78"/>
      <c r="NVY218" s="79"/>
      <c r="NVZ218" s="78"/>
      <c r="NWM218" s="78"/>
      <c r="NWP218" s="78"/>
      <c r="NWQ218" s="79"/>
      <c r="NWR218" s="78"/>
      <c r="NXE218" s="78"/>
      <c r="NXH218" s="78"/>
      <c r="NXI218" s="79"/>
      <c r="NXJ218" s="78"/>
      <c r="NXW218" s="78"/>
      <c r="NXZ218" s="78"/>
      <c r="NYA218" s="79"/>
      <c r="NYB218" s="78"/>
      <c r="NYO218" s="78"/>
      <c r="NYR218" s="78"/>
      <c r="NYS218" s="79"/>
      <c r="NYT218" s="78"/>
      <c r="NZG218" s="78"/>
      <c r="NZJ218" s="78"/>
      <c r="NZK218" s="79"/>
      <c r="NZL218" s="78"/>
      <c r="NZY218" s="78"/>
      <c r="OAB218" s="78"/>
      <c r="OAC218" s="79"/>
      <c r="OAD218" s="78"/>
      <c r="OAQ218" s="78"/>
      <c r="OAT218" s="78"/>
      <c r="OAU218" s="79"/>
      <c r="OAV218" s="78"/>
      <c r="OBI218" s="78"/>
      <c r="OBL218" s="78"/>
      <c r="OBM218" s="79"/>
      <c r="OBN218" s="78"/>
      <c r="OCA218" s="78"/>
      <c r="OCD218" s="78"/>
      <c r="OCE218" s="79"/>
      <c r="OCF218" s="78"/>
      <c r="OCS218" s="78"/>
      <c r="OCV218" s="78"/>
      <c r="OCW218" s="79"/>
      <c r="OCX218" s="78"/>
      <c r="ODK218" s="78"/>
      <c r="ODN218" s="78"/>
      <c r="ODO218" s="79"/>
      <c r="ODP218" s="78"/>
      <c r="OEC218" s="78"/>
      <c r="OEF218" s="78"/>
      <c r="OEG218" s="79"/>
      <c r="OEH218" s="78"/>
      <c r="OEU218" s="78"/>
      <c r="OEX218" s="78"/>
      <c r="OEY218" s="79"/>
      <c r="OEZ218" s="78"/>
      <c r="OFM218" s="78"/>
      <c r="OFP218" s="78"/>
      <c r="OFQ218" s="79"/>
      <c r="OFR218" s="78"/>
      <c r="OGE218" s="78"/>
      <c r="OGH218" s="78"/>
      <c r="OGI218" s="79"/>
      <c r="OGJ218" s="78"/>
      <c r="OGW218" s="78"/>
      <c r="OGZ218" s="78"/>
      <c r="OHA218" s="79"/>
      <c r="OHB218" s="78"/>
      <c r="OHO218" s="78"/>
      <c r="OHR218" s="78"/>
      <c r="OHS218" s="79"/>
      <c r="OHT218" s="78"/>
      <c r="OIG218" s="78"/>
      <c r="OIJ218" s="78"/>
      <c r="OIK218" s="79"/>
      <c r="OIL218" s="78"/>
      <c r="OIY218" s="78"/>
      <c r="OJB218" s="78"/>
      <c r="OJC218" s="79"/>
      <c r="OJD218" s="78"/>
      <c r="OJQ218" s="78"/>
      <c r="OJT218" s="78"/>
      <c r="OJU218" s="79"/>
      <c r="OJV218" s="78"/>
      <c r="OKI218" s="78"/>
      <c r="OKL218" s="78"/>
      <c r="OKM218" s="79"/>
      <c r="OKN218" s="78"/>
      <c r="OLA218" s="78"/>
      <c r="OLD218" s="78"/>
      <c r="OLE218" s="79"/>
      <c r="OLF218" s="78"/>
      <c r="OLS218" s="78"/>
      <c r="OLV218" s="78"/>
      <c r="OLW218" s="79"/>
      <c r="OLX218" s="78"/>
      <c r="OMK218" s="78"/>
      <c r="OMN218" s="78"/>
      <c r="OMO218" s="79"/>
      <c r="OMP218" s="78"/>
      <c r="ONC218" s="78"/>
      <c r="ONF218" s="78"/>
      <c r="ONG218" s="79"/>
      <c r="ONH218" s="78"/>
      <c r="ONU218" s="78"/>
      <c r="ONX218" s="78"/>
      <c r="ONY218" s="79"/>
      <c r="ONZ218" s="78"/>
      <c r="OOM218" s="78"/>
      <c r="OOP218" s="78"/>
      <c r="OOQ218" s="79"/>
      <c r="OOR218" s="78"/>
      <c r="OPE218" s="78"/>
      <c r="OPH218" s="78"/>
      <c r="OPI218" s="79"/>
      <c r="OPJ218" s="78"/>
      <c r="OPW218" s="78"/>
      <c r="OPZ218" s="78"/>
      <c r="OQA218" s="79"/>
      <c r="OQB218" s="78"/>
      <c r="OQO218" s="78"/>
      <c r="OQR218" s="78"/>
      <c r="OQS218" s="79"/>
      <c r="OQT218" s="78"/>
      <c r="ORG218" s="78"/>
      <c r="ORJ218" s="78"/>
      <c r="ORK218" s="79"/>
      <c r="ORL218" s="78"/>
      <c r="ORY218" s="78"/>
      <c r="OSB218" s="78"/>
      <c r="OSC218" s="79"/>
      <c r="OSD218" s="78"/>
      <c r="OSQ218" s="78"/>
      <c r="OST218" s="78"/>
      <c r="OSU218" s="79"/>
      <c r="OSV218" s="78"/>
      <c r="OTI218" s="78"/>
      <c r="OTL218" s="78"/>
      <c r="OTM218" s="79"/>
      <c r="OTN218" s="78"/>
      <c r="OUA218" s="78"/>
      <c r="OUD218" s="78"/>
      <c r="OUE218" s="79"/>
      <c r="OUF218" s="78"/>
      <c r="OUS218" s="78"/>
      <c r="OUV218" s="78"/>
      <c r="OUW218" s="79"/>
      <c r="OUX218" s="78"/>
      <c r="OVK218" s="78"/>
      <c r="OVN218" s="78"/>
      <c r="OVO218" s="79"/>
      <c r="OVP218" s="78"/>
      <c r="OWC218" s="78"/>
      <c r="OWF218" s="78"/>
      <c r="OWG218" s="79"/>
      <c r="OWH218" s="78"/>
      <c r="OWU218" s="78"/>
      <c r="OWX218" s="78"/>
      <c r="OWY218" s="79"/>
      <c r="OWZ218" s="78"/>
      <c r="OXM218" s="78"/>
      <c r="OXP218" s="78"/>
      <c r="OXQ218" s="79"/>
      <c r="OXR218" s="78"/>
      <c r="OYE218" s="78"/>
      <c r="OYH218" s="78"/>
      <c r="OYI218" s="79"/>
      <c r="OYJ218" s="78"/>
      <c r="OYW218" s="78"/>
      <c r="OYZ218" s="78"/>
      <c r="OZA218" s="79"/>
      <c r="OZB218" s="78"/>
      <c r="OZO218" s="78"/>
      <c r="OZR218" s="78"/>
      <c r="OZS218" s="79"/>
      <c r="OZT218" s="78"/>
      <c r="PAG218" s="78"/>
      <c r="PAJ218" s="78"/>
      <c r="PAK218" s="79"/>
      <c r="PAL218" s="78"/>
      <c r="PAY218" s="78"/>
      <c r="PBB218" s="78"/>
      <c r="PBC218" s="79"/>
      <c r="PBD218" s="78"/>
      <c r="PBQ218" s="78"/>
      <c r="PBT218" s="78"/>
      <c r="PBU218" s="79"/>
      <c r="PBV218" s="78"/>
      <c r="PCI218" s="78"/>
      <c r="PCL218" s="78"/>
      <c r="PCM218" s="79"/>
      <c r="PCN218" s="78"/>
      <c r="PDA218" s="78"/>
      <c r="PDD218" s="78"/>
      <c r="PDE218" s="79"/>
      <c r="PDF218" s="78"/>
      <c r="PDS218" s="78"/>
      <c r="PDV218" s="78"/>
      <c r="PDW218" s="79"/>
      <c r="PDX218" s="78"/>
      <c r="PEK218" s="78"/>
      <c r="PEN218" s="78"/>
      <c r="PEO218" s="79"/>
      <c r="PEP218" s="78"/>
      <c r="PFC218" s="78"/>
      <c r="PFF218" s="78"/>
      <c r="PFG218" s="79"/>
      <c r="PFH218" s="78"/>
      <c r="PFU218" s="78"/>
      <c r="PFX218" s="78"/>
      <c r="PFY218" s="79"/>
      <c r="PFZ218" s="78"/>
      <c r="PGM218" s="78"/>
      <c r="PGP218" s="78"/>
      <c r="PGQ218" s="79"/>
      <c r="PGR218" s="78"/>
      <c r="PHE218" s="78"/>
      <c r="PHH218" s="78"/>
      <c r="PHI218" s="79"/>
      <c r="PHJ218" s="78"/>
      <c r="PHW218" s="78"/>
      <c r="PHZ218" s="78"/>
      <c r="PIA218" s="79"/>
      <c r="PIB218" s="78"/>
      <c r="PIO218" s="78"/>
      <c r="PIR218" s="78"/>
      <c r="PIS218" s="79"/>
      <c r="PIT218" s="78"/>
      <c r="PJG218" s="78"/>
      <c r="PJJ218" s="78"/>
      <c r="PJK218" s="79"/>
      <c r="PJL218" s="78"/>
      <c r="PJY218" s="78"/>
      <c r="PKB218" s="78"/>
      <c r="PKC218" s="79"/>
      <c r="PKD218" s="78"/>
      <c r="PKQ218" s="78"/>
      <c r="PKT218" s="78"/>
      <c r="PKU218" s="79"/>
      <c r="PKV218" s="78"/>
      <c r="PLI218" s="78"/>
      <c r="PLL218" s="78"/>
      <c r="PLM218" s="79"/>
      <c r="PLN218" s="78"/>
      <c r="PMA218" s="78"/>
      <c r="PMD218" s="78"/>
      <c r="PME218" s="79"/>
      <c r="PMF218" s="78"/>
      <c r="PMS218" s="78"/>
      <c r="PMV218" s="78"/>
      <c r="PMW218" s="79"/>
      <c r="PMX218" s="78"/>
      <c r="PNK218" s="78"/>
      <c r="PNN218" s="78"/>
      <c r="PNO218" s="79"/>
      <c r="PNP218" s="78"/>
      <c r="POC218" s="78"/>
      <c r="POF218" s="78"/>
      <c r="POG218" s="79"/>
      <c r="POH218" s="78"/>
      <c r="POU218" s="78"/>
      <c r="POX218" s="78"/>
      <c r="POY218" s="79"/>
      <c r="POZ218" s="78"/>
      <c r="PPM218" s="78"/>
      <c r="PPP218" s="78"/>
      <c r="PPQ218" s="79"/>
      <c r="PPR218" s="78"/>
      <c r="PQE218" s="78"/>
      <c r="PQH218" s="78"/>
      <c r="PQI218" s="79"/>
      <c r="PQJ218" s="78"/>
      <c r="PQW218" s="78"/>
      <c r="PQZ218" s="78"/>
      <c r="PRA218" s="79"/>
      <c r="PRB218" s="78"/>
      <c r="PRO218" s="78"/>
      <c r="PRR218" s="78"/>
      <c r="PRS218" s="79"/>
      <c r="PRT218" s="78"/>
      <c r="PSG218" s="78"/>
      <c r="PSJ218" s="78"/>
      <c r="PSK218" s="79"/>
      <c r="PSL218" s="78"/>
      <c r="PSY218" s="78"/>
      <c r="PTB218" s="78"/>
      <c r="PTC218" s="79"/>
      <c r="PTD218" s="78"/>
      <c r="PTQ218" s="78"/>
      <c r="PTT218" s="78"/>
      <c r="PTU218" s="79"/>
      <c r="PTV218" s="78"/>
      <c r="PUI218" s="78"/>
      <c r="PUL218" s="78"/>
      <c r="PUM218" s="79"/>
      <c r="PUN218" s="78"/>
      <c r="PVA218" s="78"/>
      <c r="PVD218" s="78"/>
      <c r="PVE218" s="79"/>
      <c r="PVF218" s="78"/>
      <c r="PVS218" s="78"/>
      <c r="PVV218" s="78"/>
      <c r="PVW218" s="79"/>
      <c r="PVX218" s="78"/>
      <c r="PWK218" s="78"/>
      <c r="PWN218" s="78"/>
      <c r="PWO218" s="79"/>
      <c r="PWP218" s="78"/>
      <c r="PXC218" s="78"/>
      <c r="PXF218" s="78"/>
      <c r="PXG218" s="79"/>
      <c r="PXH218" s="78"/>
      <c r="PXU218" s="78"/>
      <c r="PXX218" s="78"/>
      <c r="PXY218" s="79"/>
      <c r="PXZ218" s="78"/>
      <c r="PYM218" s="78"/>
      <c r="PYP218" s="78"/>
      <c r="PYQ218" s="79"/>
      <c r="PYR218" s="78"/>
      <c r="PZE218" s="78"/>
      <c r="PZH218" s="78"/>
      <c r="PZI218" s="79"/>
      <c r="PZJ218" s="78"/>
      <c r="PZW218" s="78"/>
      <c r="PZZ218" s="78"/>
      <c r="QAA218" s="79"/>
      <c r="QAB218" s="78"/>
      <c r="QAO218" s="78"/>
      <c r="QAR218" s="78"/>
      <c r="QAS218" s="79"/>
      <c r="QAT218" s="78"/>
      <c r="QBG218" s="78"/>
      <c r="QBJ218" s="78"/>
      <c r="QBK218" s="79"/>
      <c r="QBL218" s="78"/>
      <c r="QBY218" s="78"/>
      <c r="QCB218" s="78"/>
      <c r="QCC218" s="79"/>
      <c r="QCD218" s="78"/>
      <c r="QCQ218" s="78"/>
      <c r="QCT218" s="78"/>
      <c r="QCU218" s="79"/>
      <c r="QCV218" s="78"/>
      <c r="QDI218" s="78"/>
      <c r="QDL218" s="78"/>
      <c r="QDM218" s="79"/>
      <c r="QDN218" s="78"/>
      <c r="QEA218" s="78"/>
      <c r="QED218" s="78"/>
      <c r="QEE218" s="79"/>
      <c r="QEF218" s="78"/>
      <c r="QES218" s="78"/>
      <c r="QEV218" s="78"/>
      <c r="QEW218" s="79"/>
      <c r="QEX218" s="78"/>
      <c r="QFK218" s="78"/>
      <c r="QFN218" s="78"/>
      <c r="QFO218" s="79"/>
      <c r="QFP218" s="78"/>
      <c r="QGC218" s="78"/>
      <c r="QGF218" s="78"/>
      <c r="QGG218" s="79"/>
      <c r="QGH218" s="78"/>
      <c r="QGU218" s="78"/>
      <c r="QGX218" s="78"/>
      <c r="QGY218" s="79"/>
      <c r="QGZ218" s="78"/>
      <c r="QHM218" s="78"/>
      <c r="QHP218" s="78"/>
      <c r="QHQ218" s="79"/>
      <c r="QHR218" s="78"/>
      <c r="QIE218" s="78"/>
      <c r="QIH218" s="78"/>
      <c r="QII218" s="79"/>
      <c r="QIJ218" s="78"/>
      <c r="QIW218" s="78"/>
      <c r="QIZ218" s="78"/>
      <c r="QJA218" s="79"/>
      <c r="QJB218" s="78"/>
      <c r="QJO218" s="78"/>
      <c r="QJR218" s="78"/>
      <c r="QJS218" s="79"/>
      <c r="QJT218" s="78"/>
      <c r="QKG218" s="78"/>
      <c r="QKJ218" s="78"/>
      <c r="QKK218" s="79"/>
      <c r="QKL218" s="78"/>
      <c r="QKY218" s="78"/>
      <c r="QLB218" s="78"/>
      <c r="QLC218" s="79"/>
      <c r="QLD218" s="78"/>
      <c r="QLQ218" s="78"/>
      <c r="QLT218" s="78"/>
      <c r="QLU218" s="79"/>
      <c r="QLV218" s="78"/>
      <c r="QMI218" s="78"/>
      <c r="QML218" s="78"/>
      <c r="QMM218" s="79"/>
      <c r="QMN218" s="78"/>
      <c r="QNA218" s="78"/>
      <c r="QND218" s="78"/>
      <c r="QNE218" s="79"/>
      <c r="QNF218" s="78"/>
      <c r="QNS218" s="78"/>
      <c r="QNV218" s="78"/>
      <c r="QNW218" s="79"/>
      <c r="QNX218" s="78"/>
      <c r="QOK218" s="78"/>
      <c r="QON218" s="78"/>
      <c r="QOO218" s="79"/>
      <c r="QOP218" s="78"/>
      <c r="QPC218" s="78"/>
      <c r="QPF218" s="78"/>
      <c r="QPG218" s="79"/>
      <c r="QPH218" s="78"/>
      <c r="QPU218" s="78"/>
      <c r="QPX218" s="78"/>
      <c r="QPY218" s="79"/>
      <c r="QPZ218" s="78"/>
      <c r="QQM218" s="78"/>
      <c r="QQP218" s="78"/>
      <c r="QQQ218" s="79"/>
      <c r="QQR218" s="78"/>
      <c r="QRE218" s="78"/>
      <c r="QRH218" s="78"/>
      <c r="QRI218" s="79"/>
      <c r="QRJ218" s="78"/>
      <c r="QRW218" s="78"/>
      <c r="QRZ218" s="78"/>
      <c r="QSA218" s="79"/>
      <c r="QSB218" s="78"/>
      <c r="QSO218" s="78"/>
      <c r="QSR218" s="78"/>
      <c r="QSS218" s="79"/>
      <c r="QST218" s="78"/>
      <c r="QTG218" s="78"/>
      <c r="QTJ218" s="78"/>
      <c r="QTK218" s="79"/>
      <c r="QTL218" s="78"/>
      <c r="QTY218" s="78"/>
      <c r="QUB218" s="78"/>
      <c r="QUC218" s="79"/>
      <c r="QUD218" s="78"/>
      <c r="QUQ218" s="78"/>
      <c r="QUT218" s="78"/>
      <c r="QUU218" s="79"/>
      <c r="QUV218" s="78"/>
      <c r="QVI218" s="78"/>
      <c r="QVL218" s="78"/>
      <c r="QVM218" s="79"/>
      <c r="QVN218" s="78"/>
      <c r="QWA218" s="78"/>
      <c r="QWD218" s="78"/>
      <c r="QWE218" s="79"/>
      <c r="QWF218" s="78"/>
      <c r="QWS218" s="78"/>
      <c r="QWV218" s="78"/>
      <c r="QWW218" s="79"/>
      <c r="QWX218" s="78"/>
      <c r="QXK218" s="78"/>
      <c r="QXN218" s="78"/>
      <c r="QXO218" s="79"/>
      <c r="QXP218" s="78"/>
      <c r="QYC218" s="78"/>
      <c r="QYF218" s="78"/>
      <c r="QYG218" s="79"/>
      <c r="QYH218" s="78"/>
      <c r="QYU218" s="78"/>
      <c r="QYX218" s="78"/>
      <c r="QYY218" s="79"/>
      <c r="QYZ218" s="78"/>
      <c r="QZM218" s="78"/>
      <c r="QZP218" s="78"/>
      <c r="QZQ218" s="79"/>
      <c r="QZR218" s="78"/>
      <c r="RAE218" s="78"/>
      <c r="RAH218" s="78"/>
      <c r="RAI218" s="79"/>
      <c r="RAJ218" s="78"/>
      <c r="RAW218" s="78"/>
      <c r="RAZ218" s="78"/>
      <c r="RBA218" s="79"/>
      <c r="RBB218" s="78"/>
      <c r="RBO218" s="78"/>
      <c r="RBR218" s="78"/>
      <c r="RBS218" s="79"/>
      <c r="RBT218" s="78"/>
      <c r="RCG218" s="78"/>
      <c r="RCJ218" s="78"/>
      <c r="RCK218" s="79"/>
      <c r="RCL218" s="78"/>
      <c r="RCY218" s="78"/>
      <c r="RDB218" s="78"/>
      <c r="RDC218" s="79"/>
      <c r="RDD218" s="78"/>
      <c r="RDQ218" s="78"/>
      <c r="RDT218" s="78"/>
      <c r="RDU218" s="79"/>
      <c r="RDV218" s="78"/>
      <c r="REI218" s="78"/>
      <c r="REL218" s="78"/>
      <c r="REM218" s="79"/>
      <c r="REN218" s="78"/>
      <c r="RFA218" s="78"/>
      <c r="RFD218" s="78"/>
      <c r="RFE218" s="79"/>
      <c r="RFF218" s="78"/>
      <c r="RFS218" s="78"/>
      <c r="RFV218" s="78"/>
      <c r="RFW218" s="79"/>
      <c r="RFX218" s="78"/>
      <c r="RGK218" s="78"/>
      <c r="RGN218" s="78"/>
      <c r="RGO218" s="79"/>
      <c r="RGP218" s="78"/>
      <c r="RHC218" s="78"/>
      <c r="RHF218" s="78"/>
      <c r="RHG218" s="79"/>
      <c r="RHH218" s="78"/>
      <c r="RHU218" s="78"/>
      <c r="RHX218" s="78"/>
      <c r="RHY218" s="79"/>
      <c r="RHZ218" s="78"/>
      <c r="RIM218" s="78"/>
      <c r="RIP218" s="78"/>
      <c r="RIQ218" s="79"/>
      <c r="RIR218" s="78"/>
      <c r="RJE218" s="78"/>
      <c r="RJH218" s="78"/>
      <c r="RJI218" s="79"/>
      <c r="RJJ218" s="78"/>
      <c r="RJW218" s="78"/>
      <c r="RJZ218" s="78"/>
      <c r="RKA218" s="79"/>
      <c r="RKB218" s="78"/>
      <c r="RKO218" s="78"/>
      <c r="RKR218" s="78"/>
      <c r="RKS218" s="79"/>
      <c r="RKT218" s="78"/>
      <c r="RLG218" s="78"/>
      <c r="RLJ218" s="78"/>
      <c r="RLK218" s="79"/>
      <c r="RLL218" s="78"/>
      <c r="RLY218" s="78"/>
      <c r="RMB218" s="78"/>
      <c r="RMC218" s="79"/>
      <c r="RMD218" s="78"/>
      <c r="RMQ218" s="78"/>
      <c r="RMT218" s="78"/>
      <c r="RMU218" s="79"/>
      <c r="RMV218" s="78"/>
      <c r="RNI218" s="78"/>
      <c r="RNL218" s="78"/>
      <c r="RNM218" s="79"/>
      <c r="RNN218" s="78"/>
      <c r="ROA218" s="78"/>
      <c r="ROD218" s="78"/>
      <c r="ROE218" s="79"/>
      <c r="ROF218" s="78"/>
      <c r="ROS218" s="78"/>
      <c r="ROV218" s="78"/>
      <c r="ROW218" s="79"/>
      <c r="ROX218" s="78"/>
      <c r="RPK218" s="78"/>
      <c r="RPN218" s="78"/>
      <c r="RPO218" s="79"/>
      <c r="RPP218" s="78"/>
      <c r="RQC218" s="78"/>
      <c r="RQF218" s="78"/>
      <c r="RQG218" s="79"/>
      <c r="RQH218" s="78"/>
      <c r="RQU218" s="78"/>
      <c r="RQX218" s="78"/>
      <c r="RQY218" s="79"/>
      <c r="RQZ218" s="78"/>
      <c r="RRM218" s="78"/>
      <c r="RRP218" s="78"/>
      <c r="RRQ218" s="79"/>
      <c r="RRR218" s="78"/>
      <c r="RSE218" s="78"/>
      <c r="RSH218" s="78"/>
      <c r="RSI218" s="79"/>
      <c r="RSJ218" s="78"/>
      <c r="RSW218" s="78"/>
      <c r="RSZ218" s="78"/>
      <c r="RTA218" s="79"/>
      <c r="RTB218" s="78"/>
      <c r="RTO218" s="78"/>
      <c r="RTR218" s="78"/>
      <c r="RTS218" s="79"/>
      <c r="RTT218" s="78"/>
      <c r="RUG218" s="78"/>
      <c r="RUJ218" s="78"/>
      <c r="RUK218" s="79"/>
      <c r="RUL218" s="78"/>
      <c r="RUY218" s="78"/>
      <c r="RVB218" s="78"/>
      <c r="RVC218" s="79"/>
      <c r="RVD218" s="78"/>
      <c r="RVQ218" s="78"/>
      <c r="RVT218" s="78"/>
      <c r="RVU218" s="79"/>
      <c r="RVV218" s="78"/>
      <c r="RWI218" s="78"/>
      <c r="RWL218" s="78"/>
      <c r="RWM218" s="79"/>
      <c r="RWN218" s="78"/>
      <c r="RXA218" s="78"/>
      <c r="RXD218" s="78"/>
      <c r="RXE218" s="79"/>
      <c r="RXF218" s="78"/>
      <c r="RXS218" s="78"/>
      <c r="RXV218" s="78"/>
      <c r="RXW218" s="79"/>
      <c r="RXX218" s="78"/>
      <c r="RYK218" s="78"/>
      <c r="RYN218" s="78"/>
      <c r="RYO218" s="79"/>
      <c r="RYP218" s="78"/>
      <c r="RZC218" s="78"/>
      <c r="RZF218" s="78"/>
      <c r="RZG218" s="79"/>
      <c r="RZH218" s="78"/>
      <c r="RZU218" s="78"/>
      <c r="RZX218" s="78"/>
      <c r="RZY218" s="79"/>
      <c r="RZZ218" s="78"/>
      <c r="SAM218" s="78"/>
      <c r="SAP218" s="78"/>
      <c r="SAQ218" s="79"/>
      <c r="SAR218" s="78"/>
      <c r="SBE218" s="78"/>
      <c r="SBH218" s="78"/>
      <c r="SBI218" s="79"/>
      <c r="SBJ218" s="78"/>
      <c r="SBW218" s="78"/>
      <c r="SBZ218" s="78"/>
      <c r="SCA218" s="79"/>
      <c r="SCB218" s="78"/>
      <c r="SCO218" s="78"/>
      <c r="SCR218" s="78"/>
      <c r="SCS218" s="79"/>
      <c r="SCT218" s="78"/>
      <c r="SDG218" s="78"/>
      <c r="SDJ218" s="78"/>
      <c r="SDK218" s="79"/>
      <c r="SDL218" s="78"/>
      <c r="SDY218" s="78"/>
      <c r="SEB218" s="78"/>
      <c r="SEC218" s="79"/>
      <c r="SED218" s="78"/>
      <c r="SEQ218" s="78"/>
      <c r="SET218" s="78"/>
      <c r="SEU218" s="79"/>
      <c r="SEV218" s="78"/>
      <c r="SFI218" s="78"/>
      <c r="SFL218" s="78"/>
      <c r="SFM218" s="79"/>
      <c r="SFN218" s="78"/>
      <c r="SGA218" s="78"/>
      <c r="SGD218" s="78"/>
      <c r="SGE218" s="79"/>
      <c r="SGF218" s="78"/>
      <c r="SGS218" s="78"/>
      <c r="SGV218" s="78"/>
      <c r="SGW218" s="79"/>
      <c r="SGX218" s="78"/>
      <c r="SHK218" s="78"/>
      <c r="SHN218" s="78"/>
      <c r="SHO218" s="79"/>
      <c r="SHP218" s="78"/>
      <c r="SIC218" s="78"/>
      <c r="SIF218" s="78"/>
      <c r="SIG218" s="79"/>
      <c r="SIH218" s="78"/>
      <c r="SIU218" s="78"/>
      <c r="SIX218" s="78"/>
      <c r="SIY218" s="79"/>
      <c r="SIZ218" s="78"/>
      <c r="SJM218" s="78"/>
      <c r="SJP218" s="78"/>
      <c r="SJQ218" s="79"/>
      <c r="SJR218" s="78"/>
      <c r="SKE218" s="78"/>
      <c r="SKH218" s="78"/>
      <c r="SKI218" s="79"/>
      <c r="SKJ218" s="78"/>
      <c r="SKW218" s="78"/>
      <c r="SKZ218" s="78"/>
      <c r="SLA218" s="79"/>
      <c r="SLB218" s="78"/>
      <c r="SLO218" s="78"/>
      <c r="SLR218" s="78"/>
      <c r="SLS218" s="79"/>
      <c r="SLT218" s="78"/>
      <c r="SMG218" s="78"/>
      <c r="SMJ218" s="78"/>
      <c r="SMK218" s="79"/>
      <c r="SML218" s="78"/>
      <c r="SMY218" s="78"/>
      <c r="SNB218" s="78"/>
      <c r="SNC218" s="79"/>
      <c r="SND218" s="78"/>
      <c r="SNQ218" s="78"/>
      <c r="SNT218" s="78"/>
      <c r="SNU218" s="79"/>
      <c r="SNV218" s="78"/>
      <c r="SOI218" s="78"/>
      <c r="SOL218" s="78"/>
      <c r="SOM218" s="79"/>
      <c r="SON218" s="78"/>
      <c r="SPA218" s="78"/>
      <c r="SPD218" s="78"/>
      <c r="SPE218" s="79"/>
      <c r="SPF218" s="78"/>
      <c r="SPS218" s="78"/>
      <c r="SPV218" s="78"/>
      <c r="SPW218" s="79"/>
      <c r="SPX218" s="78"/>
      <c r="SQK218" s="78"/>
      <c r="SQN218" s="78"/>
      <c r="SQO218" s="79"/>
      <c r="SQP218" s="78"/>
      <c r="SRC218" s="78"/>
      <c r="SRF218" s="78"/>
      <c r="SRG218" s="79"/>
      <c r="SRH218" s="78"/>
      <c r="SRU218" s="78"/>
      <c r="SRX218" s="78"/>
      <c r="SRY218" s="79"/>
      <c r="SRZ218" s="78"/>
      <c r="SSM218" s="78"/>
      <c r="SSP218" s="78"/>
      <c r="SSQ218" s="79"/>
      <c r="SSR218" s="78"/>
      <c r="STE218" s="78"/>
      <c r="STH218" s="78"/>
      <c r="STI218" s="79"/>
      <c r="STJ218" s="78"/>
      <c r="STW218" s="78"/>
      <c r="STZ218" s="78"/>
      <c r="SUA218" s="79"/>
      <c r="SUB218" s="78"/>
      <c r="SUO218" s="78"/>
      <c r="SUR218" s="78"/>
      <c r="SUS218" s="79"/>
      <c r="SUT218" s="78"/>
      <c r="SVG218" s="78"/>
      <c r="SVJ218" s="78"/>
      <c r="SVK218" s="79"/>
      <c r="SVL218" s="78"/>
      <c r="SVY218" s="78"/>
      <c r="SWB218" s="78"/>
      <c r="SWC218" s="79"/>
      <c r="SWD218" s="78"/>
      <c r="SWQ218" s="78"/>
      <c r="SWT218" s="78"/>
      <c r="SWU218" s="79"/>
      <c r="SWV218" s="78"/>
      <c r="SXI218" s="78"/>
      <c r="SXL218" s="78"/>
      <c r="SXM218" s="79"/>
      <c r="SXN218" s="78"/>
      <c r="SYA218" s="78"/>
      <c r="SYD218" s="78"/>
      <c r="SYE218" s="79"/>
      <c r="SYF218" s="78"/>
      <c r="SYS218" s="78"/>
      <c r="SYV218" s="78"/>
      <c r="SYW218" s="79"/>
      <c r="SYX218" s="78"/>
      <c r="SZK218" s="78"/>
      <c r="SZN218" s="78"/>
      <c r="SZO218" s="79"/>
      <c r="SZP218" s="78"/>
      <c r="TAC218" s="78"/>
      <c r="TAF218" s="78"/>
      <c r="TAG218" s="79"/>
      <c r="TAH218" s="78"/>
      <c r="TAU218" s="78"/>
      <c r="TAX218" s="78"/>
      <c r="TAY218" s="79"/>
      <c r="TAZ218" s="78"/>
      <c r="TBM218" s="78"/>
      <c r="TBP218" s="78"/>
      <c r="TBQ218" s="79"/>
      <c r="TBR218" s="78"/>
      <c r="TCE218" s="78"/>
      <c r="TCH218" s="78"/>
      <c r="TCI218" s="79"/>
      <c r="TCJ218" s="78"/>
      <c r="TCW218" s="78"/>
      <c r="TCZ218" s="78"/>
      <c r="TDA218" s="79"/>
      <c r="TDB218" s="78"/>
      <c r="TDO218" s="78"/>
      <c r="TDR218" s="78"/>
      <c r="TDS218" s="79"/>
      <c r="TDT218" s="78"/>
      <c r="TEG218" s="78"/>
      <c r="TEJ218" s="78"/>
      <c r="TEK218" s="79"/>
      <c r="TEL218" s="78"/>
      <c r="TEY218" s="78"/>
      <c r="TFB218" s="78"/>
      <c r="TFC218" s="79"/>
      <c r="TFD218" s="78"/>
      <c r="TFQ218" s="78"/>
      <c r="TFT218" s="78"/>
      <c r="TFU218" s="79"/>
      <c r="TFV218" s="78"/>
      <c r="TGI218" s="78"/>
      <c r="TGL218" s="78"/>
      <c r="TGM218" s="79"/>
      <c r="TGN218" s="78"/>
      <c r="THA218" s="78"/>
      <c r="THD218" s="78"/>
      <c r="THE218" s="79"/>
      <c r="THF218" s="78"/>
      <c r="THS218" s="78"/>
      <c r="THV218" s="78"/>
      <c r="THW218" s="79"/>
      <c r="THX218" s="78"/>
      <c r="TIK218" s="78"/>
      <c r="TIN218" s="78"/>
      <c r="TIO218" s="79"/>
      <c r="TIP218" s="78"/>
      <c r="TJC218" s="78"/>
      <c r="TJF218" s="78"/>
      <c r="TJG218" s="79"/>
      <c r="TJH218" s="78"/>
      <c r="TJU218" s="78"/>
      <c r="TJX218" s="78"/>
      <c r="TJY218" s="79"/>
      <c r="TJZ218" s="78"/>
      <c r="TKM218" s="78"/>
      <c r="TKP218" s="78"/>
      <c r="TKQ218" s="79"/>
      <c r="TKR218" s="78"/>
      <c r="TLE218" s="78"/>
      <c r="TLH218" s="78"/>
      <c r="TLI218" s="79"/>
      <c r="TLJ218" s="78"/>
      <c r="TLW218" s="78"/>
      <c r="TLZ218" s="78"/>
      <c r="TMA218" s="79"/>
      <c r="TMB218" s="78"/>
      <c r="TMO218" s="78"/>
      <c r="TMR218" s="78"/>
      <c r="TMS218" s="79"/>
      <c r="TMT218" s="78"/>
      <c r="TNG218" s="78"/>
      <c r="TNJ218" s="78"/>
      <c r="TNK218" s="79"/>
      <c r="TNL218" s="78"/>
      <c r="TNY218" s="78"/>
      <c r="TOB218" s="78"/>
      <c r="TOC218" s="79"/>
      <c r="TOD218" s="78"/>
      <c r="TOQ218" s="78"/>
      <c r="TOT218" s="78"/>
      <c r="TOU218" s="79"/>
      <c r="TOV218" s="78"/>
      <c r="TPI218" s="78"/>
      <c r="TPL218" s="78"/>
      <c r="TPM218" s="79"/>
      <c r="TPN218" s="78"/>
      <c r="TQA218" s="78"/>
      <c r="TQD218" s="78"/>
      <c r="TQE218" s="79"/>
      <c r="TQF218" s="78"/>
      <c r="TQS218" s="78"/>
      <c r="TQV218" s="78"/>
      <c r="TQW218" s="79"/>
      <c r="TQX218" s="78"/>
      <c r="TRK218" s="78"/>
      <c r="TRN218" s="78"/>
      <c r="TRO218" s="79"/>
      <c r="TRP218" s="78"/>
      <c r="TSC218" s="78"/>
      <c r="TSF218" s="78"/>
      <c r="TSG218" s="79"/>
      <c r="TSH218" s="78"/>
      <c r="TSU218" s="78"/>
      <c r="TSX218" s="78"/>
      <c r="TSY218" s="79"/>
      <c r="TSZ218" s="78"/>
      <c r="TTM218" s="78"/>
      <c r="TTP218" s="78"/>
      <c r="TTQ218" s="79"/>
      <c r="TTR218" s="78"/>
      <c r="TUE218" s="78"/>
      <c r="TUH218" s="78"/>
      <c r="TUI218" s="79"/>
      <c r="TUJ218" s="78"/>
      <c r="TUW218" s="78"/>
      <c r="TUZ218" s="78"/>
      <c r="TVA218" s="79"/>
      <c r="TVB218" s="78"/>
      <c r="TVO218" s="78"/>
      <c r="TVR218" s="78"/>
      <c r="TVS218" s="79"/>
      <c r="TVT218" s="78"/>
      <c r="TWG218" s="78"/>
      <c r="TWJ218" s="78"/>
      <c r="TWK218" s="79"/>
      <c r="TWL218" s="78"/>
      <c r="TWY218" s="78"/>
      <c r="TXB218" s="78"/>
      <c r="TXC218" s="79"/>
      <c r="TXD218" s="78"/>
      <c r="TXQ218" s="78"/>
      <c r="TXT218" s="78"/>
      <c r="TXU218" s="79"/>
      <c r="TXV218" s="78"/>
      <c r="TYI218" s="78"/>
      <c r="TYL218" s="78"/>
      <c r="TYM218" s="79"/>
      <c r="TYN218" s="78"/>
      <c r="TZA218" s="78"/>
      <c r="TZD218" s="78"/>
      <c r="TZE218" s="79"/>
      <c r="TZF218" s="78"/>
      <c r="TZS218" s="78"/>
      <c r="TZV218" s="78"/>
      <c r="TZW218" s="79"/>
      <c r="TZX218" s="78"/>
      <c r="UAK218" s="78"/>
      <c r="UAN218" s="78"/>
      <c r="UAO218" s="79"/>
      <c r="UAP218" s="78"/>
      <c r="UBC218" s="78"/>
      <c r="UBF218" s="78"/>
      <c r="UBG218" s="79"/>
      <c r="UBH218" s="78"/>
      <c r="UBU218" s="78"/>
      <c r="UBX218" s="78"/>
      <c r="UBY218" s="79"/>
      <c r="UBZ218" s="78"/>
      <c r="UCM218" s="78"/>
      <c r="UCP218" s="78"/>
      <c r="UCQ218" s="79"/>
      <c r="UCR218" s="78"/>
      <c r="UDE218" s="78"/>
      <c r="UDH218" s="78"/>
      <c r="UDI218" s="79"/>
      <c r="UDJ218" s="78"/>
      <c r="UDW218" s="78"/>
      <c r="UDZ218" s="78"/>
      <c r="UEA218" s="79"/>
      <c r="UEB218" s="78"/>
      <c r="UEO218" s="78"/>
      <c r="UER218" s="78"/>
      <c r="UES218" s="79"/>
      <c r="UET218" s="78"/>
      <c r="UFG218" s="78"/>
      <c r="UFJ218" s="78"/>
      <c r="UFK218" s="79"/>
      <c r="UFL218" s="78"/>
      <c r="UFY218" s="78"/>
      <c r="UGB218" s="78"/>
      <c r="UGC218" s="79"/>
      <c r="UGD218" s="78"/>
      <c r="UGQ218" s="78"/>
      <c r="UGT218" s="78"/>
      <c r="UGU218" s="79"/>
      <c r="UGV218" s="78"/>
      <c r="UHI218" s="78"/>
      <c r="UHL218" s="78"/>
      <c r="UHM218" s="79"/>
      <c r="UHN218" s="78"/>
      <c r="UIA218" s="78"/>
      <c r="UID218" s="78"/>
      <c r="UIE218" s="79"/>
      <c r="UIF218" s="78"/>
      <c r="UIS218" s="78"/>
      <c r="UIV218" s="78"/>
      <c r="UIW218" s="79"/>
      <c r="UIX218" s="78"/>
      <c r="UJK218" s="78"/>
      <c r="UJN218" s="78"/>
      <c r="UJO218" s="79"/>
      <c r="UJP218" s="78"/>
      <c r="UKC218" s="78"/>
      <c r="UKF218" s="78"/>
      <c r="UKG218" s="79"/>
      <c r="UKH218" s="78"/>
      <c r="UKU218" s="78"/>
      <c r="UKX218" s="78"/>
      <c r="UKY218" s="79"/>
      <c r="UKZ218" s="78"/>
      <c r="ULM218" s="78"/>
      <c r="ULP218" s="78"/>
      <c r="ULQ218" s="79"/>
      <c r="ULR218" s="78"/>
      <c r="UME218" s="78"/>
      <c r="UMH218" s="78"/>
      <c r="UMI218" s="79"/>
      <c r="UMJ218" s="78"/>
      <c r="UMW218" s="78"/>
      <c r="UMZ218" s="78"/>
      <c r="UNA218" s="79"/>
      <c r="UNB218" s="78"/>
      <c r="UNO218" s="78"/>
      <c r="UNR218" s="78"/>
      <c r="UNS218" s="79"/>
      <c r="UNT218" s="78"/>
      <c r="UOG218" s="78"/>
      <c r="UOJ218" s="78"/>
      <c r="UOK218" s="79"/>
      <c r="UOL218" s="78"/>
      <c r="UOY218" s="78"/>
      <c r="UPB218" s="78"/>
      <c r="UPC218" s="79"/>
      <c r="UPD218" s="78"/>
      <c r="UPQ218" s="78"/>
      <c r="UPT218" s="78"/>
      <c r="UPU218" s="79"/>
      <c r="UPV218" s="78"/>
      <c r="UQI218" s="78"/>
      <c r="UQL218" s="78"/>
      <c r="UQM218" s="79"/>
      <c r="UQN218" s="78"/>
      <c r="URA218" s="78"/>
      <c r="URD218" s="78"/>
      <c r="URE218" s="79"/>
      <c r="URF218" s="78"/>
      <c r="URS218" s="78"/>
      <c r="URV218" s="78"/>
      <c r="URW218" s="79"/>
      <c r="URX218" s="78"/>
      <c r="USK218" s="78"/>
      <c r="USN218" s="78"/>
      <c r="USO218" s="79"/>
      <c r="USP218" s="78"/>
      <c r="UTC218" s="78"/>
      <c r="UTF218" s="78"/>
      <c r="UTG218" s="79"/>
      <c r="UTH218" s="78"/>
      <c r="UTU218" s="78"/>
      <c r="UTX218" s="78"/>
      <c r="UTY218" s="79"/>
      <c r="UTZ218" s="78"/>
      <c r="UUM218" s="78"/>
      <c r="UUP218" s="78"/>
      <c r="UUQ218" s="79"/>
      <c r="UUR218" s="78"/>
      <c r="UVE218" s="78"/>
      <c r="UVH218" s="78"/>
      <c r="UVI218" s="79"/>
      <c r="UVJ218" s="78"/>
      <c r="UVW218" s="78"/>
      <c r="UVZ218" s="78"/>
      <c r="UWA218" s="79"/>
      <c r="UWB218" s="78"/>
      <c r="UWO218" s="78"/>
      <c r="UWR218" s="78"/>
      <c r="UWS218" s="79"/>
      <c r="UWT218" s="78"/>
      <c r="UXG218" s="78"/>
      <c r="UXJ218" s="78"/>
      <c r="UXK218" s="79"/>
      <c r="UXL218" s="78"/>
      <c r="UXY218" s="78"/>
      <c r="UYB218" s="78"/>
      <c r="UYC218" s="79"/>
      <c r="UYD218" s="78"/>
      <c r="UYQ218" s="78"/>
      <c r="UYT218" s="78"/>
      <c r="UYU218" s="79"/>
      <c r="UYV218" s="78"/>
      <c r="UZI218" s="78"/>
      <c r="UZL218" s="78"/>
      <c r="UZM218" s="79"/>
      <c r="UZN218" s="78"/>
      <c r="VAA218" s="78"/>
      <c r="VAD218" s="78"/>
      <c r="VAE218" s="79"/>
      <c r="VAF218" s="78"/>
      <c r="VAS218" s="78"/>
      <c r="VAV218" s="78"/>
      <c r="VAW218" s="79"/>
      <c r="VAX218" s="78"/>
      <c r="VBK218" s="78"/>
      <c r="VBN218" s="78"/>
      <c r="VBO218" s="79"/>
      <c r="VBP218" s="78"/>
      <c r="VCC218" s="78"/>
      <c r="VCF218" s="78"/>
      <c r="VCG218" s="79"/>
      <c r="VCH218" s="78"/>
      <c r="VCU218" s="78"/>
      <c r="VCX218" s="78"/>
      <c r="VCY218" s="79"/>
      <c r="VCZ218" s="78"/>
      <c r="VDM218" s="78"/>
      <c r="VDP218" s="78"/>
      <c r="VDQ218" s="79"/>
      <c r="VDR218" s="78"/>
      <c r="VEE218" s="78"/>
      <c r="VEH218" s="78"/>
      <c r="VEI218" s="79"/>
      <c r="VEJ218" s="78"/>
      <c r="VEW218" s="78"/>
      <c r="VEZ218" s="78"/>
      <c r="VFA218" s="79"/>
      <c r="VFB218" s="78"/>
      <c r="VFO218" s="78"/>
      <c r="VFR218" s="78"/>
      <c r="VFS218" s="79"/>
      <c r="VFT218" s="78"/>
      <c r="VGG218" s="78"/>
      <c r="VGJ218" s="78"/>
      <c r="VGK218" s="79"/>
      <c r="VGL218" s="78"/>
      <c r="VGY218" s="78"/>
      <c r="VHB218" s="78"/>
      <c r="VHC218" s="79"/>
      <c r="VHD218" s="78"/>
      <c r="VHQ218" s="78"/>
      <c r="VHT218" s="78"/>
      <c r="VHU218" s="79"/>
      <c r="VHV218" s="78"/>
      <c r="VII218" s="78"/>
      <c r="VIL218" s="78"/>
      <c r="VIM218" s="79"/>
      <c r="VIN218" s="78"/>
      <c r="VJA218" s="78"/>
      <c r="VJD218" s="78"/>
      <c r="VJE218" s="79"/>
      <c r="VJF218" s="78"/>
      <c r="VJS218" s="78"/>
      <c r="VJV218" s="78"/>
      <c r="VJW218" s="79"/>
      <c r="VJX218" s="78"/>
      <c r="VKK218" s="78"/>
      <c r="VKN218" s="78"/>
      <c r="VKO218" s="79"/>
      <c r="VKP218" s="78"/>
      <c r="VLC218" s="78"/>
      <c r="VLF218" s="78"/>
      <c r="VLG218" s="79"/>
      <c r="VLH218" s="78"/>
      <c r="VLU218" s="78"/>
      <c r="VLX218" s="78"/>
      <c r="VLY218" s="79"/>
      <c r="VLZ218" s="78"/>
      <c r="VMM218" s="78"/>
      <c r="VMP218" s="78"/>
      <c r="VMQ218" s="79"/>
      <c r="VMR218" s="78"/>
      <c r="VNE218" s="78"/>
      <c r="VNH218" s="78"/>
      <c r="VNI218" s="79"/>
      <c r="VNJ218" s="78"/>
      <c r="VNW218" s="78"/>
      <c r="VNZ218" s="78"/>
      <c r="VOA218" s="79"/>
      <c r="VOB218" s="78"/>
      <c r="VOO218" s="78"/>
      <c r="VOR218" s="78"/>
      <c r="VOS218" s="79"/>
      <c r="VOT218" s="78"/>
      <c r="VPG218" s="78"/>
      <c r="VPJ218" s="78"/>
      <c r="VPK218" s="79"/>
      <c r="VPL218" s="78"/>
      <c r="VPY218" s="78"/>
      <c r="VQB218" s="78"/>
      <c r="VQC218" s="79"/>
      <c r="VQD218" s="78"/>
      <c r="VQQ218" s="78"/>
      <c r="VQT218" s="78"/>
      <c r="VQU218" s="79"/>
      <c r="VQV218" s="78"/>
      <c r="VRI218" s="78"/>
      <c r="VRL218" s="78"/>
      <c r="VRM218" s="79"/>
      <c r="VRN218" s="78"/>
      <c r="VSA218" s="78"/>
      <c r="VSD218" s="78"/>
      <c r="VSE218" s="79"/>
      <c r="VSF218" s="78"/>
      <c r="VSS218" s="78"/>
      <c r="VSV218" s="78"/>
      <c r="VSW218" s="79"/>
      <c r="VSX218" s="78"/>
      <c r="VTK218" s="78"/>
      <c r="VTN218" s="78"/>
      <c r="VTO218" s="79"/>
      <c r="VTP218" s="78"/>
      <c r="VUC218" s="78"/>
      <c r="VUF218" s="78"/>
      <c r="VUG218" s="79"/>
      <c r="VUH218" s="78"/>
      <c r="VUU218" s="78"/>
      <c r="VUX218" s="78"/>
      <c r="VUY218" s="79"/>
      <c r="VUZ218" s="78"/>
      <c r="VVM218" s="78"/>
      <c r="VVP218" s="78"/>
      <c r="VVQ218" s="79"/>
      <c r="VVR218" s="78"/>
      <c r="VWE218" s="78"/>
      <c r="VWH218" s="78"/>
      <c r="VWI218" s="79"/>
      <c r="VWJ218" s="78"/>
      <c r="VWW218" s="78"/>
      <c r="VWZ218" s="78"/>
      <c r="VXA218" s="79"/>
      <c r="VXB218" s="78"/>
      <c r="VXO218" s="78"/>
      <c r="VXR218" s="78"/>
      <c r="VXS218" s="79"/>
      <c r="VXT218" s="78"/>
      <c r="VYG218" s="78"/>
      <c r="VYJ218" s="78"/>
      <c r="VYK218" s="79"/>
      <c r="VYL218" s="78"/>
      <c r="VYY218" s="78"/>
      <c r="VZB218" s="78"/>
      <c r="VZC218" s="79"/>
      <c r="VZD218" s="78"/>
      <c r="VZQ218" s="78"/>
      <c r="VZT218" s="78"/>
      <c r="VZU218" s="79"/>
      <c r="VZV218" s="78"/>
      <c r="WAI218" s="78"/>
      <c r="WAL218" s="78"/>
      <c r="WAM218" s="79"/>
      <c r="WAN218" s="78"/>
      <c r="WBA218" s="78"/>
      <c r="WBD218" s="78"/>
      <c r="WBE218" s="79"/>
      <c r="WBF218" s="78"/>
      <c r="WBS218" s="78"/>
      <c r="WBV218" s="78"/>
      <c r="WBW218" s="79"/>
      <c r="WBX218" s="78"/>
      <c r="WCK218" s="78"/>
      <c r="WCN218" s="78"/>
      <c r="WCO218" s="79"/>
      <c r="WCP218" s="78"/>
      <c r="WDC218" s="78"/>
      <c r="WDF218" s="78"/>
      <c r="WDG218" s="79"/>
      <c r="WDH218" s="78"/>
      <c r="WDU218" s="78"/>
      <c r="WDX218" s="78"/>
      <c r="WDY218" s="79"/>
      <c r="WDZ218" s="78"/>
      <c r="WEM218" s="78"/>
      <c r="WEP218" s="78"/>
      <c r="WEQ218" s="79"/>
      <c r="WER218" s="78"/>
      <c r="WFE218" s="78"/>
      <c r="WFH218" s="78"/>
      <c r="WFI218" s="79"/>
      <c r="WFJ218" s="78"/>
      <c r="WFW218" s="78"/>
      <c r="WFZ218" s="78"/>
      <c r="WGA218" s="79"/>
      <c r="WGB218" s="78"/>
      <c r="WGO218" s="78"/>
      <c r="WGR218" s="78"/>
      <c r="WGS218" s="79"/>
      <c r="WGT218" s="78"/>
      <c r="WHG218" s="78"/>
      <c r="WHJ218" s="78"/>
      <c r="WHK218" s="79"/>
      <c r="WHL218" s="78"/>
      <c r="WHY218" s="78"/>
      <c r="WIB218" s="78"/>
      <c r="WIC218" s="79"/>
      <c r="WID218" s="78"/>
      <c r="WIQ218" s="78"/>
      <c r="WIT218" s="78"/>
      <c r="WIU218" s="79"/>
      <c r="WIV218" s="78"/>
      <c r="WJI218" s="78"/>
      <c r="WJL218" s="78"/>
      <c r="WJM218" s="79"/>
      <c r="WJN218" s="78"/>
      <c r="WKA218" s="78"/>
      <c r="WKD218" s="78"/>
      <c r="WKE218" s="79"/>
      <c r="WKF218" s="78"/>
      <c r="WKS218" s="78"/>
      <c r="WKV218" s="78"/>
      <c r="WKW218" s="79"/>
      <c r="WKX218" s="78"/>
      <c r="WLK218" s="78"/>
      <c r="WLN218" s="78"/>
      <c r="WLO218" s="79"/>
      <c r="WLP218" s="78"/>
      <c r="WMC218" s="78"/>
      <c r="WMF218" s="78"/>
      <c r="WMG218" s="79"/>
      <c r="WMH218" s="78"/>
      <c r="WMU218" s="78"/>
      <c r="WMX218" s="78"/>
      <c r="WMY218" s="79"/>
      <c r="WMZ218" s="78"/>
      <c r="WNM218" s="78"/>
      <c r="WNP218" s="78"/>
      <c r="WNQ218" s="79"/>
      <c r="WNR218" s="78"/>
      <c r="WOE218" s="78"/>
      <c r="WOH218" s="78"/>
      <c r="WOI218" s="79"/>
      <c r="WOJ218" s="78"/>
      <c r="WOW218" s="78"/>
      <c r="WOZ218" s="78"/>
      <c r="WPA218" s="79"/>
      <c r="WPB218" s="78"/>
      <c r="WPO218" s="78"/>
      <c r="WPR218" s="78"/>
      <c r="WPS218" s="79"/>
      <c r="WPT218" s="78"/>
      <c r="WQG218" s="78"/>
      <c r="WQJ218" s="78"/>
      <c r="WQK218" s="79"/>
      <c r="WQL218" s="78"/>
      <c r="WQY218" s="78"/>
      <c r="WRB218" s="78"/>
      <c r="WRC218" s="79"/>
      <c r="WRD218" s="78"/>
      <c r="WRQ218" s="78"/>
      <c r="WRT218" s="78"/>
      <c r="WRU218" s="79"/>
      <c r="WRV218" s="78"/>
      <c r="WSI218" s="78"/>
      <c r="WSL218" s="78"/>
      <c r="WSM218" s="79"/>
      <c r="WSN218" s="78"/>
      <c r="WTA218" s="78"/>
      <c r="WTD218" s="78"/>
      <c r="WTE218" s="79"/>
      <c r="WTF218" s="78"/>
      <c r="WTS218" s="78"/>
      <c r="WTV218" s="78"/>
      <c r="WTW218" s="79"/>
      <c r="WTX218" s="78"/>
      <c r="WUK218" s="78"/>
      <c r="WUN218" s="78"/>
      <c r="WUO218" s="79"/>
      <c r="WUP218" s="78"/>
      <c r="WVC218" s="78"/>
      <c r="WVF218" s="78"/>
      <c r="WVG218" s="79"/>
      <c r="WVH218" s="78"/>
      <c r="WVU218" s="78"/>
      <c r="WVX218" s="78"/>
      <c r="WVY218" s="79"/>
      <c r="WVZ218" s="78"/>
      <c r="WWM218" s="78"/>
      <c r="WWP218" s="78"/>
      <c r="WWQ218" s="79"/>
      <c r="WWR218" s="78"/>
      <c r="WXE218" s="78"/>
      <c r="WXH218" s="78"/>
      <c r="WXI218" s="79"/>
      <c r="WXJ218" s="78"/>
      <c r="WXW218" s="78"/>
      <c r="WXZ218" s="78"/>
      <c r="WYA218" s="79"/>
      <c r="WYB218" s="78"/>
      <c r="WYO218" s="78"/>
      <c r="WYR218" s="78"/>
      <c r="WYS218" s="79"/>
      <c r="WYT218" s="78"/>
      <c r="WZG218" s="78"/>
      <c r="WZJ218" s="78"/>
      <c r="WZK218" s="79"/>
      <c r="WZL218" s="78"/>
      <c r="WZY218" s="78"/>
      <c r="XAB218" s="78"/>
      <c r="XAC218" s="79"/>
      <c r="XAD218" s="78"/>
      <c r="XAQ218" s="78"/>
      <c r="XAT218" s="78"/>
      <c r="XAU218" s="79"/>
      <c r="XAV218" s="78"/>
      <c r="XBI218" s="78"/>
      <c r="XBL218" s="78"/>
      <c r="XBM218" s="79"/>
      <c r="XBN218" s="78"/>
      <c r="XCA218" s="78"/>
      <c r="XCD218" s="78"/>
      <c r="XCE218" s="79"/>
      <c r="XCF218" s="78"/>
      <c r="XCS218" s="78"/>
      <c r="XCV218" s="78"/>
      <c r="XCW218" s="79"/>
      <c r="XCX218" s="78"/>
      <c r="XDK218" s="78"/>
      <c r="XDN218" s="78"/>
      <c r="XDO218" s="79"/>
      <c r="XDP218" s="78"/>
      <c r="XEC218" s="78"/>
      <c r="XEF218" s="78"/>
      <c r="XEG218" s="79"/>
      <c r="XEH218" s="78"/>
      <c r="XEU218" s="78"/>
      <c r="XEX218" s="78"/>
      <c r="XEY218" s="79"/>
      <c r="XEZ218" s="78"/>
    </row>
    <row r="219" spans="1:16384" s="3" customFormat="1" x14ac:dyDescent="0.25">
      <c r="A219" s="297" t="s">
        <v>72</v>
      </c>
      <c r="B219" s="298"/>
      <c r="C219" s="298"/>
      <c r="D219" s="298"/>
      <c r="E219" s="298"/>
      <c r="F219" s="298"/>
      <c r="G219" s="298"/>
      <c r="H219" s="298"/>
      <c r="I219" s="298"/>
      <c r="J219" s="298"/>
      <c r="K219" s="298"/>
      <c r="L219" s="299"/>
      <c r="M219" s="167">
        <f>+M217+M168+M95+M53</f>
        <v>13671813</v>
      </c>
      <c r="N219" s="173"/>
      <c r="O219" s="173"/>
      <c r="P219" s="174">
        <f>+P217+P168+P95+P53</f>
        <v>6219364</v>
      </c>
      <c r="Q219" s="173"/>
      <c r="R219" s="174">
        <f>+R217+R168+R95+R53</f>
        <v>300668</v>
      </c>
    </row>
    <row r="222" spans="1:16384" s="3" customFormat="1" x14ac:dyDescent="0.25">
      <c r="A222" s="109"/>
      <c r="F222" s="109"/>
      <c r="M222" s="41"/>
    </row>
    <row r="224" spans="1:16384" s="3" customFormat="1" x14ac:dyDescent="0.25">
      <c r="A224" s="109"/>
      <c r="F224" s="109"/>
    </row>
    <row r="237" spans="10:11" x14ac:dyDescent="0.25">
      <c r="J237" s="69"/>
      <c r="K237" s="71"/>
    </row>
    <row r="238" spans="10:11" x14ac:dyDescent="0.25">
      <c r="J238" s="69"/>
      <c r="K238" s="71"/>
    </row>
    <row r="239" spans="10:11" x14ac:dyDescent="0.25">
      <c r="J239" s="212"/>
      <c r="K239" s="69"/>
    </row>
  </sheetData>
  <autoFilter ref="A9:XFD219" xr:uid="{00000000-0001-0000-0300-000000000000}"/>
  <mergeCells count="5488">
    <mergeCell ref="G8:G9"/>
    <mergeCell ref="H8:H9"/>
    <mergeCell ref="F8:F9"/>
    <mergeCell ref="E8:E9"/>
    <mergeCell ref="D8:D9"/>
    <mergeCell ref="C8:C9"/>
    <mergeCell ref="B8:B9"/>
    <mergeCell ref="A8:A9"/>
    <mergeCell ref="I8:I9"/>
    <mergeCell ref="J8:J9"/>
    <mergeCell ref="N8:N9"/>
    <mergeCell ref="O8:O9"/>
    <mergeCell ref="P8:P9"/>
    <mergeCell ref="A2:R2"/>
    <mergeCell ref="A3:R3"/>
    <mergeCell ref="A4:R4"/>
    <mergeCell ref="A6:M7"/>
    <mergeCell ref="N6:R6"/>
    <mergeCell ref="N7:P7"/>
    <mergeCell ref="Q7:R7"/>
    <mergeCell ref="A219:L219"/>
    <mergeCell ref="A217:L217"/>
    <mergeCell ref="A168:L168"/>
    <mergeCell ref="A95:L95"/>
    <mergeCell ref="A169:L169"/>
    <mergeCell ref="Q8:Q9"/>
    <mergeCell ref="A96:L96"/>
    <mergeCell ref="A53:L53"/>
    <mergeCell ref="A54:L54"/>
    <mergeCell ref="GQ95:HB95"/>
    <mergeCell ref="S95:AD95"/>
    <mergeCell ref="AF95:AG95"/>
    <mergeCell ref="AK95:AV95"/>
    <mergeCell ref="AX95:AY95"/>
    <mergeCell ref="BC95:BN95"/>
    <mergeCell ref="R8:R9"/>
    <mergeCell ref="FB168:FC168"/>
    <mergeCell ref="FG168:FR168"/>
    <mergeCell ref="FT168:FU168"/>
    <mergeCell ref="FY168:GJ168"/>
    <mergeCell ref="GL168:GM168"/>
    <mergeCell ref="DE168:DP168"/>
    <mergeCell ref="DR168:DS168"/>
    <mergeCell ref="DW168:EH168"/>
    <mergeCell ref="EJ168:EK168"/>
    <mergeCell ref="EO168:EZ168"/>
    <mergeCell ref="BP168:BQ168"/>
    <mergeCell ref="BU168:CF168"/>
    <mergeCell ref="CH168:CI168"/>
    <mergeCell ref="CM168:CX168"/>
    <mergeCell ref="CZ168:DA168"/>
    <mergeCell ref="S168:AD168"/>
    <mergeCell ref="HD95:HE95"/>
    <mergeCell ref="HI95:HT95"/>
    <mergeCell ref="HV95:HW95"/>
    <mergeCell ref="IA95:IL95"/>
    <mergeCell ref="FB95:FC95"/>
    <mergeCell ref="FG95:FR95"/>
    <mergeCell ref="FT95:FU95"/>
    <mergeCell ref="FY95:GJ95"/>
    <mergeCell ref="GL95:GM95"/>
    <mergeCell ref="DE95:DP95"/>
    <mergeCell ref="DR95:DS95"/>
    <mergeCell ref="DW95:EH95"/>
    <mergeCell ref="EJ95:EK95"/>
    <mergeCell ref="EO95:EZ95"/>
    <mergeCell ref="BP95:BQ95"/>
    <mergeCell ref="BU95:CF95"/>
    <mergeCell ref="CH95:CI95"/>
    <mergeCell ref="CM95:CX95"/>
    <mergeCell ref="CZ95:DA95"/>
    <mergeCell ref="NO95:NZ95"/>
    <mergeCell ref="OB95:OC95"/>
    <mergeCell ref="OG95:OR95"/>
    <mergeCell ref="OT95:OU95"/>
    <mergeCell ref="OY95:PJ95"/>
    <mergeCell ref="LZ95:MA95"/>
    <mergeCell ref="ME95:MP95"/>
    <mergeCell ref="MR95:MS95"/>
    <mergeCell ref="MW95:NH95"/>
    <mergeCell ref="NJ95:NK95"/>
    <mergeCell ref="KC95:KN95"/>
    <mergeCell ref="KP95:KQ95"/>
    <mergeCell ref="KU95:LF95"/>
    <mergeCell ref="LH95:LI95"/>
    <mergeCell ref="LM95:LX95"/>
    <mergeCell ref="IN95:IO95"/>
    <mergeCell ref="IS95:JD95"/>
    <mergeCell ref="JF95:JG95"/>
    <mergeCell ref="JK95:JV95"/>
    <mergeCell ref="JX95:JY95"/>
    <mergeCell ref="UM95:UX95"/>
    <mergeCell ref="UZ95:VA95"/>
    <mergeCell ref="VE95:VP95"/>
    <mergeCell ref="VR95:VS95"/>
    <mergeCell ref="VW95:WH95"/>
    <mergeCell ref="SX95:SY95"/>
    <mergeCell ref="TC95:TN95"/>
    <mergeCell ref="TP95:TQ95"/>
    <mergeCell ref="TU95:UF95"/>
    <mergeCell ref="UH95:UI95"/>
    <mergeCell ref="RA95:RL95"/>
    <mergeCell ref="RN95:RO95"/>
    <mergeCell ref="RS95:SD95"/>
    <mergeCell ref="SF95:SG95"/>
    <mergeCell ref="SK95:SV95"/>
    <mergeCell ref="PL95:PM95"/>
    <mergeCell ref="PQ95:QB95"/>
    <mergeCell ref="QD95:QE95"/>
    <mergeCell ref="QI95:QT95"/>
    <mergeCell ref="QV95:QW95"/>
    <mergeCell ref="ABK95:ABV95"/>
    <mergeCell ref="ABX95:ABY95"/>
    <mergeCell ref="ACC95:ACN95"/>
    <mergeCell ref="ACP95:ACQ95"/>
    <mergeCell ref="ACU95:ADF95"/>
    <mergeCell ref="ZV95:ZW95"/>
    <mergeCell ref="AAA95:AAL95"/>
    <mergeCell ref="AAN95:AAO95"/>
    <mergeCell ref="AAS95:ABD95"/>
    <mergeCell ref="ABF95:ABG95"/>
    <mergeCell ref="XY95:YJ95"/>
    <mergeCell ref="YL95:YM95"/>
    <mergeCell ref="YQ95:ZB95"/>
    <mergeCell ref="ZD95:ZE95"/>
    <mergeCell ref="ZI95:ZT95"/>
    <mergeCell ref="WJ95:WK95"/>
    <mergeCell ref="WO95:WZ95"/>
    <mergeCell ref="XB95:XC95"/>
    <mergeCell ref="XG95:XR95"/>
    <mergeCell ref="XT95:XU95"/>
    <mergeCell ref="AII95:AIT95"/>
    <mergeCell ref="AIV95:AIW95"/>
    <mergeCell ref="AJA95:AJL95"/>
    <mergeCell ref="AJN95:AJO95"/>
    <mergeCell ref="AJS95:AKD95"/>
    <mergeCell ref="AGT95:AGU95"/>
    <mergeCell ref="AGY95:AHJ95"/>
    <mergeCell ref="AHL95:AHM95"/>
    <mergeCell ref="AHQ95:AIB95"/>
    <mergeCell ref="AID95:AIE95"/>
    <mergeCell ref="AEW95:AFH95"/>
    <mergeCell ref="AFJ95:AFK95"/>
    <mergeCell ref="AFO95:AFZ95"/>
    <mergeCell ref="AGB95:AGC95"/>
    <mergeCell ref="AGG95:AGR95"/>
    <mergeCell ref="ADH95:ADI95"/>
    <mergeCell ref="ADM95:ADX95"/>
    <mergeCell ref="ADZ95:AEA95"/>
    <mergeCell ref="AEE95:AEP95"/>
    <mergeCell ref="AER95:AES95"/>
    <mergeCell ref="APG95:APR95"/>
    <mergeCell ref="APT95:APU95"/>
    <mergeCell ref="APY95:AQJ95"/>
    <mergeCell ref="AQL95:AQM95"/>
    <mergeCell ref="AQQ95:ARB95"/>
    <mergeCell ref="ANR95:ANS95"/>
    <mergeCell ref="ANW95:AOH95"/>
    <mergeCell ref="AOJ95:AOK95"/>
    <mergeCell ref="AOO95:AOZ95"/>
    <mergeCell ref="APB95:APC95"/>
    <mergeCell ref="ALU95:AMF95"/>
    <mergeCell ref="AMH95:AMI95"/>
    <mergeCell ref="AMM95:AMX95"/>
    <mergeCell ref="AMZ95:ANA95"/>
    <mergeCell ref="ANE95:ANP95"/>
    <mergeCell ref="AKF95:AKG95"/>
    <mergeCell ref="AKK95:AKV95"/>
    <mergeCell ref="AKX95:AKY95"/>
    <mergeCell ref="ALC95:ALN95"/>
    <mergeCell ref="ALP95:ALQ95"/>
    <mergeCell ref="AWE95:AWP95"/>
    <mergeCell ref="AWR95:AWS95"/>
    <mergeCell ref="AWW95:AXH95"/>
    <mergeCell ref="AXJ95:AXK95"/>
    <mergeCell ref="AXO95:AXZ95"/>
    <mergeCell ref="AUP95:AUQ95"/>
    <mergeCell ref="AUU95:AVF95"/>
    <mergeCell ref="AVH95:AVI95"/>
    <mergeCell ref="AVM95:AVX95"/>
    <mergeCell ref="AVZ95:AWA95"/>
    <mergeCell ref="ASS95:ATD95"/>
    <mergeCell ref="ATF95:ATG95"/>
    <mergeCell ref="ATK95:ATV95"/>
    <mergeCell ref="ATX95:ATY95"/>
    <mergeCell ref="AUC95:AUN95"/>
    <mergeCell ref="ARD95:ARE95"/>
    <mergeCell ref="ARI95:ART95"/>
    <mergeCell ref="ARV95:ARW95"/>
    <mergeCell ref="ASA95:ASL95"/>
    <mergeCell ref="ASN95:ASO95"/>
    <mergeCell ref="BDC95:BDN95"/>
    <mergeCell ref="BDP95:BDQ95"/>
    <mergeCell ref="BDU95:BEF95"/>
    <mergeCell ref="BEH95:BEI95"/>
    <mergeCell ref="BEM95:BEX95"/>
    <mergeCell ref="BBN95:BBO95"/>
    <mergeCell ref="BBS95:BCD95"/>
    <mergeCell ref="BCF95:BCG95"/>
    <mergeCell ref="BCK95:BCV95"/>
    <mergeCell ref="BCX95:BCY95"/>
    <mergeCell ref="AZQ95:BAB95"/>
    <mergeCell ref="BAD95:BAE95"/>
    <mergeCell ref="BAI95:BAT95"/>
    <mergeCell ref="BAV95:BAW95"/>
    <mergeCell ref="BBA95:BBL95"/>
    <mergeCell ref="AYB95:AYC95"/>
    <mergeCell ref="AYG95:AYR95"/>
    <mergeCell ref="AYT95:AYU95"/>
    <mergeCell ref="AYY95:AZJ95"/>
    <mergeCell ref="AZL95:AZM95"/>
    <mergeCell ref="BKA95:BKL95"/>
    <mergeCell ref="BKN95:BKO95"/>
    <mergeCell ref="BKS95:BLD95"/>
    <mergeCell ref="BLF95:BLG95"/>
    <mergeCell ref="BLK95:BLV95"/>
    <mergeCell ref="BIL95:BIM95"/>
    <mergeCell ref="BIQ95:BJB95"/>
    <mergeCell ref="BJD95:BJE95"/>
    <mergeCell ref="BJI95:BJT95"/>
    <mergeCell ref="BJV95:BJW95"/>
    <mergeCell ref="BGO95:BGZ95"/>
    <mergeCell ref="BHB95:BHC95"/>
    <mergeCell ref="BHG95:BHR95"/>
    <mergeCell ref="BHT95:BHU95"/>
    <mergeCell ref="BHY95:BIJ95"/>
    <mergeCell ref="BEZ95:BFA95"/>
    <mergeCell ref="BFE95:BFP95"/>
    <mergeCell ref="BFR95:BFS95"/>
    <mergeCell ref="BFW95:BGH95"/>
    <mergeCell ref="BGJ95:BGK95"/>
    <mergeCell ref="BQY95:BRJ95"/>
    <mergeCell ref="BRL95:BRM95"/>
    <mergeCell ref="BRQ95:BSB95"/>
    <mergeCell ref="BSD95:BSE95"/>
    <mergeCell ref="BSI95:BST95"/>
    <mergeCell ref="BPJ95:BPK95"/>
    <mergeCell ref="BPO95:BPZ95"/>
    <mergeCell ref="BQB95:BQC95"/>
    <mergeCell ref="BQG95:BQR95"/>
    <mergeCell ref="BQT95:BQU95"/>
    <mergeCell ref="BNM95:BNX95"/>
    <mergeCell ref="BNZ95:BOA95"/>
    <mergeCell ref="BOE95:BOP95"/>
    <mergeCell ref="BOR95:BOS95"/>
    <mergeCell ref="BOW95:BPH95"/>
    <mergeCell ref="BLX95:BLY95"/>
    <mergeCell ref="BMC95:BMN95"/>
    <mergeCell ref="BMP95:BMQ95"/>
    <mergeCell ref="BMU95:BNF95"/>
    <mergeCell ref="BNH95:BNI95"/>
    <mergeCell ref="BXW95:BYH95"/>
    <mergeCell ref="BYJ95:BYK95"/>
    <mergeCell ref="BYO95:BYZ95"/>
    <mergeCell ref="BZB95:BZC95"/>
    <mergeCell ref="BZG95:BZR95"/>
    <mergeCell ref="BWH95:BWI95"/>
    <mergeCell ref="BWM95:BWX95"/>
    <mergeCell ref="BWZ95:BXA95"/>
    <mergeCell ref="BXE95:BXP95"/>
    <mergeCell ref="BXR95:BXS95"/>
    <mergeCell ref="BUK95:BUV95"/>
    <mergeCell ref="BUX95:BUY95"/>
    <mergeCell ref="BVC95:BVN95"/>
    <mergeCell ref="BVP95:BVQ95"/>
    <mergeCell ref="BVU95:BWF95"/>
    <mergeCell ref="BSV95:BSW95"/>
    <mergeCell ref="BTA95:BTL95"/>
    <mergeCell ref="BTN95:BTO95"/>
    <mergeCell ref="BTS95:BUD95"/>
    <mergeCell ref="BUF95:BUG95"/>
    <mergeCell ref="CEU95:CFF95"/>
    <mergeCell ref="CFH95:CFI95"/>
    <mergeCell ref="CFM95:CFX95"/>
    <mergeCell ref="CFZ95:CGA95"/>
    <mergeCell ref="CGE95:CGP95"/>
    <mergeCell ref="CDF95:CDG95"/>
    <mergeCell ref="CDK95:CDV95"/>
    <mergeCell ref="CDX95:CDY95"/>
    <mergeCell ref="CEC95:CEN95"/>
    <mergeCell ref="CEP95:CEQ95"/>
    <mergeCell ref="CBI95:CBT95"/>
    <mergeCell ref="CBV95:CBW95"/>
    <mergeCell ref="CCA95:CCL95"/>
    <mergeCell ref="CCN95:CCO95"/>
    <mergeCell ref="CCS95:CDD95"/>
    <mergeCell ref="BZT95:BZU95"/>
    <mergeCell ref="BZY95:CAJ95"/>
    <mergeCell ref="CAL95:CAM95"/>
    <mergeCell ref="CAQ95:CBB95"/>
    <mergeCell ref="CBD95:CBE95"/>
    <mergeCell ref="CLS95:CMD95"/>
    <mergeCell ref="CMF95:CMG95"/>
    <mergeCell ref="CMK95:CMV95"/>
    <mergeCell ref="CMX95:CMY95"/>
    <mergeCell ref="CNC95:CNN95"/>
    <mergeCell ref="CKD95:CKE95"/>
    <mergeCell ref="CKI95:CKT95"/>
    <mergeCell ref="CKV95:CKW95"/>
    <mergeCell ref="CLA95:CLL95"/>
    <mergeCell ref="CLN95:CLO95"/>
    <mergeCell ref="CIG95:CIR95"/>
    <mergeCell ref="CIT95:CIU95"/>
    <mergeCell ref="CIY95:CJJ95"/>
    <mergeCell ref="CJL95:CJM95"/>
    <mergeCell ref="CJQ95:CKB95"/>
    <mergeCell ref="CGR95:CGS95"/>
    <mergeCell ref="CGW95:CHH95"/>
    <mergeCell ref="CHJ95:CHK95"/>
    <mergeCell ref="CHO95:CHZ95"/>
    <mergeCell ref="CIB95:CIC95"/>
    <mergeCell ref="CSQ95:CTB95"/>
    <mergeCell ref="CTD95:CTE95"/>
    <mergeCell ref="CTI95:CTT95"/>
    <mergeCell ref="CTV95:CTW95"/>
    <mergeCell ref="CUA95:CUL95"/>
    <mergeCell ref="CRB95:CRC95"/>
    <mergeCell ref="CRG95:CRR95"/>
    <mergeCell ref="CRT95:CRU95"/>
    <mergeCell ref="CRY95:CSJ95"/>
    <mergeCell ref="CSL95:CSM95"/>
    <mergeCell ref="CPE95:CPP95"/>
    <mergeCell ref="CPR95:CPS95"/>
    <mergeCell ref="CPW95:CQH95"/>
    <mergeCell ref="CQJ95:CQK95"/>
    <mergeCell ref="CQO95:CQZ95"/>
    <mergeCell ref="CNP95:CNQ95"/>
    <mergeCell ref="CNU95:COF95"/>
    <mergeCell ref="COH95:COI95"/>
    <mergeCell ref="COM95:COX95"/>
    <mergeCell ref="COZ95:CPA95"/>
    <mergeCell ref="CZO95:CZZ95"/>
    <mergeCell ref="DAB95:DAC95"/>
    <mergeCell ref="DAG95:DAR95"/>
    <mergeCell ref="DAT95:DAU95"/>
    <mergeCell ref="DAY95:DBJ95"/>
    <mergeCell ref="CXZ95:CYA95"/>
    <mergeCell ref="CYE95:CYP95"/>
    <mergeCell ref="CYR95:CYS95"/>
    <mergeCell ref="CYW95:CZH95"/>
    <mergeCell ref="CZJ95:CZK95"/>
    <mergeCell ref="CWC95:CWN95"/>
    <mergeCell ref="CWP95:CWQ95"/>
    <mergeCell ref="CWU95:CXF95"/>
    <mergeCell ref="CXH95:CXI95"/>
    <mergeCell ref="CXM95:CXX95"/>
    <mergeCell ref="CUN95:CUO95"/>
    <mergeCell ref="CUS95:CVD95"/>
    <mergeCell ref="CVF95:CVG95"/>
    <mergeCell ref="CVK95:CVV95"/>
    <mergeCell ref="CVX95:CVY95"/>
    <mergeCell ref="DGM95:DGX95"/>
    <mergeCell ref="DGZ95:DHA95"/>
    <mergeCell ref="DHE95:DHP95"/>
    <mergeCell ref="DHR95:DHS95"/>
    <mergeCell ref="DHW95:DIH95"/>
    <mergeCell ref="DEX95:DEY95"/>
    <mergeCell ref="DFC95:DFN95"/>
    <mergeCell ref="DFP95:DFQ95"/>
    <mergeCell ref="DFU95:DGF95"/>
    <mergeCell ref="DGH95:DGI95"/>
    <mergeCell ref="DDA95:DDL95"/>
    <mergeCell ref="DDN95:DDO95"/>
    <mergeCell ref="DDS95:DED95"/>
    <mergeCell ref="DEF95:DEG95"/>
    <mergeCell ref="DEK95:DEV95"/>
    <mergeCell ref="DBL95:DBM95"/>
    <mergeCell ref="DBQ95:DCB95"/>
    <mergeCell ref="DCD95:DCE95"/>
    <mergeCell ref="DCI95:DCT95"/>
    <mergeCell ref="DCV95:DCW95"/>
    <mergeCell ref="DNK95:DNV95"/>
    <mergeCell ref="DNX95:DNY95"/>
    <mergeCell ref="DOC95:DON95"/>
    <mergeCell ref="DOP95:DOQ95"/>
    <mergeCell ref="DOU95:DPF95"/>
    <mergeCell ref="DLV95:DLW95"/>
    <mergeCell ref="DMA95:DML95"/>
    <mergeCell ref="DMN95:DMO95"/>
    <mergeCell ref="DMS95:DND95"/>
    <mergeCell ref="DNF95:DNG95"/>
    <mergeCell ref="DJY95:DKJ95"/>
    <mergeCell ref="DKL95:DKM95"/>
    <mergeCell ref="DKQ95:DLB95"/>
    <mergeCell ref="DLD95:DLE95"/>
    <mergeCell ref="DLI95:DLT95"/>
    <mergeCell ref="DIJ95:DIK95"/>
    <mergeCell ref="DIO95:DIZ95"/>
    <mergeCell ref="DJB95:DJC95"/>
    <mergeCell ref="DJG95:DJR95"/>
    <mergeCell ref="DJT95:DJU95"/>
    <mergeCell ref="DUI95:DUT95"/>
    <mergeCell ref="DUV95:DUW95"/>
    <mergeCell ref="DVA95:DVL95"/>
    <mergeCell ref="DVN95:DVO95"/>
    <mergeCell ref="DVS95:DWD95"/>
    <mergeCell ref="DST95:DSU95"/>
    <mergeCell ref="DSY95:DTJ95"/>
    <mergeCell ref="DTL95:DTM95"/>
    <mergeCell ref="DTQ95:DUB95"/>
    <mergeCell ref="DUD95:DUE95"/>
    <mergeCell ref="DQW95:DRH95"/>
    <mergeCell ref="DRJ95:DRK95"/>
    <mergeCell ref="DRO95:DRZ95"/>
    <mergeCell ref="DSB95:DSC95"/>
    <mergeCell ref="DSG95:DSR95"/>
    <mergeCell ref="DPH95:DPI95"/>
    <mergeCell ref="DPM95:DPX95"/>
    <mergeCell ref="DPZ95:DQA95"/>
    <mergeCell ref="DQE95:DQP95"/>
    <mergeCell ref="DQR95:DQS95"/>
    <mergeCell ref="EBG95:EBR95"/>
    <mergeCell ref="EBT95:EBU95"/>
    <mergeCell ref="EBY95:ECJ95"/>
    <mergeCell ref="ECL95:ECM95"/>
    <mergeCell ref="ECQ95:EDB95"/>
    <mergeCell ref="DZR95:DZS95"/>
    <mergeCell ref="DZW95:EAH95"/>
    <mergeCell ref="EAJ95:EAK95"/>
    <mergeCell ref="EAO95:EAZ95"/>
    <mergeCell ref="EBB95:EBC95"/>
    <mergeCell ref="DXU95:DYF95"/>
    <mergeCell ref="DYH95:DYI95"/>
    <mergeCell ref="DYM95:DYX95"/>
    <mergeCell ref="DYZ95:DZA95"/>
    <mergeCell ref="DZE95:DZP95"/>
    <mergeCell ref="DWF95:DWG95"/>
    <mergeCell ref="DWK95:DWV95"/>
    <mergeCell ref="DWX95:DWY95"/>
    <mergeCell ref="DXC95:DXN95"/>
    <mergeCell ref="DXP95:DXQ95"/>
    <mergeCell ref="EIE95:EIP95"/>
    <mergeCell ref="EIR95:EIS95"/>
    <mergeCell ref="EIW95:EJH95"/>
    <mergeCell ref="EJJ95:EJK95"/>
    <mergeCell ref="EJO95:EJZ95"/>
    <mergeCell ref="EGP95:EGQ95"/>
    <mergeCell ref="EGU95:EHF95"/>
    <mergeCell ref="EHH95:EHI95"/>
    <mergeCell ref="EHM95:EHX95"/>
    <mergeCell ref="EHZ95:EIA95"/>
    <mergeCell ref="EES95:EFD95"/>
    <mergeCell ref="EFF95:EFG95"/>
    <mergeCell ref="EFK95:EFV95"/>
    <mergeCell ref="EFX95:EFY95"/>
    <mergeCell ref="EGC95:EGN95"/>
    <mergeCell ref="EDD95:EDE95"/>
    <mergeCell ref="EDI95:EDT95"/>
    <mergeCell ref="EDV95:EDW95"/>
    <mergeCell ref="EEA95:EEL95"/>
    <mergeCell ref="EEN95:EEO95"/>
    <mergeCell ref="EPC95:EPN95"/>
    <mergeCell ref="EPP95:EPQ95"/>
    <mergeCell ref="EPU95:EQF95"/>
    <mergeCell ref="EQH95:EQI95"/>
    <mergeCell ref="EQM95:EQX95"/>
    <mergeCell ref="ENN95:ENO95"/>
    <mergeCell ref="ENS95:EOD95"/>
    <mergeCell ref="EOF95:EOG95"/>
    <mergeCell ref="EOK95:EOV95"/>
    <mergeCell ref="EOX95:EOY95"/>
    <mergeCell ref="ELQ95:EMB95"/>
    <mergeCell ref="EMD95:EME95"/>
    <mergeCell ref="EMI95:EMT95"/>
    <mergeCell ref="EMV95:EMW95"/>
    <mergeCell ref="ENA95:ENL95"/>
    <mergeCell ref="EKB95:EKC95"/>
    <mergeCell ref="EKG95:EKR95"/>
    <mergeCell ref="EKT95:EKU95"/>
    <mergeCell ref="EKY95:ELJ95"/>
    <mergeCell ref="ELL95:ELM95"/>
    <mergeCell ref="EWA95:EWL95"/>
    <mergeCell ref="EWN95:EWO95"/>
    <mergeCell ref="EWS95:EXD95"/>
    <mergeCell ref="EXF95:EXG95"/>
    <mergeCell ref="EXK95:EXV95"/>
    <mergeCell ref="EUL95:EUM95"/>
    <mergeCell ref="EUQ95:EVB95"/>
    <mergeCell ref="EVD95:EVE95"/>
    <mergeCell ref="EVI95:EVT95"/>
    <mergeCell ref="EVV95:EVW95"/>
    <mergeCell ref="ESO95:ESZ95"/>
    <mergeCell ref="ETB95:ETC95"/>
    <mergeCell ref="ETG95:ETR95"/>
    <mergeCell ref="ETT95:ETU95"/>
    <mergeCell ref="ETY95:EUJ95"/>
    <mergeCell ref="EQZ95:ERA95"/>
    <mergeCell ref="ERE95:ERP95"/>
    <mergeCell ref="ERR95:ERS95"/>
    <mergeCell ref="ERW95:ESH95"/>
    <mergeCell ref="ESJ95:ESK95"/>
    <mergeCell ref="FCY95:FDJ95"/>
    <mergeCell ref="FDL95:FDM95"/>
    <mergeCell ref="FDQ95:FEB95"/>
    <mergeCell ref="FED95:FEE95"/>
    <mergeCell ref="FEI95:FET95"/>
    <mergeCell ref="FBJ95:FBK95"/>
    <mergeCell ref="FBO95:FBZ95"/>
    <mergeCell ref="FCB95:FCC95"/>
    <mergeCell ref="FCG95:FCR95"/>
    <mergeCell ref="FCT95:FCU95"/>
    <mergeCell ref="EZM95:EZX95"/>
    <mergeCell ref="EZZ95:FAA95"/>
    <mergeCell ref="FAE95:FAP95"/>
    <mergeCell ref="FAR95:FAS95"/>
    <mergeCell ref="FAW95:FBH95"/>
    <mergeCell ref="EXX95:EXY95"/>
    <mergeCell ref="EYC95:EYN95"/>
    <mergeCell ref="EYP95:EYQ95"/>
    <mergeCell ref="EYU95:EZF95"/>
    <mergeCell ref="EZH95:EZI95"/>
    <mergeCell ref="FJW95:FKH95"/>
    <mergeCell ref="FKJ95:FKK95"/>
    <mergeCell ref="FKO95:FKZ95"/>
    <mergeCell ref="FLB95:FLC95"/>
    <mergeCell ref="FLG95:FLR95"/>
    <mergeCell ref="FIH95:FII95"/>
    <mergeCell ref="FIM95:FIX95"/>
    <mergeCell ref="FIZ95:FJA95"/>
    <mergeCell ref="FJE95:FJP95"/>
    <mergeCell ref="FJR95:FJS95"/>
    <mergeCell ref="FGK95:FGV95"/>
    <mergeCell ref="FGX95:FGY95"/>
    <mergeCell ref="FHC95:FHN95"/>
    <mergeCell ref="FHP95:FHQ95"/>
    <mergeCell ref="FHU95:FIF95"/>
    <mergeCell ref="FEV95:FEW95"/>
    <mergeCell ref="FFA95:FFL95"/>
    <mergeCell ref="FFN95:FFO95"/>
    <mergeCell ref="FFS95:FGD95"/>
    <mergeCell ref="FGF95:FGG95"/>
    <mergeCell ref="FQU95:FRF95"/>
    <mergeCell ref="FRH95:FRI95"/>
    <mergeCell ref="FRM95:FRX95"/>
    <mergeCell ref="FRZ95:FSA95"/>
    <mergeCell ref="FSE95:FSP95"/>
    <mergeCell ref="FPF95:FPG95"/>
    <mergeCell ref="FPK95:FPV95"/>
    <mergeCell ref="FPX95:FPY95"/>
    <mergeCell ref="FQC95:FQN95"/>
    <mergeCell ref="FQP95:FQQ95"/>
    <mergeCell ref="FNI95:FNT95"/>
    <mergeCell ref="FNV95:FNW95"/>
    <mergeCell ref="FOA95:FOL95"/>
    <mergeCell ref="FON95:FOO95"/>
    <mergeCell ref="FOS95:FPD95"/>
    <mergeCell ref="FLT95:FLU95"/>
    <mergeCell ref="FLY95:FMJ95"/>
    <mergeCell ref="FML95:FMM95"/>
    <mergeCell ref="FMQ95:FNB95"/>
    <mergeCell ref="FND95:FNE95"/>
    <mergeCell ref="FXS95:FYD95"/>
    <mergeCell ref="FYF95:FYG95"/>
    <mergeCell ref="FYK95:FYV95"/>
    <mergeCell ref="FYX95:FYY95"/>
    <mergeCell ref="FZC95:FZN95"/>
    <mergeCell ref="FWD95:FWE95"/>
    <mergeCell ref="FWI95:FWT95"/>
    <mergeCell ref="FWV95:FWW95"/>
    <mergeCell ref="FXA95:FXL95"/>
    <mergeCell ref="FXN95:FXO95"/>
    <mergeCell ref="FUG95:FUR95"/>
    <mergeCell ref="FUT95:FUU95"/>
    <mergeCell ref="FUY95:FVJ95"/>
    <mergeCell ref="FVL95:FVM95"/>
    <mergeCell ref="FVQ95:FWB95"/>
    <mergeCell ref="FSR95:FSS95"/>
    <mergeCell ref="FSW95:FTH95"/>
    <mergeCell ref="FTJ95:FTK95"/>
    <mergeCell ref="FTO95:FTZ95"/>
    <mergeCell ref="FUB95:FUC95"/>
    <mergeCell ref="GEQ95:GFB95"/>
    <mergeCell ref="GFD95:GFE95"/>
    <mergeCell ref="GFI95:GFT95"/>
    <mergeCell ref="GFV95:GFW95"/>
    <mergeCell ref="GGA95:GGL95"/>
    <mergeCell ref="GDB95:GDC95"/>
    <mergeCell ref="GDG95:GDR95"/>
    <mergeCell ref="GDT95:GDU95"/>
    <mergeCell ref="GDY95:GEJ95"/>
    <mergeCell ref="GEL95:GEM95"/>
    <mergeCell ref="GBE95:GBP95"/>
    <mergeCell ref="GBR95:GBS95"/>
    <mergeCell ref="GBW95:GCH95"/>
    <mergeCell ref="GCJ95:GCK95"/>
    <mergeCell ref="GCO95:GCZ95"/>
    <mergeCell ref="FZP95:FZQ95"/>
    <mergeCell ref="FZU95:GAF95"/>
    <mergeCell ref="GAH95:GAI95"/>
    <mergeCell ref="GAM95:GAX95"/>
    <mergeCell ref="GAZ95:GBA95"/>
    <mergeCell ref="GLO95:GLZ95"/>
    <mergeCell ref="GMB95:GMC95"/>
    <mergeCell ref="GMG95:GMR95"/>
    <mergeCell ref="GMT95:GMU95"/>
    <mergeCell ref="GMY95:GNJ95"/>
    <mergeCell ref="GJZ95:GKA95"/>
    <mergeCell ref="GKE95:GKP95"/>
    <mergeCell ref="GKR95:GKS95"/>
    <mergeCell ref="GKW95:GLH95"/>
    <mergeCell ref="GLJ95:GLK95"/>
    <mergeCell ref="GIC95:GIN95"/>
    <mergeCell ref="GIP95:GIQ95"/>
    <mergeCell ref="GIU95:GJF95"/>
    <mergeCell ref="GJH95:GJI95"/>
    <mergeCell ref="GJM95:GJX95"/>
    <mergeCell ref="GGN95:GGO95"/>
    <mergeCell ref="GGS95:GHD95"/>
    <mergeCell ref="GHF95:GHG95"/>
    <mergeCell ref="GHK95:GHV95"/>
    <mergeCell ref="GHX95:GHY95"/>
    <mergeCell ref="GSM95:GSX95"/>
    <mergeCell ref="GSZ95:GTA95"/>
    <mergeCell ref="GTE95:GTP95"/>
    <mergeCell ref="GTR95:GTS95"/>
    <mergeCell ref="GTW95:GUH95"/>
    <mergeCell ref="GQX95:GQY95"/>
    <mergeCell ref="GRC95:GRN95"/>
    <mergeCell ref="GRP95:GRQ95"/>
    <mergeCell ref="GRU95:GSF95"/>
    <mergeCell ref="GSH95:GSI95"/>
    <mergeCell ref="GPA95:GPL95"/>
    <mergeCell ref="GPN95:GPO95"/>
    <mergeCell ref="GPS95:GQD95"/>
    <mergeCell ref="GQF95:GQG95"/>
    <mergeCell ref="GQK95:GQV95"/>
    <mergeCell ref="GNL95:GNM95"/>
    <mergeCell ref="GNQ95:GOB95"/>
    <mergeCell ref="GOD95:GOE95"/>
    <mergeCell ref="GOI95:GOT95"/>
    <mergeCell ref="GOV95:GOW95"/>
    <mergeCell ref="GZK95:GZV95"/>
    <mergeCell ref="GZX95:GZY95"/>
    <mergeCell ref="HAC95:HAN95"/>
    <mergeCell ref="HAP95:HAQ95"/>
    <mergeCell ref="HAU95:HBF95"/>
    <mergeCell ref="GXV95:GXW95"/>
    <mergeCell ref="GYA95:GYL95"/>
    <mergeCell ref="GYN95:GYO95"/>
    <mergeCell ref="GYS95:GZD95"/>
    <mergeCell ref="GZF95:GZG95"/>
    <mergeCell ref="GVY95:GWJ95"/>
    <mergeCell ref="GWL95:GWM95"/>
    <mergeCell ref="GWQ95:GXB95"/>
    <mergeCell ref="GXD95:GXE95"/>
    <mergeCell ref="GXI95:GXT95"/>
    <mergeCell ref="GUJ95:GUK95"/>
    <mergeCell ref="GUO95:GUZ95"/>
    <mergeCell ref="GVB95:GVC95"/>
    <mergeCell ref="GVG95:GVR95"/>
    <mergeCell ref="GVT95:GVU95"/>
    <mergeCell ref="HGI95:HGT95"/>
    <mergeCell ref="HGV95:HGW95"/>
    <mergeCell ref="HHA95:HHL95"/>
    <mergeCell ref="HHN95:HHO95"/>
    <mergeCell ref="HHS95:HID95"/>
    <mergeCell ref="HET95:HEU95"/>
    <mergeCell ref="HEY95:HFJ95"/>
    <mergeCell ref="HFL95:HFM95"/>
    <mergeCell ref="HFQ95:HGB95"/>
    <mergeCell ref="HGD95:HGE95"/>
    <mergeCell ref="HCW95:HDH95"/>
    <mergeCell ref="HDJ95:HDK95"/>
    <mergeCell ref="HDO95:HDZ95"/>
    <mergeCell ref="HEB95:HEC95"/>
    <mergeCell ref="HEG95:HER95"/>
    <mergeCell ref="HBH95:HBI95"/>
    <mergeCell ref="HBM95:HBX95"/>
    <mergeCell ref="HBZ95:HCA95"/>
    <mergeCell ref="HCE95:HCP95"/>
    <mergeCell ref="HCR95:HCS95"/>
    <mergeCell ref="HNG95:HNR95"/>
    <mergeCell ref="HNT95:HNU95"/>
    <mergeCell ref="HNY95:HOJ95"/>
    <mergeCell ref="HOL95:HOM95"/>
    <mergeCell ref="HOQ95:HPB95"/>
    <mergeCell ref="HLR95:HLS95"/>
    <mergeCell ref="HLW95:HMH95"/>
    <mergeCell ref="HMJ95:HMK95"/>
    <mergeCell ref="HMO95:HMZ95"/>
    <mergeCell ref="HNB95:HNC95"/>
    <mergeCell ref="HJU95:HKF95"/>
    <mergeCell ref="HKH95:HKI95"/>
    <mergeCell ref="HKM95:HKX95"/>
    <mergeCell ref="HKZ95:HLA95"/>
    <mergeCell ref="HLE95:HLP95"/>
    <mergeCell ref="HIF95:HIG95"/>
    <mergeCell ref="HIK95:HIV95"/>
    <mergeCell ref="HIX95:HIY95"/>
    <mergeCell ref="HJC95:HJN95"/>
    <mergeCell ref="HJP95:HJQ95"/>
    <mergeCell ref="HUE95:HUP95"/>
    <mergeCell ref="HUR95:HUS95"/>
    <mergeCell ref="HUW95:HVH95"/>
    <mergeCell ref="HVJ95:HVK95"/>
    <mergeCell ref="HVO95:HVZ95"/>
    <mergeCell ref="HSP95:HSQ95"/>
    <mergeCell ref="HSU95:HTF95"/>
    <mergeCell ref="HTH95:HTI95"/>
    <mergeCell ref="HTM95:HTX95"/>
    <mergeCell ref="HTZ95:HUA95"/>
    <mergeCell ref="HQS95:HRD95"/>
    <mergeCell ref="HRF95:HRG95"/>
    <mergeCell ref="HRK95:HRV95"/>
    <mergeCell ref="HRX95:HRY95"/>
    <mergeCell ref="HSC95:HSN95"/>
    <mergeCell ref="HPD95:HPE95"/>
    <mergeCell ref="HPI95:HPT95"/>
    <mergeCell ref="HPV95:HPW95"/>
    <mergeCell ref="HQA95:HQL95"/>
    <mergeCell ref="HQN95:HQO95"/>
    <mergeCell ref="IBC95:IBN95"/>
    <mergeCell ref="IBP95:IBQ95"/>
    <mergeCell ref="IBU95:ICF95"/>
    <mergeCell ref="ICH95:ICI95"/>
    <mergeCell ref="ICM95:ICX95"/>
    <mergeCell ref="HZN95:HZO95"/>
    <mergeCell ref="HZS95:IAD95"/>
    <mergeCell ref="IAF95:IAG95"/>
    <mergeCell ref="IAK95:IAV95"/>
    <mergeCell ref="IAX95:IAY95"/>
    <mergeCell ref="HXQ95:HYB95"/>
    <mergeCell ref="HYD95:HYE95"/>
    <mergeCell ref="HYI95:HYT95"/>
    <mergeCell ref="HYV95:HYW95"/>
    <mergeCell ref="HZA95:HZL95"/>
    <mergeCell ref="HWB95:HWC95"/>
    <mergeCell ref="HWG95:HWR95"/>
    <mergeCell ref="HWT95:HWU95"/>
    <mergeCell ref="HWY95:HXJ95"/>
    <mergeCell ref="HXL95:HXM95"/>
    <mergeCell ref="IIA95:IIL95"/>
    <mergeCell ref="IIN95:IIO95"/>
    <mergeCell ref="IIS95:IJD95"/>
    <mergeCell ref="IJF95:IJG95"/>
    <mergeCell ref="IJK95:IJV95"/>
    <mergeCell ref="IGL95:IGM95"/>
    <mergeCell ref="IGQ95:IHB95"/>
    <mergeCell ref="IHD95:IHE95"/>
    <mergeCell ref="IHI95:IHT95"/>
    <mergeCell ref="IHV95:IHW95"/>
    <mergeCell ref="IEO95:IEZ95"/>
    <mergeCell ref="IFB95:IFC95"/>
    <mergeCell ref="IFG95:IFR95"/>
    <mergeCell ref="IFT95:IFU95"/>
    <mergeCell ref="IFY95:IGJ95"/>
    <mergeCell ref="ICZ95:IDA95"/>
    <mergeCell ref="IDE95:IDP95"/>
    <mergeCell ref="IDR95:IDS95"/>
    <mergeCell ref="IDW95:IEH95"/>
    <mergeCell ref="IEJ95:IEK95"/>
    <mergeCell ref="IOY95:IPJ95"/>
    <mergeCell ref="IPL95:IPM95"/>
    <mergeCell ref="IPQ95:IQB95"/>
    <mergeCell ref="IQD95:IQE95"/>
    <mergeCell ref="IQI95:IQT95"/>
    <mergeCell ref="INJ95:INK95"/>
    <mergeCell ref="INO95:INZ95"/>
    <mergeCell ref="IOB95:IOC95"/>
    <mergeCell ref="IOG95:IOR95"/>
    <mergeCell ref="IOT95:IOU95"/>
    <mergeCell ref="ILM95:ILX95"/>
    <mergeCell ref="ILZ95:IMA95"/>
    <mergeCell ref="IME95:IMP95"/>
    <mergeCell ref="IMR95:IMS95"/>
    <mergeCell ref="IMW95:INH95"/>
    <mergeCell ref="IJX95:IJY95"/>
    <mergeCell ref="IKC95:IKN95"/>
    <mergeCell ref="IKP95:IKQ95"/>
    <mergeCell ref="IKU95:ILF95"/>
    <mergeCell ref="ILH95:ILI95"/>
    <mergeCell ref="IVW95:IWH95"/>
    <mergeCell ref="IWJ95:IWK95"/>
    <mergeCell ref="IWO95:IWZ95"/>
    <mergeCell ref="IXB95:IXC95"/>
    <mergeCell ref="IXG95:IXR95"/>
    <mergeCell ref="IUH95:IUI95"/>
    <mergeCell ref="IUM95:IUX95"/>
    <mergeCell ref="IUZ95:IVA95"/>
    <mergeCell ref="IVE95:IVP95"/>
    <mergeCell ref="IVR95:IVS95"/>
    <mergeCell ref="ISK95:ISV95"/>
    <mergeCell ref="ISX95:ISY95"/>
    <mergeCell ref="ITC95:ITN95"/>
    <mergeCell ref="ITP95:ITQ95"/>
    <mergeCell ref="ITU95:IUF95"/>
    <mergeCell ref="IQV95:IQW95"/>
    <mergeCell ref="IRA95:IRL95"/>
    <mergeCell ref="IRN95:IRO95"/>
    <mergeCell ref="IRS95:ISD95"/>
    <mergeCell ref="ISF95:ISG95"/>
    <mergeCell ref="JCU95:JDF95"/>
    <mergeCell ref="JDH95:JDI95"/>
    <mergeCell ref="JDM95:JDX95"/>
    <mergeCell ref="JDZ95:JEA95"/>
    <mergeCell ref="JEE95:JEP95"/>
    <mergeCell ref="JBF95:JBG95"/>
    <mergeCell ref="JBK95:JBV95"/>
    <mergeCell ref="JBX95:JBY95"/>
    <mergeCell ref="JCC95:JCN95"/>
    <mergeCell ref="JCP95:JCQ95"/>
    <mergeCell ref="IZI95:IZT95"/>
    <mergeCell ref="IZV95:IZW95"/>
    <mergeCell ref="JAA95:JAL95"/>
    <mergeCell ref="JAN95:JAO95"/>
    <mergeCell ref="JAS95:JBD95"/>
    <mergeCell ref="IXT95:IXU95"/>
    <mergeCell ref="IXY95:IYJ95"/>
    <mergeCell ref="IYL95:IYM95"/>
    <mergeCell ref="IYQ95:IZB95"/>
    <mergeCell ref="IZD95:IZE95"/>
    <mergeCell ref="JJS95:JKD95"/>
    <mergeCell ref="JKF95:JKG95"/>
    <mergeCell ref="JKK95:JKV95"/>
    <mergeCell ref="JKX95:JKY95"/>
    <mergeCell ref="JLC95:JLN95"/>
    <mergeCell ref="JID95:JIE95"/>
    <mergeCell ref="JII95:JIT95"/>
    <mergeCell ref="JIV95:JIW95"/>
    <mergeCell ref="JJA95:JJL95"/>
    <mergeCell ref="JJN95:JJO95"/>
    <mergeCell ref="JGG95:JGR95"/>
    <mergeCell ref="JGT95:JGU95"/>
    <mergeCell ref="JGY95:JHJ95"/>
    <mergeCell ref="JHL95:JHM95"/>
    <mergeCell ref="JHQ95:JIB95"/>
    <mergeCell ref="JER95:JES95"/>
    <mergeCell ref="JEW95:JFH95"/>
    <mergeCell ref="JFJ95:JFK95"/>
    <mergeCell ref="JFO95:JFZ95"/>
    <mergeCell ref="JGB95:JGC95"/>
    <mergeCell ref="JQQ95:JRB95"/>
    <mergeCell ref="JRD95:JRE95"/>
    <mergeCell ref="JRI95:JRT95"/>
    <mergeCell ref="JRV95:JRW95"/>
    <mergeCell ref="JSA95:JSL95"/>
    <mergeCell ref="JPB95:JPC95"/>
    <mergeCell ref="JPG95:JPR95"/>
    <mergeCell ref="JPT95:JPU95"/>
    <mergeCell ref="JPY95:JQJ95"/>
    <mergeCell ref="JQL95:JQM95"/>
    <mergeCell ref="JNE95:JNP95"/>
    <mergeCell ref="JNR95:JNS95"/>
    <mergeCell ref="JNW95:JOH95"/>
    <mergeCell ref="JOJ95:JOK95"/>
    <mergeCell ref="JOO95:JOZ95"/>
    <mergeCell ref="JLP95:JLQ95"/>
    <mergeCell ref="JLU95:JMF95"/>
    <mergeCell ref="JMH95:JMI95"/>
    <mergeCell ref="JMM95:JMX95"/>
    <mergeCell ref="JMZ95:JNA95"/>
    <mergeCell ref="JXO95:JXZ95"/>
    <mergeCell ref="JYB95:JYC95"/>
    <mergeCell ref="JYG95:JYR95"/>
    <mergeCell ref="JYT95:JYU95"/>
    <mergeCell ref="JYY95:JZJ95"/>
    <mergeCell ref="JVZ95:JWA95"/>
    <mergeCell ref="JWE95:JWP95"/>
    <mergeCell ref="JWR95:JWS95"/>
    <mergeCell ref="JWW95:JXH95"/>
    <mergeCell ref="JXJ95:JXK95"/>
    <mergeCell ref="JUC95:JUN95"/>
    <mergeCell ref="JUP95:JUQ95"/>
    <mergeCell ref="JUU95:JVF95"/>
    <mergeCell ref="JVH95:JVI95"/>
    <mergeCell ref="JVM95:JVX95"/>
    <mergeCell ref="JSN95:JSO95"/>
    <mergeCell ref="JSS95:JTD95"/>
    <mergeCell ref="JTF95:JTG95"/>
    <mergeCell ref="JTK95:JTV95"/>
    <mergeCell ref="JTX95:JTY95"/>
    <mergeCell ref="KEM95:KEX95"/>
    <mergeCell ref="KEZ95:KFA95"/>
    <mergeCell ref="KFE95:KFP95"/>
    <mergeCell ref="KFR95:KFS95"/>
    <mergeCell ref="KFW95:KGH95"/>
    <mergeCell ref="KCX95:KCY95"/>
    <mergeCell ref="KDC95:KDN95"/>
    <mergeCell ref="KDP95:KDQ95"/>
    <mergeCell ref="KDU95:KEF95"/>
    <mergeCell ref="KEH95:KEI95"/>
    <mergeCell ref="KBA95:KBL95"/>
    <mergeCell ref="KBN95:KBO95"/>
    <mergeCell ref="KBS95:KCD95"/>
    <mergeCell ref="KCF95:KCG95"/>
    <mergeCell ref="KCK95:KCV95"/>
    <mergeCell ref="JZL95:JZM95"/>
    <mergeCell ref="JZQ95:KAB95"/>
    <mergeCell ref="KAD95:KAE95"/>
    <mergeCell ref="KAI95:KAT95"/>
    <mergeCell ref="KAV95:KAW95"/>
    <mergeCell ref="KLK95:KLV95"/>
    <mergeCell ref="KLX95:KLY95"/>
    <mergeCell ref="KMC95:KMN95"/>
    <mergeCell ref="KMP95:KMQ95"/>
    <mergeCell ref="KMU95:KNF95"/>
    <mergeCell ref="KJV95:KJW95"/>
    <mergeCell ref="KKA95:KKL95"/>
    <mergeCell ref="KKN95:KKO95"/>
    <mergeCell ref="KKS95:KLD95"/>
    <mergeCell ref="KLF95:KLG95"/>
    <mergeCell ref="KHY95:KIJ95"/>
    <mergeCell ref="KIL95:KIM95"/>
    <mergeCell ref="KIQ95:KJB95"/>
    <mergeCell ref="KJD95:KJE95"/>
    <mergeCell ref="KJI95:KJT95"/>
    <mergeCell ref="KGJ95:KGK95"/>
    <mergeCell ref="KGO95:KGZ95"/>
    <mergeCell ref="KHB95:KHC95"/>
    <mergeCell ref="KHG95:KHR95"/>
    <mergeCell ref="KHT95:KHU95"/>
    <mergeCell ref="KSI95:KST95"/>
    <mergeCell ref="KSV95:KSW95"/>
    <mergeCell ref="KTA95:KTL95"/>
    <mergeCell ref="KTN95:KTO95"/>
    <mergeCell ref="KTS95:KUD95"/>
    <mergeCell ref="KQT95:KQU95"/>
    <mergeCell ref="KQY95:KRJ95"/>
    <mergeCell ref="KRL95:KRM95"/>
    <mergeCell ref="KRQ95:KSB95"/>
    <mergeCell ref="KSD95:KSE95"/>
    <mergeCell ref="KOW95:KPH95"/>
    <mergeCell ref="KPJ95:KPK95"/>
    <mergeCell ref="KPO95:KPZ95"/>
    <mergeCell ref="KQB95:KQC95"/>
    <mergeCell ref="KQG95:KQR95"/>
    <mergeCell ref="KNH95:KNI95"/>
    <mergeCell ref="KNM95:KNX95"/>
    <mergeCell ref="KNZ95:KOA95"/>
    <mergeCell ref="KOE95:KOP95"/>
    <mergeCell ref="KOR95:KOS95"/>
    <mergeCell ref="KZG95:KZR95"/>
    <mergeCell ref="KZT95:KZU95"/>
    <mergeCell ref="KZY95:LAJ95"/>
    <mergeCell ref="LAL95:LAM95"/>
    <mergeCell ref="LAQ95:LBB95"/>
    <mergeCell ref="KXR95:KXS95"/>
    <mergeCell ref="KXW95:KYH95"/>
    <mergeCell ref="KYJ95:KYK95"/>
    <mergeCell ref="KYO95:KYZ95"/>
    <mergeCell ref="KZB95:KZC95"/>
    <mergeCell ref="KVU95:KWF95"/>
    <mergeCell ref="KWH95:KWI95"/>
    <mergeCell ref="KWM95:KWX95"/>
    <mergeCell ref="KWZ95:KXA95"/>
    <mergeCell ref="KXE95:KXP95"/>
    <mergeCell ref="KUF95:KUG95"/>
    <mergeCell ref="KUK95:KUV95"/>
    <mergeCell ref="KUX95:KUY95"/>
    <mergeCell ref="KVC95:KVN95"/>
    <mergeCell ref="KVP95:KVQ95"/>
    <mergeCell ref="LGE95:LGP95"/>
    <mergeCell ref="LGR95:LGS95"/>
    <mergeCell ref="LGW95:LHH95"/>
    <mergeCell ref="LHJ95:LHK95"/>
    <mergeCell ref="LHO95:LHZ95"/>
    <mergeCell ref="LEP95:LEQ95"/>
    <mergeCell ref="LEU95:LFF95"/>
    <mergeCell ref="LFH95:LFI95"/>
    <mergeCell ref="LFM95:LFX95"/>
    <mergeCell ref="LFZ95:LGA95"/>
    <mergeCell ref="LCS95:LDD95"/>
    <mergeCell ref="LDF95:LDG95"/>
    <mergeCell ref="LDK95:LDV95"/>
    <mergeCell ref="LDX95:LDY95"/>
    <mergeCell ref="LEC95:LEN95"/>
    <mergeCell ref="LBD95:LBE95"/>
    <mergeCell ref="LBI95:LBT95"/>
    <mergeCell ref="LBV95:LBW95"/>
    <mergeCell ref="LCA95:LCL95"/>
    <mergeCell ref="LCN95:LCO95"/>
    <mergeCell ref="LNC95:LNN95"/>
    <mergeCell ref="LNP95:LNQ95"/>
    <mergeCell ref="LNU95:LOF95"/>
    <mergeCell ref="LOH95:LOI95"/>
    <mergeCell ref="LOM95:LOX95"/>
    <mergeCell ref="LLN95:LLO95"/>
    <mergeCell ref="LLS95:LMD95"/>
    <mergeCell ref="LMF95:LMG95"/>
    <mergeCell ref="LMK95:LMV95"/>
    <mergeCell ref="LMX95:LMY95"/>
    <mergeCell ref="LJQ95:LKB95"/>
    <mergeCell ref="LKD95:LKE95"/>
    <mergeCell ref="LKI95:LKT95"/>
    <mergeCell ref="LKV95:LKW95"/>
    <mergeCell ref="LLA95:LLL95"/>
    <mergeCell ref="LIB95:LIC95"/>
    <mergeCell ref="LIG95:LIR95"/>
    <mergeCell ref="LIT95:LIU95"/>
    <mergeCell ref="LIY95:LJJ95"/>
    <mergeCell ref="LJL95:LJM95"/>
    <mergeCell ref="LUA95:LUL95"/>
    <mergeCell ref="LUN95:LUO95"/>
    <mergeCell ref="LUS95:LVD95"/>
    <mergeCell ref="LVF95:LVG95"/>
    <mergeCell ref="LVK95:LVV95"/>
    <mergeCell ref="LSL95:LSM95"/>
    <mergeCell ref="LSQ95:LTB95"/>
    <mergeCell ref="LTD95:LTE95"/>
    <mergeCell ref="LTI95:LTT95"/>
    <mergeCell ref="LTV95:LTW95"/>
    <mergeCell ref="LQO95:LQZ95"/>
    <mergeCell ref="LRB95:LRC95"/>
    <mergeCell ref="LRG95:LRR95"/>
    <mergeCell ref="LRT95:LRU95"/>
    <mergeCell ref="LRY95:LSJ95"/>
    <mergeCell ref="LOZ95:LPA95"/>
    <mergeCell ref="LPE95:LPP95"/>
    <mergeCell ref="LPR95:LPS95"/>
    <mergeCell ref="LPW95:LQH95"/>
    <mergeCell ref="LQJ95:LQK95"/>
    <mergeCell ref="MAY95:MBJ95"/>
    <mergeCell ref="MBL95:MBM95"/>
    <mergeCell ref="MBQ95:MCB95"/>
    <mergeCell ref="MCD95:MCE95"/>
    <mergeCell ref="MCI95:MCT95"/>
    <mergeCell ref="LZJ95:LZK95"/>
    <mergeCell ref="LZO95:LZZ95"/>
    <mergeCell ref="MAB95:MAC95"/>
    <mergeCell ref="MAG95:MAR95"/>
    <mergeCell ref="MAT95:MAU95"/>
    <mergeCell ref="LXM95:LXX95"/>
    <mergeCell ref="LXZ95:LYA95"/>
    <mergeCell ref="LYE95:LYP95"/>
    <mergeCell ref="LYR95:LYS95"/>
    <mergeCell ref="LYW95:LZH95"/>
    <mergeCell ref="LVX95:LVY95"/>
    <mergeCell ref="LWC95:LWN95"/>
    <mergeCell ref="LWP95:LWQ95"/>
    <mergeCell ref="LWU95:LXF95"/>
    <mergeCell ref="LXH95:LXI95"/>
    <mergeCell ref="MHW95:MIH95"/>
    <mergeCell ref="MIJ95:MIK95"/>
    <mergeCell ref="MIO95:MIZ95"/>
    <mergeCell ref="MJB95:MJC95"/>
    <mergeCell ref="MJG95:MJR95"/>
    <mergeCell ref="MGH95:MGI95"/>
    <mergeCell ref="MGM95:MGX95"/>
    <mergeCell ref="MGZ95:MHA95"/>
    <mergeCell ref="MHE95:MHP95"/>
    <mergeCell ref="MHR95:MHS95"/>
    <mergeCell ref="MEK95:MEV95"/>
    <mergeCell ref="MEX95:MEY95"/>
    <mergeCell ref="MFC95:MFN95"/>
    <mergeCell ref="MFP95:MFQ95"/>
    <mergeCell ref="MFU95:MGF95"/>
    <mergeCell ref="MCV95:MCW95"/>
    <mergeCell ref="MDA95:MDL95"/>
    <mergeCell ref="MDN95:MDO95"/>
    <mergeCell ref="MDS95:MED95"/>
    <mergeCell ref="MEF95:MEG95"/>
    <mergeCell ref="MOU95:MPF95"/>
    <mergeCell ref="MPH95:MPI95"/>
    <mergeCell ref="MPM95:MPX95"/>
    <mergeCell ref="MPZ95:MQA95"/>
    <mergeCell ref="MQE95:MQP95"/>
    <mergeCell ref="MNF95:MNG95"/>
    <mergeCell ref="MNK95:MNV95"/>
    <mergeCell ref="MNX95:MNY95"/>
    <mergeCell ref="MOC95:MON95"/>
    <mergeCell ref="MOP95:MOQ95"/>
    <mergeCell ref="MLI95:MLT95"/>
    <mergeCell ref="MLV95:MLW95"/>
    <mergeCell ref="MMA95:MML95"/>
    <mergeCell ref="MMN95:MMO95"/>
    <mergeCell ref="MMS95:MND95"/>
    <mergeCell ref="MJT95:MJU95"/>
    <mergeCell ref="MJY95:MKJ95"/>
    <mergeCell ref="MKL95:MKM95"/>
    <mergeCell ref="MKQ95:MLB95"/>
    <mergeCell ref="MLD95:MLE95"/>
    <mergeCell ref="MVS95:MWD95"/>
    <mergeCell ref="MWF95:MWG95"/>
    <mergeCell ref="MWK95:MWV95"/>
    <mergeCell ref="MWX95:MWY95"/>
    <mergeCell ref="MXC95:MXN95"/>
    <mergeCell ref="MUD95:MUE95"/>
    <mergeCell ref="MUI95:MUT95"/>
    <mergeCell ref="MUV95:MUW95"/>
    <mergeCell ref="MVA95:MVL95"/>
    <mergeCell ref="MVN95:MVO95"/>
    <mergeCell ref="MSG95:MSR95"/>
    <mergeCell ref="MST95:MSU95"/>
    <mergeCell ref="MSY95:MTJ95"/>
    <mergeCell ref="MTL95:MTM95"/>
    <mergeCell ref="MTQ95:MUB95"/>
    <mergeCell ref="MQR95:MQS95"/>
    <mergeCell ref="MQW95:MRH95"/>
    <mergeCell ref="MRJ95:MRK95"/>
    <mergeCell ref="MRO95:MRZ95"/>
    <mergeCell ref="MSB95:MSC95"/>
    <mergeCell ref="NCQ95:NDB95"/>
    <mergeCell ref="NDD95:NDE95"/>
    <mergeCell ref="NDI95:NDT95"/>
    <mergeCell ref="NDV95:NDW95"/>
    <mergeCell ref="NEA95:NEL95"/>
    <mergeCell ref="NBB95:NBC95"/>
    <mergeCell ref="NBG95:NBR95"/>
    <mergeCell ref="NBT95:NBU95"/>
    <mergeCell ref="NBY95:NCJ95"/>
    <mergeCell ref="NCL95:NCM95"/>
    <mergeCell ref="MZE95:MZP95"/>
    <mergeCell ref="MZR95:MZS95"/>
    <mergeCell ref="MZW95:NAH95"/>
    <mergeCell ref="NAJ95:NAK95"/>
    <mergeCell ref="NAO95:NAZ95"/>
    <mergeCell ref="MXP95:MXQ95"/>
    <mergeCell ref="MXU95:MYF95"/>
    <mergeCell ref="MYH95:MYI95"/>
    <mergeCell ref="MYM95:MYX95"/>
    <mergeCell ref="MYZ95:MZA95"/>
    <mergeCell ref="NJO95:NJZ95"/>
    <mergeCell ref="NKB95:NKC95"/>
    <mergeCell ref="NKG95:NKR95"/>
    <mergeCell ref="NKT95:NKU95"/>
    <mergeCell ref="NKY95:NLJ95"/>
    <mergeCell ref="NHZ95:NIA95"/>
    <mergeCell ref="NIE95:NIP95"/>
    <mergeCell ref="NIR95:NIS95"/>
    <mergeCell ref="NIW95:NJH95"/>
    <mergeCell ref="NJJ95:NJK95"/>
    <mergeCell ref="NGC95:NGN95"/>
    <mergeCell ref="NGP95:NGQ95"/>
    <mergeCell ref="NGU95:NHF95"/>
    <mergeCell ref="NHH95:NHI95"/>
    <mergeCell ref="NHM95:NHX95"/>
    <mergeCell ref="NEN95:NEO95"/>
    <mergeCell ref="NES95:NFD95"/>
    <mergeCell ref="NFF95:NFG95"/>
    <mergeCell ref="NFK95:NFV95"/>
    <mergeCell ref="NFX95:NFY95"/>
    <mergeCell ref="NQM95:NQX95"/>
    <mergeCell ref="NQZ95:NRA95"/>
    <mergeCell ref="NRE95:NRP95"/>
    <mergeCell ref="NRR95:NRS95"/>
    <mergeCell ref="NRW95:NSH95"/>
    <mergeCell ref="NOX95:NOY95"/>
    <mergeCell ref="NPC95:NPN95"/>
    <mergeCell ref="NPP95:NPQ95"/>
    <mergeCell ref="NPU95:NQF95"/>
    <mergeCell ref="NQH95:NQI95"/>
    <mergeCell ref="NNA95:NNL95"/>
    <mergeCell ref="NNN95:NNO95"/>
    <mergeCell ref="NNS95:NOD95"/>
    <mergeCell ref="NOF95:NOG95"/>
    <mergeCell ref="NOK95:NOV95"/>
    <mergeCell ref="NLL95:NLM95"/>
    <mergeCell ref="NLQ95:NMB95"/>
    <mergeCell ref="NMD95:NME95"/>
    <mergeCell ref="NMI95:NMT95"/>
    <mergeCell ref="NMV95:NMW95"/>
    <mergeCell ref="NXK95:NXV95"/>
    <mergeCell ref="NXX95:NXY95"/>
    <mergeCell ref="NYC95:NYN95"/>
    <mergeCell ref="NYP95:NYQ95"/>
    <mergeCell ref="NYU95:NZF95"/>
    <mergeCell ref="NVV95:NVW95"/>
    <mergeCell ref="NWA95:NWL95"/>
    <mergeCell ref="NWN95:NWO95"/>
    <mergeCell ref="NWS95:NXD95"/>
    <mergeCell ref="NXF95:NXG95"/>
    <mergeCell ref="NTY95:NUJ95"/>
    <mergeCell ref="NUL95:NUM95"/>
    <mergeCell ref="NUQ95:NVB95"/>
    <mergeCell ref="NVD95:NVE95"/>
    <mergeCell ref="NVI95:NVT95"/>
    <mergeCell ref="NSJ95:NSK95"/>
    <mergeCell ref="NSO95:NSZ95"/>
    <mergeCell ref="NTB95:NTC95"/>
    <mergeCell ref="NTG95:NTR95"/>
    <mergeCell ref="NTT95:NTU95"/>
    <mergeCell ref="OEI95:OET95"/>
    <mergeCell ref="OEV95:OEW95"/>
    <mergeCell ref="OFA95:OFL95"/>
    <mergeCell ref="OFN95:OFO95"/>
    <mergeCell ref="OFS95:OGD95"/>
    <mergeCell ref="OCT95:OCU95"/>
    <mergeCell ref="OCY95:ODJ95"/>
    <mergeCell ref="ODL95:ODM95"/>
    <mergeCell ref="ODQ95:OEB95"/>
    <mergeCell ref="OED95:OEE95"/>
    <mergeCell ref="OAW95:OBH95"/>
    <mergeCell ref="OBJ95:OBK95"/>
    <mergeCell ref="OBO95:OBZ95"/>
    <mergeCell ref="OCB95:OCC95"/>
    <mergeCell ref="OCG95:OCR95"/>
    <mergeCell ref="NZH95:NZI95"/>
    <mergeCell ref="NZM95:NZX95"/>
    <mergeCell ref="NZZ95:OAA95"/>
    <mergeCell ref="OAE95:OAP95"/>
    <mergeCell ref="OAR95:OAS95"/>
    <mergeCell ref="OLG95:OLR95"/>
    <mergeCell ref="OLT95:OLU95"/>
    <mergeCell ref="OLY95:OMJ95"/>
    <mergeCell ref="OML95:OMM95"/>
    <mergeCell ref="OMQ95:ONB95"/>
    <mergeCell ref="OJR95:OJS95"/>
    <mergeCell ref="OJW95:OKH95"/>
    <mergeCell ref="OKJ95:OKK95"/>
    <mergeCell ref="OKO95:OKZ95"/>
    <mergeCell ref="OLB95:OLC95"/>
    <mergeCell ref="OHU95:OIF95"/>
    <mergeCell ref="OIH95:OII95"/>
    <mergeCell ref="OIM95:OIX95"/>
    <mergeCell ref="OIZ95:OJA95"/>
    <mergeCell ref="OJE95:OJP95"/>
    <mergeCell ref="OGF95:OGG95"/>
    <mergeCell ref="OGK95:OGV95"/>
    <mergeCell ref="OGX95:OGY95"/>
    <mergeCell ref="OHC95:OHN95"/>
    <mergeCell ref="OHP95:OHQ95"/>
    <mergeCell ref="OSE95:OSP95"/>
    <mergeCell ref="OSR95:OSS95"/>
    <mergeCell ref="OSW95:OTH95"/>
    <mergeCell ref="OTJ95:OTK95"/>
    <mergeCell ref="OTO95:OTZ95"/>
    <mergeCell ref="OQP95:OQQ95"/>
    <mergeCell ref="OQU95:ORF95"/>
    <mergeCell ref="ORH95:ORI95"/>
    <mergeCell ref="ORM95:ORX95"/>
    <mergeCell ref="ORZ95:OSA95"/>
    <mergeCell ref="OOS95:OPD95"/>
    <mergeCell ref="OPF95:OPG95"/>
    <mergeCell ref="OPK95:OPV95"/>
    <mergeCell ref="OPX95:OPY95"/>
    <mergeCell ref="OQC95:OQN95"/>
    <mergeCell ref="OND95:ONE95"/>
    <mergeCell ref="ONI95:ONT95"/>
    <mergeCell ref="ONV95:ONW95"/>
    <mergeCell ref="OOA95:OOL95"/>
    <mergeCell ref="OON95:OOO95"/>
    <mergeCell ref="OZC95:OZN95"/>
    <mergeCell ref="OZP95:OZQ95"/>
    <mergeCell ref="OZU95:PAF95"/>
    <mergeCell ref="PAH95:PAI95"/>
    <mergeCell ref="PAM95:PAX95"/>
    <mergeCell ref="OXN95:OXO95"/>
    <mergeCell ref="OXS95:OYD95"/>
    <mergeCell ref="OYF95:OYG95"/>
    <mergeCell ref="OYK95:OYV95"/>
    <mergeCell ref="OYX95:OYY95"/>
    <mergeCell ref="OVQ95:OWB95"/>
    <mergeCell ref="OWD95:OWE95"/>
    <mergeCell ref="OWI95:OWT95"/>
    <mergeCell ref="OWV95:OWW95"/>
    <mergeCell ref="OXA95:OXL95"/>
    <mergeCell ref="OUB95:OUC95"/>
    <mergeCell ref="OUG95:OUR95"/>
    <mergeCell ref="OUT95:OUU95"/>
    <mergeCell ref="OUY95:OVJ95"/>
    <mergeCell ref="OVL95:OVM95"/>
    <mergeCell ref="PGA95:PGL95"/>
    <mergeCell ref="PGN95:PGO95"/>
    <mergeCell ref="PGS95:PHD95"/>
    <mergeCell ref="PHF95:PHG95"/>
    <mergeCell ref="PHK95:PHV95"/>
    <mergeCell ref="PEL95:PEM95"/>
    <mergeCell ref="PEQ95:PFB95"/>
    <mergeCell ref="PFD95:PFE95"/>
    <mergeCell ref="PFI95:PFT95"/>
    <mergeCell ref="PFV95:PFW95"/>
    <mergeCell ref="PCO95:PCZ95"/>
    <mergeCell ref="PDB95:PDC95"/>
    <mergeCell ref="PDG95:PDR95"/>
    <mergeCell ref="PDT95:PDU95"/>
    <mergeCell ref="PDY95:PEJ95"/>
    <mergeCell ref="PAZ95:PBA95"/>
    <mergeCell ref="PBE95:PBP95"/>
    <mergeCell ref="PBR95:PBS95"/>
    <mergeCell ref="PBW95:PCH95"/>
    <mergeCell ref="PCJ95:PCK95"/>
    <mergeCell ref="PMY95:PNJ95"/>
    <mergeCell ref="PNL95:PNM95"/>
    <mergeCell ref="PNQ95:POB95"/>
    <mergeCell ref="POD95:POE95"/>
    <mergeCell ref="POI95:POT95"/>
    <mergeCell ref="PLJ95:PLK95"/>
    <mergeCell ref="PLO95:PLZ95"/>
    <mergeCell ref="PMB95:PMC95"/>
    <mergeCell ref="PMG95:PMR95"/>
    <mergeCell ref="PMT95:PMU95"/>
    <mergeCell ref="PJM95:PJX95"/>
    <mergeCell ref="PJZ95:PKA95"/>
    <mergeCell ref="PKE95:PKP95"/>
    <mergeCell ref="PKR95:PKS95"/>
    <mergeCell ref="PKW95:PLH95"/>
    <mergeCell ref="PHX95:PHY95"/>
    <mergeCell ref="PIC95:PIN95"/>
    <mergeCell ref="PIP95:PIQ95"/>
    <mergeCell ref="PIU95:PJF95"/>
    <mergeCell ref="PJH95:PJI95"/>
    <mergeCell ref="PTW95:PUH95"/>
    <mergeCell ref="PUJ95:PUK95"/>
    <mergeCell ref="PUO95:PUZ95"/>
    <mergeCell ref="PVB95:PVC95"/>
    <mergeCell ref="PVG95:PVR95"/>
    <mergeCell ref="PSH95:PSI95"/>
    <mergeCell ref="PSM95:PSX95"/>
    <mergeCell ref="PSZ95:PTA95"/>
    <mergeCell ref="PTE95:PTP95"/>
    <mergeCell ref="PTR95:PTS95"/>
    <mergeCell ref="PQK95:PQV95"/>
    <mergeCell ref="PQX95:PQY95"/>
    <mergeCell ref="PRC95:PRN95"/>
    <mergeCell ref="PRP95:PRQ95"/>
    <mergeCell ref="PRU95:PSF95"/>
    <mergeCell ref="POV95:POW95"/>
    <mergeCell ref="PPA95:PPL95"/>
    <mergeCell ref="PPN95:PPO95"/>
    <mergeCell ref="PPS95:PQD95"/>
    <mergeCell ref="PQF95:PQG95"/>
    <mergeCell ref="QAU95:QBF95"/>
    <mergeCell ref="QBH95:QBI95"/>
    <mergeCell ref="QBM95:QBX95"/>
    <mergeCell ref="QBZ95:QCA95"/>
    <mergeCell ref="QCE95:QCP95"/>
    <mergeCell ref="PZF95:PZG95"/>
    <mergeCell ref="PZK95:PZV95"/>
    <mergeCell ref="PZX95:PZY95"/>
    <mergeCell ref="QAC95:QAN95"/>
    <mergeCell ref="QAP95:QAQ95"/>
    <mergeCell ref="PXI95:PXT95"/>
    <mergeCell ref="PXV95:PXW95"/>
    <mergeCell ref="PYA95:PYL95"/>
    <mergeCell ref="PYN95:PYO95"/>
    <mergeCell ref="PYS95:PZD95"/>
    <mergeCell ref="PVT95:PVU95"/>
    <mergeCell ref="PVY95:PWJ95"/>
    <mergeCell ref="PWL95:PWM95"/>
    <mergeCell ref="PWQ95:PXB95"/>
    <mergeCell ref="PXD95:PXE95"/>
    <mergeCell ref="QHS95:QID95"/>
    <mergeCell ref="QIF95:QIG95"/>
    <mergeCell ref="QIK95:QIV95"/>
    <mergeCell ref="QIX95:QIY95"/>
    <mergeCell ref="QJC95:QJN95"/>
    <mergeCell ref="QGD95:QGE95"/>
    <mergeCell ref="QGI95:QGT95"/>
    <mergeCell ref="QGV95:QGW95"/>
    <mergeCell ref="QHA95:QHL95"/>
    <mergeCell ref="QHN95:QHO95"/>
    <mergeCell ref="QEG95:QER95"/>
    <mergeCell ref="QET95:QEU95"/>
    <mergeCell ref="QEY95:QFJ95"/>
    <mergeCell ref="QFL95:QFM95"/>
    <mergeCell ref="QFQ95:QGB95"/>
    <mergeCell ref="QCR95:QCS95"/>
    <mergeCell ref="QCW95:QDH95"/>
    <mergeCell ref="QDJ95:QDK95"/>
    <mergeCell ref="QDO95:QDZ95"/>
    <mergeCell ref="QEB95:QEC95"/>
    <mergeCell ref="QOQ95:QPB95"/>
    <mergeCell ref="QPD95:QPE95"/>
    <mergeCell ref="QPI95:QPT95"/>
    <mergeCell ref="QPV95:QPW95"/>
    <mergeCell ref="QQA95:QQL95"/>
    <mergeCell ref="QNB95:QNC95"/>
    <mergeCell ref="QNG95:QNR95"/>
    <mergeCell ref="QNT95:QNU95"/>
    <mergeCell ref="QNY95:QOJ95"/>
    <mergeCell ref="QOL95:QOM95"/>
    <mergeCell ref="QLE95:QLP95"/>
    <mergeCell ref="QLR95:QLS95"/>
    <mergeCell ref="QLW95:QMH95"/>
    <mergeCell ref="QMJ95:QMK95"/>
    <mergeCell ref="QMO95:QMZ95"/>
    <mergeCell ref="QJP95:QJQ95"/>
    <mergeCell ref="QJU95:QKF95"/>
    <mergeCell ref="QKH95:QKI95"/>
    <mergeCell ref="QKM95:QKX95"/>
    <mergeCell ref="QKZ95:QLA95"/>
    <mergeCell ref="QVO95:QVZ95"/>
    <mergeCell ref="QWB95:QWC95"/>
    <mergeCell ref="QWG95:QWR95"/>
    <mergeCell ref="QWT95:QWU95"/>
    <mergeCell ref="QWY95:QXJ95"/>
    <mergeCell ref="QTZ95:QUA95"/>
    <mergeCell ref="QUE95:QUP95"/>
    <mergeCell ref="QUR95:QUS95"/>
    <mergeCell ref="QUW95:QVH95"/>
    <mergeCell ref="QVJ95:QVK95"/>
    <mergeCell ref="QSC95:QSN95"/>
    <mergeCell ref="QSP95:QSQ95"/>
    <mergeCell ref="QSU95:QTF95"/>
    <mergeCell ref="QTH95:QTI95"/>
    <mergeCell ref="QTM95:QTX95"/>
    <mergeCell ref="QQN95:QQO95"/>
    <mergeCell ref="QQS95:QRD95"/>
    <mergeCell ref="QRF95:QRG95"/>
    <mergeCell ref="QRK95:QRV95"/>
    <mergeCell ref="QRX95:QRY95"/>
    <mergeCell ref="RCM95:RCX95"/>
    <mergeCell ref="RCZ95:RDA95"/>
    <mergeCell ref="RDE95:RDP95"/>
    <mergeCell ref="RDR95:RDS95"/>
    <mergeCell ref="RDW95:REH95"/>
    <mergeCell ref="RAX95:RAY95"/>
    <mergeCell ref="RBC95:RBN95"/>
    <mergeCell ref="RBP95:RBQ95"/>
    <mergeCell ref="RBU95:RCF95"/>
    <mergeCell ref="RCH95:RCI95"/>
    <mergeCell ref="QZA95:QZL95"/>
    <mergeCell ref="QZN95:QZO95"/>
    <mergeCell ref="QZS95:RAD95"/>
    <mergeCell ref="RAF95:RAG95"/>
    <mergeCell ref="RAK95:RAV95"/>
    <mergeCell ref="QXL95:QXM95"/>
    <mergeCell ref="QXQ95:QYB95"/>
    <mergeCell ref="QYD95:QYE95"/>
    <mergeCell ref="QYI95:QYT95"/>
    <mergeCell ref="QYV95:QYW95"/>
    <mergeCell ref="RJK95:RJV95"/>
    <mergeCell ref="RJX95:RJY95"/>
    <mergeCell ref="RKC95:RKN95"/>
    <mergeCell ref="RKP95:RKQ95"/>
    <mergeCell ref="RKU95:RLF95"/>
    <mergeCell ref="RHV95:RHW95"/>
    <mergeCell ref="RIA95:RIL95"/>
    <mergeCell ref="RIN95:RIO95"/>
    <mergeCell ref="RIS95:RJD95"/>
    <mergeCell ref="RJF95:RJG95"/>
    <mergeCell ref="RFY95:RGJ95"/>
    <mergeCell ref="RGL95:RGM95"/>
    <mergeCell ref="RGQ95:RHB95"/>
    <mergeCell ref="RHD95:RHE95"/>
    <mergeCell ref="RHI95:RHT95"/>
    <mergeCell ref="REJ95:REK95"/>
    <mergeCell ref="REO95:REZ95"/>
    <mergeCell ref="RFB95:RFC95"/>
    <mergeCell ref="RFG95:RFR95"/>
    <mergeCell ref="RFT95:RFU95"/>
    <mergeCell ref="RQI95:RQT95"/>
    <mergeCell ref="RQV95:RQW95"/>
    <mergeCell ref="RRA95:RRL95"/>
    <mergeCell ref="RRN95:RRO95"/>
    <mergeCell ref="RRS95:RSD95"/>
    <mergeCell ref="ROT95:ROU95"/>
    <mergeCell ref="ROY95:RPJ95"/>
    <mergeCell ref="RPL95:RPM95"/>
    <mergeCell ref="RPQ95:RQB95"/>
    <mergeCell ref="RQD95:RQE95"/>
    <mergeCell ref="RMW95:RNH95"/>
    <mergeCell ref="RNJ95:RNK95"/>
    <mergeCell ref="RNO95:RNZ95"/>
    <mergeCell ref="ROB95:ROC95"/>
    <mergeCell ref="ROG95:ROR95"/>
    <mergeCell ref="RLH95:RLI95"/>
    <mergeCell ref="RLM95:RLX95"/>
    <mergeCell ref="RLZ95:RMA95"/>
    <mergeCell ref="RME95:RMP95"/>
    <mergeCell ref="RMR95:RMS95"/>
    <mergeCell ref="RXG95:RXR95"/>
    <mergeCell ref="RXT95:RXU95"/>
    <mergeCell ref="RXY95:RYJ95"/>
    <mergeCell ref="RYL95:RYM95"/>
    <mergeCell ref="RYQ95:RZB95"/>
    <mergeCell ref="RVR95:RVS95"/>
    <mergeCell ref="RVW95:RWH95"/>
    <mergeCell ref="RWJ95:RWK95"/>
    <mergeCell ref="RWO95:RWZ95"/>
    <mergeCell ref="RXB95:RXC95"/>
    <mergeCell ref="RTU95:RUF95"/>
    <mergeCell ref="RUH95:RUI95"/>
    <mergeCell ref="RUM95:RUX95"/>
    <mergeCell ref="RUZ95:RVA95"/>
    <mergeCell ref="RVE95:RVP95"/>
    <mergeCell ref="RSF95:RSG95"/>
    <mergeCell ref="RSK95:RSV95"/>
    <mergeCell ref="RSX95:RSY95"/>
    <mergeCell ref="RTC95:RTN95"/>
    <mergeCell ref="RTP95:RTQ95"/>
    <mergeCell ref="SEE95:SEP95"/>
    <mergeCell ref="SER95:SES95"/>
    <mergeCell ref="SEW95:SFH95"/>
    <mergeCell ref="SFJ95:SFK95"/>
    <mergeCell ref="SFO95:SFZ95"/>
    <mergeCell ref="SCP95:SCQ95"/>
    <mergeCell ref="SCU95:SDF95"/>
    <mergeCell ref="SDH95:SDI95"/>
    <mergeCell ref="SDM95:SDX95"/>
    <mergeCell ref="SDZ95:SEA95"/>
    <mergeCell ref="SAS95:SBD95"/>
    <mergeCell ref="SBF95:SBG95"/>
    <mergeCell ref="SBK95:SBV95"/>
    <mergeCell ref="SBX95:SBY95"/>
    <mergeCell ref="SCC95:SCN95"/>
    <mergeCell ref="RZD95:RZE95"/>
    <mergeCell ref="RZI95:RZT95"/>
    <mergeCell ref="RZV95:RZW95"/>
    <mergeCell ref="SAA95:SAL95"/>
    <mergeCell ref="SAN95:SAO95"/>
    <mergeCell ref="SLC95:SLN95"/>
    <mergeCell ref="SLP95:SLQ95"/>
    <mergeCell ref="SLU95:SMF95"/>
    <mergeCell ref="SMH95:SMI95"/>
    <mergeCell ref="SMM95:SMX95"/>
    <mergeCell ref="SJN95:SJO95"/>
    <mergeCell ref="SJS95:SKD95"/>
    <mergeCell ref="SKF95:SKG95"/>
    <mergeCell ref="SKK95:SKV95"/>
    <mergeCell ref="SKX95:SKY95"/>
    <mergeCell ref="SHQ95:SIB95"/>
    <mergeCell ref="SID95:SIE95"/>
    <mergeCell ref="SII95:SIT95"/>
    <mergeCell ref="SIV95:SIW95"/>
    <mergeCell ref="SJA95:SJL95"/>
    <mergeCell ref="SGB95:SGC95"/>
    <mergeCell ref="SGG95:SGR95"/>
    <mergeCell ref="SGT95:SGU95"/>
    <mergeCell ref="SGY95:SHJ95"/>
    <mergeCell ref="SHL95:SHM95"/>
    <mergeCell ref="SSA95:SSL95"/>
    <mergeCell ref="SSN95:SSO95"/>
    <mergeCell ref="SSS95:STD95"/>
    <mergeCell ref="STF95:STG95"/>
    <mergeCell ref="STK95:STV95"/>
    <mergeCell ref="SQL95:SQM95"/>
    <mergeCell ref="SQQ95:SRB95"/>
    <mergeCell ref="SRD95:SRE95"/>
    <mergeCell ref="SRI95:SRT95"/>
    <mergeCell ref="SRV95:SRW95"/>
    <mergeCell ref="SOO95:SOZ95"/>
    <mergeCell ref="SPB95:SPC95"/>
    <mergeCell ref="SPG95:SPR95"/>
    <mergeCell ref="SPT95:SPU95"/>
    <mergeCell ref="SPY95:SQJ95"/>
    <mergeCell ref="SMZ95:SNA95"/>
    <mergeCell ref="SNE95:SNP95"/>
    <mergeCell ref="SNR95:SNS95"/>
    <mergeCell ref="SNW95:SOH95"/>
    <mergeCell ref="SOJ95:SOK95"/>
    <mergeCell ref="SYY95:SZJ95"/>
    <mergeCell ref="SZL95:SZM95"/>
    <mergeCell ref="SZQ95:TAB95"/>
    <mergeCell ref="TAD95:TAE95"/>
    <mergeCell ref="TAI95:TAT95"/>
    <mergeCell ref="SXJ95:SXK95"/>
    <mergeCell ref="SXO95:SXZ95"/>
    <mergeCell ref="SYB95:SYC95"/>
    <mergeCell ref="SYG95:SYR95"/>
    <mergeCell ref="SYT95:SYU95"/>
    <mergeCell ref="SVM95:SVX95"/>
    <mergeCell ref="SVZ95:SWA95"/>
    <mergeCell ref="SWE95:SWP95"/>
    <mergeCell ref="SWR95:SWS95"/>
    <mergeCell ref="SWW95:SXH95"/>
    <mergeCell ref="STX95:STY95"/>
    <mergeCell ref="SUC95:SUN95"/>
    <mergeCell ref="SUP95:SUQ95"/>
    <mergeCell ref="SUU95:SVF95"/>
    <mergeCell ref="SVH95:SVI95"/>
    <mergeCell ref="TFW95:TGH95"/>
    <mergeCell ref="TGJ95:TGK95"/>
    <mergeCell ref="TGO95:TGZ95"/>
    <mergeCell ref="THB95:THC95"/>
    <mergeCell ref="THG95:THR95"/>
    <mergeCell ref="TEH95:TEI95"/>
    <mergeCell ref="TEM95:TEX95"/>
    <mergeCell ref="TEZ95:TFA95"/>
    <mergeCell ref="TFE95:TFP95"/>
    <mergeCell ref="TFR95:TFS95"/>
    <mergeCell ref="TCK95:TCV95"/>
    <mergeCell ref="TCX95:TCY95"/>
    <mergeCell ref="TDC95:TDN95"/>
    <mergeCell ref="TDP95:TDQ95"/>
    <mergeCell ref="TDU95:TEF95"/>
    <mergeCell ref="TAV95:TAW95"/>
    <mergeCell ref="TBA95:TBL95"/>
    <mergeCell ref="TBN95:TBO95"/>
    <mergeCell ref="TBS95:TCD95"/>
    <mergeCell ref="TCF95:TCG95"/>
    <mergeCell ref="TMU95:TNF95"/>
    <mergeCell ref="TNH95:TNI95"/>
    <mergeCell ref="TNM95:TNX95"/>
    <mergeCell ref="TNZ95:TOA95"/>
    <mergeCell ref="TOE95:TOP95"/>
    <mergeCell ref="TLF95:TLG95"/>
    <mergeCell ref="TLK95:TLV95"/>
    <mergeCell ref="TLX95:TLY95"/>
    <mergeCell ref="TMC95:TMN95"/>
    <mergeCell ref="TMP95:TMQ95"/>
    <mergeCell ref="TJI95:TJT95"/>
    <mergeCell ref="TJV95:TJW95"/>
    <mergeCell ref="TKA95:TKL95"/>
    <mergeCell ref="TKN95:TKO95"/>
    <mergeCell ref="TKS95:TLD95"/>
    <mergeCell ref="THT95:THU95"/>
    <mergeCell ref="THY95:TIJ95"/>
    <mergeCell ref="TIL95:TIM95"/>
    <mergeCell ref="TIQ95:TJB95"/>
    <mergeCell ref="TJD95:TJE95"/>
    <mergeCell ref="TTS95:TUD95"/>
    <mergeCell ref="TUF95:TUG95"/>
    <mergeCell ref="TUK95:TUV95"/>
    <mergeCell ref="TUX95:TUY95"/>
    <mergeCell ref="TVC95:TVN95"/>
    <mergeCell ref="TSD95:TSE95"/>
    <mergeCell ref="TSI95:TST95"/>
    <mergeCell ref="TSV95:TSW95"/>
    <mergeCell ref="TTA95:TTL95"/>
    <mergeCell ref="TTN95:TTO95"/>
    <mergeCell ref="TQG95:TQR95"/>
    <mergeCell ref="TQT95:TQU95"/>
    <mergeCell ref="TQY95:TRJ95"/>
    <mergeCell ref="TRL95:TRM95"/>
    <mergeCell ref="TRQ95:TSB95"/>
    <mergeCell ref="TOR95:TOS95"/>
    <mergeCell ref="TOW95:TPH95"/>
    <mergeCell ref="TPJ95:TPK95"/>
    <mergeCell ref="TPO95:TPZ95"/>
    <mergeCell ref="TQB95:TQC95"/>
    <mergeCell ref="UAQ95:UBB95"/>
    <mergeCell ref="UBD95:UBE95"/>
    <mergeCell ref="UBI95:UBT95"/>
    <mergeCell ref="UBV95:UBW95"/>
    <mergeCell ref="UCA95:UCL95"/>
    <mergeCell ref="TZB95:TZC95"/>
    <mergeCell ref="TZG95:TZR95"/>
    <mergeCell ref="TZT95:TZU95"/>
    <mergeCell ref="TZY95:UAJ95"/>
    <mergeCell ref="UAL95:UAM95"/>
    <mergeCell ref="TXE95:TXP95"/>
    <mergeCell ref="TXR95:TXS95"/>
    <mergeCell ref="TXW95:TYH95"/>
    <mergeCell ref="TYJ95:TYK95"/>
    <mergeCell ref="TYO95:TYZ95"/>
    <mergeCell ref="TVP95:TVQ95"/>
    <mergeCell ref="TVU95:TWF95"/>
    <mergeCell ref="TWH95:TWI95"/>
    <mergeCell ref="TWM95:TWX95"/>
    <mergeCell ref="TWZ95:TXA95"/>
    <mergeCell ref="UHO95:UHZ95"/>
    <mergeCell ref="UIB95:UIC95"/>
    <mergeCell ref="UIG95:UIR95"/>
    <mergeCell ref="UIT95:UIU95"/>
    <mergeCell ref="UIY95:UJJ95"/>
    <mergeCell ref="UFZ95:UGA95"/>
    <mergeCell ref="UGE95:UGP95"/>
    <mergeCell ref="UGR95:UGS95"/>
    <mergeCell ref="UGW95:UHH95"/>
    <mergeCell ref="UHJ95:UHK95"/>
    <mergeCell ref="UEC95:UEN95"/>
    <mergeCell ref="UEP95:UEQ95"/>
    <mergeCell ref="UEU95:UFF95"/>
    <mergeCell ref="UFH95:UFI95"/>
    <mergeCell ref="UFM95:UFX95"/>
    <mergeCell ref="UCN95:UCO95"/>
    <mergeCell ref="UCS95:UDD95"/>
    <mergeCell ref="UDF95:UDG95"/>
    <mergeCell ref="UDK95:UDV95"/>
    <mergeCell ref="UDX95:UDY95"/>
    <mergeCell ref="UOM95:UOX95"/>
    <mergeCell ref="UOZ95:UPA95"/>
    <mergeCell ref="UPE95:UPP95"/>
    <mergeCell ref="UPR95:UPS95"/>
    <mergeCell ref="UPW95:UQH95"/>
    <mergeCell ref="UMX95:UMY95"/>
    <mergeCell ref="UNC95:UNN95"/>
    <mergeCell ref="UNP95:UNQ95"/>
    <mergeCell ref="UNU95:UOF95"/>
    <mergeCell ref="UOH95:UOI95"/>
    <mergeCell ref="ULA95:ULL95"/>
    <mergeCell ref="ULN95:ULO95"/>
    <mergeCell ref="ULS95:UMD95"/>
    <mergeCell ref="UMF95:UMG95"/>
    <mergeCell ref="UMK95:UMV95"/>
    <mergeCell ref="UJL95:UJM95"/>
    <mergeCell ref="UJQ95:UKB95"/>
    <mergeCell ref="UKD95:UKE95"/>
    <mergeCell ref="UKI95:UKT95"/>
    <mergeCell ref="UKV95:UKW95"/>
    <mergeCell ref="UVK95:UVV95"/>
    <mergeCell ref="UVX95:UVY95"/>
    <mergeCell ref="UWC95:UWN95"/>
    <mergeCell ref="UWP95:UWQ95"/>
    <mergeCell ref="UWU95:UXF95"/>
    <mergeCell ref="UTV95:UTW95"/>
    <mergeCell ref="UUA95:UUL95"/>
    <mergeCell ref="UUN95:UUO95"/>
    <mergeCell ref="UUS95:UVD95"/>
    <mergeCell ref="UVF95:UVG95"/>
    <mergeCell ref="URY95:USJ95"/>
    <mergeCell ref="USL95:USM95"/>
    <mergeCell ref="USQ95:UTB95"/>
    <mergeCell ref="UTD95:UTE95"/>
    <mergeCell ref="UTI95:UTT95"/>
    <mergeCell ref="UQJ95:UQK95"/>
    <mergeCell ref="UQO95:UQZ95"/>
    <mergeCell ref="URB95:URC95"/>
    <mergeCell ref="URG95:URR95"/>
    <mergeCell ref="URT95:URU95"/>
    <mergeCell ref="VCI95:VCT95"/>
    <mergeCell ref="VCV95:VCW95"/>
    <mergeCell ref="VDA95:VDL95"/>
    <mergeCell ref="VDN95:VDO95"/>
    <mergeCell ref="VDS95:VED95"/>
    <mergeCell ref="VAT95:VAU95"/>
    <mergeCell ref="VAY95:VBJ95"/>
    <mergeCell ref="VBL95:VBM95"/>
    <mergeCell ref="VBQ95:VCB95"/>
    <mergeCell ref="VCD95:VCE95"/>
    <mergeCell ref="UYW95:UZH95"/>
    <mergeCell ref="UZJ95:UZK95"/>
    <mergeCell ref="UZO95:UZZ95"/>
    <mergeCell ref="VAB95:VAC95"/>
    <mergeCell ref="VAG95:VAR95"/>
    <mergeCell ref="UXH95:UXI95"/>
    <mergeCell ref="UXM95:UXX95"/>
    <mergeCell ref="UXZ95:UYA95"/>
    <mergeCell ref="UYE95:UYP95"/>
    <mergeCell ref="UYR95:UYS95"/>
    <mergeCell ref="VJG95:VJR95"/>
    <mergeCell ref="VJT95:VJU95"/>
    <mergeCell ref="VJY95:VKJ95"/>
    <mergeCell ref="VKL95:VKM95"/>
    <mergeCell ref="VKQ95:VLB95"/>
    <mergeCell ref="VHR95:VHS95"/>
    <mergeCell ref="VHW95:VIH95"/>
    <mergeCell ref="VIJ95:VIK95"/>
    <mergeCell ref="VIO95:VIZ95"/>
    <mergeCell ref="VJB95:VJC95"/>
    <mergeCell ref="VFU95:VGF95"/>
    <mergeCell ref="VGH95:VGI95"/>
    <mergeCell ref="VGM95:VGX95"/>
    <mergeCell ref="VGZ95:VHA95"/>
    <mergeCell ref="VHE95:VHP95"/>
    <mergeCell ref="VEF95:VEG95"/>
    <mergeCell ref="VEK95:VEV95"/>
    <mergeCell ref="VEX95:VEY95"/>
    <mergeCell ref="VFC95:VFN95"/>
    <mergeCell ref="VFP95:VFQ95"/>
    <mergeCell ref="VQE95:VQP95"/>
    <mergeCell ref="VQR95:VQS95"/>
    <mergeCell ref="VQW95:VRH95"/>
    <mergeCell ref="VRJ95:VRK95"/>
    <mergeCell ref="VRO95:VRZ95"/>
    <mergeCell ref="VOP95:VOQ95"/>
    <mergeCell ref="VOU95:VPF95"/>
    <mergeCell ref="VPH95:VPI95"/>
    <mergeCell ref="VPM95:VPX95"/>
    <mergeCell ref="VPZ95:VQA95"/>
    <mergeCell ref="VMS95:VND95"/>
    <mergeCell ref="VNF95:VNG95"/>
    <mergeCell ref="VNK95:VNV95"/>
    <mergeCell ref="VNX95:VNY95"/>
    <mergeCell ref="VOC95:VON95"/>
    <mergeCell ref="VLD95:VLE95"/>
    <mergeCell ref="VLI95:VLT95"/>
    <mergeCell ref="VLV95:VLW95"/>
    <mergeCell ref="VMA95:VML95"/>
    <mergeCell ref="VMN95:VMO95"/>
    <mergeCell ref="VXC95:VXN95"/>
    <mergeCell ref="VXP95:VXQ95"/>
    <mergeCell ref="VXU95:VYF95"/>
    <mergeCell ref="VYH95:VYI95"/>
    <mergeCell ref="VYM95:VYX95"/>
    <mergeCell ref="VVN95:VVO95"/>
    <mergeCell ref="VVS95:VWD95"/>
    <mergeCell ref="VWF95:VWG95"/>
    <mergeCell ref="VWK95:VWV95"/>
    <mergeCell ref="VWX95:VWY95"/>
    <mergeCell ref="VTQ95:VUB95"/>
    <mergeCell ref="VUD95:VUE95"/>
    <mergeCell ref="VUI95:VUT95"/>
    <mergeCell ref="VUV95:VUW95"/>
    <mergeCell ref="VVA95:VVL95"/>
    <mergeCell ref="VSB95:VSC95"/>
    <mergeCell ref="VSG95:VSR95"/>
    <mergeCell ref="VST95:VSU95"/>
    <mergeCell ref="VSY95:VTJ95"/>
    <mergeCell ref="VTL95:VTM95"/>
    <mergeCell ref="WEA95:WEL95"/>
    <mergeCell ref="WEN95:WEO95"/>
    <mergeCell ref="WES95:WFD95"/>
    <mergeCell ref="WFF95:WFG95"/>
    <mergeCell ref="WFK95:WFV95"/>
    <mergeCell ref="WCL95:WCM95"/>
    <mergeCell ref="WCQ95:WDB95"/>
    <mergeCell ref="WDD95:WDE95"/>
    <mergeCell ref="WDI95:WDT95"/>
    <mergeCell ref="WDV95:WDW95"/>
    <mergeCell ref="WAO95:WAZ95"/>
    <mergeCell ref="WBB95:WBC95"/>
    <mergeCell ref="WBG95:WBR95"/>
    <mergeCell ref="WBT95:WBU95"/>
    <mergeCell ref="WBY95:WCJ95"/>
    <mergeCell ref="VYZ95:VZA95"/>
    <mergeCell ref="VZE95:VZP95"/>
    <mergeCell ref="VZR95:VZS95"/>
    <mergeCell ref="VZW95:WAH95"/>
    <mergeCell ref="WAJ95:WAK95"/>
    <mergeCell ref="WKY95:WLJ95"/>
    <mergeCell ref="WLL95:WLM95"/>
    <mergeCell ref="WLQ95:WMB95"/>
    <mergeCell ref="WMD95:WME95"/>
    <mergeCell ref="WMI95:WMT95"/>
    <mergeCell ref="WJJ95:WJK95"/>
    <mergeCell ref="WJO95:WJZ95"/>
    <mergeCell ref="WKB95:WKC95"/>
    <mergeCell ref="WKG95:WKR95"/>
    <mergeCell ref="WKT95:WKU95"/>
    <mergeCell ref="WHM95:WHX95"/>
    <mergeCell ref="WHZ95:WIA95"/>
    <mergeCell ref="WIE95:WIP95"/>
    <mergeCell ref="WIR95:WIS95"/>
    <mergeCell ref="WIW95:WJH95"/>
    <mergeCell ref="WFX95:WFY95"/>
    <mergeCell ref="WGC95:WGN95"/>
    <mergeCell ref="WGP95:WGQ95"/>
    <mergeCell ref="WGU95:WHF95"/>
    <mergeCell ref="WHH95:WHI95"/>
    <mergeCell ref="WTB95:WTC95"/>
    <mergeCell ref="WTG95:WTR95"/>
    <mergeCell ref="WQH95:WQI95"/>
    <mergeCell ref="WQM95:WQX95"/>
    <mergeCell ref="WQZ95:WRA95"/>
    <mergeCell ref="WRE95:WRP95"/>
    <mergeCell ref="WRR95:WRS95"/>
    <mergeCell ref="WOK95:WOV95"/>
    <mergeCell ref="WOX95:WOY95"/>
    <mergeCell ref="WPC95:WPN95"/>
    <mergeCell ref="WPP95:WPQ95"/>
    <mergeCell ref="WPU95:WQF95"/>
    <mergeCell ref="WMV95:WMW95"/>
    <mergeCell ref="WNA95:WNL95"/>
    <mergeCell ref="WNN95:WNO95"/>
    <mergeCell ref="WNS95:WOD95"/>
    <mergeCell ref="WOF95:WOG95"/>
    <mergeCell ref="WRW95:WSH95"/>
    <mergeCell ref="WSJ95:WSK95"/>
    <mergeCell ref="WSO95:WSZ95"/>
    <mergeCell ref="XEV95:XEW95"/>
    <mergeCell ref="XFA95:XFD95"/>
    <mergeCell ref="XCG95:XCR95"/>
    <mergeCell ref="XCT95:XCU95"/>
    <mergeCell ref="XCY95:XDJ95"/>
    <mergeCell ref="XDL95:XDM95"/>
    <mergeCell ref="XDQ95:XEB95"/>
    <mergeCell ref="XAR95:XAS95"/>
    <mergeCell ref="XAW95:XBH95"/>
    <mergeCell ref="XBJ95:XBK95"/>
    <mergeCell ref="XBO95:XBZ95"/>
    <mergeCell ref="XCB95:XCC95"/>
    <mergeCell ref="WYU95:WZF95"/>
    <mergeCell ref="WZH95:WZI95"/>
    <mergeCell ref="WZM95:WZX95"/>
    <mergeCell ref="WZZ95:XAA95"/>
    <mergeCell ref="XAE95:XAP95"/>
    <mergeCell ref="WXF95:WXG95"/>
    <mergeCell ref="WXK95:WXV95"/>
    <mergeCell ref="WXX95:WXY95"/>
    <mergeCell ref="XED95:XEE95"/>
    <mergeCell ref="XEI95:XET95"/>
    <mergeCell ref="WYC95:WYN95"/>
    <mergeCell ref="WYP95:WYQ95"/>
    <mergeCell ref="WVI95:WVT95"/>
    <mergeCell ref="WVV95:WVW95"/>
    <mergeCell ref="WWA95:WWL95"/>
    <mergeCell ref="WWN95:WWO95"/>
    <mergeCell ref="WWS95:WXD95"/>
    <mergeCell ref="WTT95:WTU95"/>
    <mergeCell ref="WTY95:WUJ95"/>
    <mergeCell ref="WUL95:WUM95"/>
    <mergeCell ref="WUQ95:WVB95"/>
    <mergeCell ref="WVD95:WVE95"/>
    <mergeCell ref="AF168:AG168"/>
    <mergeCell ref="AK168:AV168"/>
    <mergeCell ref="AX168:AY168"/>
    <mergeCell ref="BC168:BN168"/>
    <mergeCell ref="LZ168:MA168"/>
    <mergeCell ref="ME168:MP168"/>
    <mergeCell ref="MR168:MS168"/>
    <mergeCell ref="MW168:NH168"/>
    <mergeCell ref="NJ168:NK168"/>
    <mergeCell ref="KC168:KN168"/>
    <mergeCell ref="KP168:KQ168"/>
    <mergeCell ref="KU168:LF168"/>
    <mergeCell ref="LH168:LI168"/>
    <mergeCell ref="LM168:LX168"/>
    <mergeCell ref="IN168:IO168"/>
    <mergeCell ref="IS168:JD168"/>
    <mergeCell ref="JF168:JG168"/>
    <mergeCell ref="JK168:JV168"/>
    <mergeCell ref="JX168:JY168"/>
    <mergeCell ref="GQ168:HB168"/>
    <mergeCell ref="HD168:HE168"/>
    <mergeCell ref="HI168:HT168"/>
    <mergeCell ref="HV168:HW168"/>
    <mergeCell ref="IA168:IL168"/>
    <mergeCell ref="SX168:SY168"/>
    <mergeCell ref="TC168:TN168"/>
    <mergeCell ref="TP168:TQ168"/>
    <mergeCell ref="TU168:UF168"/>
    <mergeCell ref="UH168:UI168"/>
    <mergeCell ref="RA168:RL168"/>
    <mergeCell ref="RN168:RO168"/>
    <mergeCell ref="RS168:SD168"/>
    <mergeCell ref="SF168:SG168"/>
    <mergeCell ref="SK168:SV168"/>
    <mergeCell ref="PL168:PM168"/>
    <mergeCell ref="PQ168:QB168"/>
    <mergeCell ref="QD168:QE168"/>
    <mergeCell ref="QI168:QT168"/>
    <mergeCell ref="QV168:QW168"/>
    <mergeCell ref="NO168:NZ168"/>
    <mergeCell ref="OB168:OC168"/>
    <mergeCell ref="OG168:OR168"/>
    <mergeCell ref="OT168:OU168"/>
    <mergeCell ref="OY168:PJ168"/>
    <mergeCell ref="ZV168:ZW168"/>
    <mergeCell ref="AAA168:AAL168"/>
    <mergeCell ref="AAN168:AAO168"/>
    <mergeCell ref="AAS168:ABD168"/>
    <mergeCell ref="ABF168:ABG168"/>
    <mergeCell ref="XY168:YJ168"/>
    <mergeCell ref="YL168:YM168"/>
    <mergeCell ref="YQ168:ZB168"/>
    <mergeCell ref="ZD168:ZE168"/>
    <mergeCell ref="ZI168:ZT168"/>
    <mergeCell ref="WJ168:WK168"/>
    <mergeCell ref="WO168:WZ168"/>
    <mergeCell ref="XB168:XC168"/>
    <mergeCell ref="XG168:XR168"/>
    <mergeCell ref="XT168:XU168"/>
    <mergeCell ref="UM168:UX168"/>
    <mergeCell ref="UZ168:VA168"/>
    <mergeCell ref="VE168:VP168"/>
    <mergeCell ref="VR168:VS168"/>
    <mergeCell ref="VW168:WH168"/>
    <mergeCell ref="AGT168:AGU168"/>
    <mergeCell ref="AGY168:AHJ168"/>
    <mergeCell ref="AHL168:AHM168"/>
    <mergeCell ref="AHQ168:AIB168"/>
    <mergeCell ref="AID168:AIE168"/>
    <mergeCell ref="AEW168:AFH168"/>
    <mergeCell ref="AFJ168:AFK168"/>
    <mergeCell ref="AFO168:AFZ168"/>
    <mergeCell ref="AGB168:AGC168"/>
    <mergeCell ref="AGG168:AGR168"/>
    <mergeCell ref="ADH168:ADI168"/>
    <mergeCell ref="ADM168:ADX168"/>
    <mergeCell ref="ADZ168:AEA168"/>
    <mergeCell ref="AEE168:AEP168"/>
    <mergeCell ref="AER168:AES168"/>
    <mergeCell ref="ABK168:ABV168"/>
    <mergeCell ref="ABX168:ABY168"/>
    <mergeCell ref="ACC168:ACN168"/>
    <mergeCell ref="ACP168:ACQ168"/>
    <mergeCell ref="ACU168:ADF168"/>
    <mergeCell ref="ANR168:ANS168"/>
    <mergeCell ref="ANW168:AOH168"/>
    <mergeCell ref="AOJ168:AOK168"/>
    <mergeCell ref="AOO168:AOZ168"/>
    <mergeCell ref="APB168:APC168"/>
    <mergeCell ref="ALU168:AMF168"/>
    <mergeCell ref="AMH168:AMI168"/>
    <mergeCell ref="AMM168:AMX168"/>
    <mergeCell ref="AMZ168:ANA168"/>
    <mergeCell ref="ANE168:ANP168"/>
    <mergeCell ref="AKF168:AKG168"/>
    <mergeCell ref="AKK168:AKV168"/>
    <mergeCell ref="AKX168:AKY168"/>
    <mergeCell ref="ALC168:ALN168"/>
    <mergeCell ref="ALP168:ALQ168"/>
    <mergeCell ref="AII168:AIT168"/>
    <mergeCell ref="AIV168:AIW168"/>
    <mergeCell ref="AJA168:AJL168"/>
    <mergeCell ref="AJN168:AJO168"/>
    <mergeCell ref="AJS168:AKD168"/>
    <mergeCell ref="AUP168:AUQ168"/>
    <mergeCell ref="AUU168:AVF168"/>
    <mergeCell ref="AVH168:AVI168"/>
    <mergeCell ref="AVM168:AVX168"/>
    <mergeCell ref="AVZ168:AWA168"/>
    <mergeCell ref="ASS168:ATD168"/>
    <mergeCell ref="ATF168:ATG168"/>
    <mergeCell ref="ATK168:ATV168"/>
    <mergeCell ref="ATX168:ATY168"/>
    <mergeCell ref="AUC168:AUN168"/>
    <mergeCell ref="ARD168:ARE168"/>
    <mergeCell ref="ARI168:ART168"/>
    <mergeCell ref="ARV168:ARW168"/>
    <mergeCell ref="ASA168:ASL168"/>
    <mergeCell ref="ASN168:ASO168"/>
    <mergeCell ref="APG168:APR168"/>
    <mergeCell ref="APT168:APU168"/>
    <mergeCell ref="APY168:AQJ168"/>
    <mergeCell ref="AQL168:AQM168"/>
    <mergeCell ref="AQQ168:ARB168"/>
    <mergeCell ref="BBN168:BBO168"/>
    <mergeCell ref="BBS168:BCD168"/>
    <mergeCell ref="BCF168:BCG168"/>
    <mergeCell ref="BCK168:BCV168"/>
    <mergeCell ref="BCX168:BCY168"/>
    <mergeCell ref="AZQ168:BAB168"/>
    <mergeCell ref="BAD168:BAE168"/>
    <mergeCell ref="BAI168:BAT168"/>
    <mergeCell ref="BAV168:BAW168"/>
    <mergeCell ref="BBA168:BBL168"/>
    <mergeCell ref="AYB168:AYC168"/>
    <mergeCell ref="AYG168:AYR168"/>
    <mergeCell ref="AYT168:AYU168"/>
    <mergeCell ref="AYY168:AZJ168"/>
    <mergeCell ref="AZL168:AZM168"/>
    <mergeCell ref="AWE168:AWP168"/>
    <mergeCell ref="AWR168:AWS168"/>
    <mergeCell ref="AWW168:AXH168"/>
    <mergeCell ref="AXJ168:AXK168"/>
    <mergeCell ref="AXO168:AXZ168"/>
    <mergeCell ref="BIL168:BIM168"/>
    <mergeCell ref="BIQ168:BJB168"/>
    <mergeCell ref="BJD168:BJE168"/>
    <mergeCell ref="BJI168:BJT168"/>
    <mergeCell ref="BJV168:BJW168"/>
    <mergeCell ref="BGO168:BGZ168"/>
    <mergeCell ref="BHB168:BHC168"/>
    <mergeCell ref="BHG168:BHR168"/>
    <mergeCell ref="BHT168:BHU168"/>
    <mergeCell ref="BHY168:BIJ168"/>
    <mergeCell ref="BEZ168:BFA168"/>
    <mergeCell ref="BFE168:BFP168"/>
    <mergeCell ref="BFR168:BFS168"/>
    <mergeCell ref="BFW168:BGH168"/>
    <mergeCell ref="BGJ168:BGK168"/>
    <mergeCell ref="BDC168:BDN168"/>
    <mergeCell ref="BDP168:BDQ168"/>
    <mergeCell ref="BDU168:BEF168"/>
    <mergeCell ref="BEH168:BEI168"/>
    <mergeCell ref="BEM168:BEX168"/>
    <mergeCell ref="BPJ168:BPK168"/>
    <mergeCell ref="BPO168:BPZ168"/>
    <mergeCell ref="BQB168:BQC168"/>
    <mergeCell ref="BQG168:BQR168"/>
    <mergeCell ref="BQT168:BQU168"/>
    <mergeCell ref="BNM168:BNX168"/>
    <mergeCell ref="BNZ168:BOA168"/>
    <mergeCell ref="BOE168:BOP168"/>
    <mergeCell ref="BOR168:BOS168"/>
    <mergeCell ref="BOW168:BPH168"/>
    <mergeCell ref="BLX168:BLY168"/>
    <mergeCell ref="BMC168:BMN168"/>
    <mergeCell ref="BMP168:BMQ168"/>
    <mergeCell ref="BMU168:BNF168"/>
    <mergeCell ref="BNH168:BNI168"/>
    <mergeCell ref="BKA168:BKL168"/>
    <mergeCell ref="BKN168:BKO168"/>
    <mergeCell ref="BKS168:BLD168"/>
    <mergeCell ref="BLF168:BLG168"/>
    <mergeCell ref="BLK168:BLV168"/>
    <mergeCell ref="BWH168:BWI168"/>
    <mergeCell ref="BWM168:BWX168"/>
    <mergeCell ref="BWZ168:BXA168"/>
    <mergeCell ref="BXE168:BXP168"/>
    <mergeCell ref="BXR168:BXS168"/>
    <mergeCell ref="BUK168:BUV168"/>
    <mergeCell ref="BUX168:BUY168"/>
    <mergeCell ref="BVC168:BVN168"/>
    <mergeCell ref="BVP168:BVQ168"/>
    <mergeCell ref="BVU168:BWF168"/>
    <mergeCell ref="BSV168:BSW168"/>
    <mergeCell ref="BTA168:BTL168"/>
    <mergeCell ref="BTN168:BTO168"/>
    <mergeCell ref="BTS168:BUD168"/>
    <mergeCell ref="BUF168:BUG168"/>
    <mergeCell ref="BQY168:BRJ168"/>
    <mergeCell ref="BRL168:BRM168"/>
    <mergeCell ref="BRQ168:BSB168"/>
    <mergeCell ref="BSD168:BSE168"/>
    <mergeCell ref="BSI168:BST168"/>
    <mergeCell ref="CDF168:CDG168"/>
    <mergeCell ref="CDK168:CDV168"/>
    <mergeCell ref="CDX168:CDY168"/>
    <mergeCell ref="CEC168:CEN168"/>
    <mergeCell ref="CEP168:CEQ168"/>
    <mergeCell ref="CBI168:CBT168"/>
    <mergeCell ref="CBV168:CBW168"/>
    <mergeCell ref="CCA168:CCL168"/>
    <mergeCell ref="CCN168:CCO168"/>
    <mergeCell ref="CCS168:CDD168"/>
    <mergeCell ref="BZT168:BZU168"/>
    <mergeCell ref="BZY168:CAJ168"/>
    <mergeCell ref="CAL168:CAM168"/>
    <mergeCell ref="CAQ168:CBB168"/>
    <mergeCell ref="CBD168:CBE168"/>
    <mergeCell ref="BXW168:BYH168"/>
    <mergeCell ref="BYJ168:BYK168"/>
    <mergeCell ref="BYO168:BYZ168"/>
    <mergeCell ref="BZB168:BZC168"/>
    <mergeCell ref="BZG168:BZR168"/>
    <mergeCell ref="CKD168:CKE168"/>
    <mergeCell ref="CKI168:CKT168"/>
    <mergeCell ref="CKV168:CKW168"/>
    <mergeCell ref="CLA168:CLL168"/>
    <mergeCell ref="CLN168:CLO168"/>
    <mergeCell ref="CIG168:CIR168"/>
    <mergeCell ref="CIT168:CIU168"/>
    <mergeCell ref="CIY168:CJJ168"/>
    <mergeCell ref="CJL168:CJM168"/>
    <mergeCell ref="CJQ168:CKB168"/>
    <mergeCell ref="CGR168:CGS168"/>
    <mergeCell ref="CGW168:CHH168"/>
    <mergeCell ref="CHJ168:CHK168"/>
    <mergeCell ref="CHO168:CHZ168"/>
    <mergeCell ref="CIB168:CIC168"/>
    <mergeCell ref="CEU168:CFF168"/>
    <mergeCell ref="CFH168:CFI168"/>
    <mergeCell ref="CFM168:CFX168"/>
    <mergeCell ref="CFZ168:CGA168"/>
    <mergeCell ref="CGE168:CGP168"/>
    <mergeCell ref="CRB168:CRC168"/>
    <mergeCell ref="CRG168:CRR168"/>
    <mergeCell ref="CRT168:CRU168"/>
    <mergeCell ref="CRY168:CSJ168"/>
    <mergeCell ref="CSL168:CSM168"/>
    <mergeCell ref="CPE168:CPP168"/>
    <mergeCell ref="CPR168:CPS168"/>
    <mergeCell ref="CPW168:CQH168"/>
    <mergeCell ref="CQJ168:CQK168"/>
    <mergeCell ref="CQO168:CQZ168"/>
    <mergeCell ref="CNP168:CNQ168"/>
    <mergeCell ref="CNU168:COF168"/>
    <mergeCell ref="COH168:COI168"/>
    <mergeCell ref="COM168:COX168"/>
    <mergeCell ref="COZ168:CPA168"/>
    <mergeCell ref="CLS168:CMD168"/>
    <mergeCell ref="CMF168:CMG168"/>
    <mergeCell ref="CMK168:CMV168"/>
    <mergeCell ref="CMX168:CMY168"/>
    <mergeCell ref="CNC168:CNN168"/>
    <mergeCell ref="CXZ168:CYA168"/>
    <mergeCell ref="CYE168:CYP168"/>
    <mergeCell ref="CYR168:CYS168"/>
    <mergeCell ref="CYW168:CZH168"/>
    <mergeCell ref="CZJ168:CZK168"/>
    <mergeCell ref="CWC168:CWN168"/>
    <mergeCell ref="CWP168:CWQ168"/>
    <mergeCell ref="CWU168:CXF168"/>
    <mergeCell ref="CXH168:CXI168"/>
    <mergeCell ref="CXM168:CXX168"/>
    <mergeCell ref="CUN168:CUO168"/>
    <mergeCell ref="CUS168:CVD168"/>
    <mergeCell ref="CVF168:CVG168"/>
    <mergeCell ref="CVK168:CVV168"/>
    <mergeCell ref="CVX168:CVY168"/>
    <mergeCell ref="CSQ168:CTB168"/>
    <mergeCell ref="CTD168:CTE168"/>
    <mergeCell ref="CTI168:CTT168"/>
    <mergeCell ref="CTV168:CTW168"/>
    <mergeCell ref="CUA168:CUL168"/>
    <mergeCell ref="DEX168:DEY168"/>
    <mergeCell ref="DFC168:DFN168"/>
    <mergeCell ref="DFP168:DFQ168"/>
    <mergeCell ref="DFU168:DGF168"/>
    <mergeCell ref="DGH168:DGI168"/>
    <mergeCell ref="DDA168:DDL168"/>
    <mergeCell ref="DDN168:DDO168"/>
    <mergeCell ref="DDS168:DED168"/>
    <mergeCell ref="DEF168:DEG168"/>
    <mergeCell ref="DEK168:DEV168"/>
    <mergeCell ref="DBL168:DBM168"/>
    <mergeCell ref="DBQ168:DCB168"/>
    <mergeCell ref="DCD168:DCE168"/>
    <mergeCell ref="DCI168:DCT168"/>
    <mergeCell ref="DCV168:DCW168"/>
    <mergeCell ref="CZO168:CZZ168"/>
    <mergeCell ref="DAB168:DAC168"/>
    <mergeCell ref="DAG168:DAR168"/>
    <mergeCell ref="DAT168:DAU168"/>
    <mergeCell ref="DAY168:DBJ168"/>
    <mergeCell ref="DLV168:DLW168"/>
    <mergeCell ref="DMA168:DML168"/>
    <mergeCell ref="DMN168:DMO168"/>
    <mergeCell ref="DMS168:DND168"/>
    <mergeCell ref="DNF168:DNG168"/>
    <mergeCell ref="DJY168:DKJ168"/>
    <mergeCell ref="DKL168:DKM168"/>
    <mergeCell ref="DKQ168:DLB168"/>
    <mergeCell ref="DLD168:DLE168"/>
    <mergeCell ref="DLI168:DLT168"/>
    <mergeCell ref="DIJ168:DIK168"/>
    <mergeCell ref="DIO168:DIZ168"/>
    <mergeCell ref="DJB168:DJC168"/>
    <mergeCell ref="DJG168:DJR168"/>
    <mergeCell ref="DJT168:DJU168"/>
    <mergeCell ref="DGM168:DGX168"/>
    <mergeCell ref="DGZ168:DHA168"/>
    <mergeCell ref="DHE168:DHP168"/>
    <mergeCell ref="DHR168:DHS168"/>
    <mergeCell ref="DHW168:DIH168"/>
    <mergeCell ref="DST168:DSU168"/>
    <mergeCell ref="DSY168:DTJ168"/>
    <mergeCell ref="DTL168:DTM168"/>
    <mergeCell ref="DTQ168:DUB168"/>
    <mergeCell ref="DUD168:DUE168"/>
    <mergeCell ref="DQW168:DRH168"/>
    <mergeCell ref="DRJ168:DRK168"/>
    <mergeCell ref="DRO168:DRZ168"/>
    <mergeCell ref="DSB168:DSC168"/>
    <mergeCell ref="DSG168:DSR168"/>
    <mergeCell ref="DPH168:DPI168"/>
    <mergeCell ref="DPM168:DPX168"/>
    <mergeCell ref="DPZ168:DQA168"/>
    <mergeCell ref="DQE168:DQP168"/>
    <mergeCell ref="DQR168:DQS168"/>
    <mergeCell ref="DNK168:DNV168"/>
    <mergeCell ref="DNX168:DNY168"/>
    <mergeCell ref="DOC168:DON168"/>
    <mergeCell ref="DOP168:DOQ168"/>
    <mergeCell ref="DOU168:DPF168"/>
    <mergeCell ref="DZR168:DZS168"/>
    <mergeCell ref="DZW168:EAH168"/>
    <mergeCell ref="EAJ168:EAK168"/>
    <mergeCell ref="EAO168:EAZ168"/>
    <mergeCell ref="EBB168:EBC168"/>
    <mergeCell ref="DXU168:DYF168"/>
    <mergeCell ref="DYH168:DYI168"/>
    <mergeCell ref="DYM168:DYX168"/>
    <mergeCell ref="DYZ168:DZA168"/>
    <mergeCell ref="DZE168:DZP168"/>
    <mergeCell ref="DWF168:DWG168"/>
    <mergeCell ref="DWK168:DWV168"/>
    <mergeCell ref="DWX168:DWY168"/>
    <mergeCell ref="DXC168:DXN168"/>
    <mergeCell ref="DXP168:DXQ168"/>
    <mergeCell ref="DUI168:DUT168"/>
    <mergeCell ref="DUV168:DUW168"/>
    <mergeCell ref="DVA168:DVL168"/>
    <mergeCell ref="DVN168:DVO168"/>
    <mergeCell ref="DVS168:DWD168"/>
    <mergeCell ref="EGP168:EGQ168"/>
    <mergeCell ref="EGU168:EHF168"/>
    <mergeCell ref="EHH168:EHI168"/>
    <mergeCell ref="EHM168:EHX168"/>
    <mergeCell ref="EHZ168:EIA168"/>
    <mergeCell ref="EES168:EFD168"/>
    <mergeCell ref="EFF168:EFG168"/>
    <mergeCell ref="EFK168:EFV168"/>
    <mergeCell ref="EFX168:EFY168"/>
    <mergeCell ref="EGC168:EGN168"/>
    <mergeCell ref="EDD168:EDE168"/>
    <mergeCell ref="EDI168:EDT168"/>
    <mergeCell ref="EDV168:EDW168"/>
    <mergeCell ref="EEA168:EEL168"/>
    <mergeCell ref="EEN168:EEO168"/>
    <mergeCell ref="EBG168:EBR168"/>
    <mergeCell ref="EBT168:EBU168"/>
    <mergeCell ref="EBY168:ECJ168"/>
    <mergeCell ref="ECL168:ECM168"/>
    <mergeCell ref="ECQ168:EDB168"/>
    <mergeCell ref="ENN168:ENO168"/>
    <mergeCell ref="ENS168:EOD168"/>
    <mergeCell ref="EOF168:EOG168"/>
    <mergeCell ref="EOK168:EOV168"/>
    <mergeCell ref="EOX168:EOY168"/>
    <mergeCell ref="ELQ168:EMB168"/>
    <mergeCell ref="EMD168:EME168"/>
    <mergeCell ref="EMI168:EMT168"/>
    <mergeCell ref="EMV168:EMW168"/>
    <mergeCell ref="ENA168:ENL168"/>
    <mergeCell ref="EKB168:EKC168"/>
    <mergeCell ref="EKG168:EKR168"/>
    <mergeCell ref="EKT168:EKU168"/>
    <mergeCell ref="EKY168:ELJ168"/>
    <mergeCell ref="ELL168:ELM168"/>
    <mergeCell ref="EIE168:EIP168"/>
    <mergeCell ref="EIR168:EIS168"/>
    <mergeCell ref="EIW168:EJH168"/>
    <mergeCell ref="EJJ168:EJK168"/>
    <mergeCell ref="EJO168:EJZ168"/>
    <mergeCell ref="EUL168:EUM168"/>
    <mergeCell ref="EUQ168:EVB168"/>
    <mergeCell ref="EVD168:EVE168"/>
    <mergeCell ref="EVI168:EVT168"/>
    <mergeCell ref="EVV168:EVW168"/>
    <mergeCell ref="ESO168:ESZ168"/>
    <mergeCell ref="ETB168:ETC168"/>
    <mergeCell ref="ETG168:ETR168"/>
    <mergeCell ref="ETT168:ETU168"/>
    <mergeCell ref="ETY168:EUJ168"/>
    <mergeCell ref="EQZ168:ERA168"/>
    <mergeCell ref="ERE168:ERP168"/>
    <mergeCell ref="ERR168:ERS168"/>
    <mergeCell ref="ERW168:ESH168"/>
    <mergeCell ref="ESJ168:ESK168"/>
    <mergeCell ref="EPC168:EPN168"/>
    <mergeCell ref="EPP168:EPQ168"/>
    <mergeCell ref="EPU168:EQF168"/>
    <mergeCell ref="EQH168:EQI168"/>
    <mergeCell ref="EQM168:EQX168"/>
    <mergeCell ref="FBJ168:FBK168"/>
    <mergeCell ref="FBO168:FBZ168"/>
    <mergeCell ref="FCB168:FCC168"/>
    <mergeCell ref="FCG168:FCR168"/>
    <mergeCell ref="FCT168:FCU168"/>
    <mergeCell ref="EZM168:EZX168"/>
    <mergeCell ref="EZZ168:FAA168"/>
    <mergeCell ref="FAE168:FAP168"/>
    <mergeCell ref="FAR168:FAS168"/>
    <mergeCell ref="FAW168:FBH168"/>
    <mergeCell ref="EXX168:EXY168"/>
    <mergeCell ref="EYC168:EYN168"/>
    <mergeCell ref="EYP168:EYQ168"/>
    <mergeCell ref="EYU168:EZF168"/>
    <mergeCell ref="EZH168:EZI168"/>
    <mergeCell ref="EWA168:EWL168"/>
    <mergeCell ref="EWN168:EWO168"/>
    <mergeCell ref="EWS168:EXD168"/>
    <mergeCell ref="EXF168:EXG168"/>
    <mergeCell ref="EXK168:EXV168"/>
    <mergeCell ref="FIH168:FII168"/>
    <mergeCell ref="FIM168:FIX168"/>
    <mergeCell ref="FIZ168:FJA168"/>
    <mergeCell ref="FJE168:FJP168"/>
    <mergeCell ref="FJR168:FJS168"/>
    <mergeCell ref="FGK168:FGV168"/>
    <mergeCell ref="FGX168:FGY168"/>
    <mergeCell ref="FHC168:FHN168"/>
    <mergeCell ref="FHP168:FHQ168"/>
    <mergeCell ref="FHU168:FIF168"/>
    <mergeCell ref="FEV168:FEW168"/>
    <mergeCell ref="FFA168:FFL168"/>
    <mergeCell ref="FFN168:FFO168"/>
    <mergeCell ref="FFS168:FGD168"/>
    <mergeCell ref="FGF168:FGG168"/>
    <mergeCell ref="FCY168:FDJ168"/>
    <mergeCell ref="FDL168:FDM168"/>
    <mergeCell ref="FDQ168:FEB168"/>
    <mergeCell ref="FED168:FEE168"/>
    <mergeCell ref="FEI168:FET168"/>
    <mergeCell ref="FPF168:FPG168"/>
    <mergeCell ref="FPK168:FPV168"/>
    <mergeCell ref="FPX168:FPY168"/>
    <mergeCell ref="FQC168:FQN168"/>
    <mergeCell ref="FQP168:FQQ168"/>
    <mergeCell ref="FNI168:FNT168"/>
    <mergeCell ref="FNV168:FNW168"/>
    <mergeCell ref="FOA168:FOL168"/>
    <mergeCell ref="FON168:FOO168"/>
    <mergeCell ref="FOS168:FPD168"/>
    <mergeCell ref="FLT168:FLU168"/>
    <mergeCell ref="FLY168:FMJ168"/>
    <mergeCell ref="FML168:FMM168"/>
    <mergeCell ref="FMQ168:FNB168"/>
    <mergeCell ref="FND168:FNE168"/>
    <mergeCell ref="FJW168:FKH168"/>
    <mergeCell ref="FKJ168:FKK168"/>
    <mergeCell ref="FKO168:FKZ168"/>
    <mergeCell ref="FLB168:FLC168"/>
    <mergeCell ref="FLG168:FLR168"/>
    <mergeCell ref="FWD168:FWE168"/>
    <mergeCell ref="FWI168:FWT168"/>
    <mergeCell ref="FWV168:FWW168"/>
    <mergeCell ref="FXA168:FXL168"/>
    <mergeCell ref="FXN168:FXO168"/>
    <mergeCell ref="FUG168:FUR168"/>
    <mergeCell ref="FUT168:FUU168"/>
    <mergeCell ref="FUY168:FVJ168"/>
    <mergeCell ref="FVL168:FVM168"/>
    <mergeCell ref="FVQ168:FWB168"/>
    <mergeCell ref="FSR168:FSS168"/>
    <mergeCell ref="FSW168:FTH168"/>
    <mergeCell ref="FTJ168:FTK168"/>
    <mergeCell ref="FTO168:FTZ168"/>
    <mergeCell ref="FUB168:FUC168"/>
    <mergeCell ref="FQU168:FRF168"/>
    <mergeCell ref="FRH168:FRI168"/>
    <mergeCell ref="FRM168:FRX168"/>
    <mergeCell ref="FRZ168:FSA168"/>
    <mergeCell ref="FSE168:FSP168"/>
    <mergeCell ref="GDB168:GDC168"/>
    <mergeCell ref="GDG168:GDR168"/>
    <mergeCell ref="GDT168:GDU168"/>
    <mergeCell ref="GDY168:GEJ168"/>
    <mergeCell ref="GEL168:GEM168"/>
    <mergeCell ref="GBE168:GBP168"/>
    <mergeCell ref="GBR168:GBS168"/>
    <mergeCell ref="GBW168:GCH168"/>
    <mergeCell ref="GCJ168:GCK168"/>
    <mergeCell ref="GCO168:GCZ168"/>
    <mergeCell ref="FZP168:FZQ168"/>
    <mergeCell ref="FZU168:GAF168"/>
    <mergeCell ref="GAH168:GAI168"/>
    <mergeCell ref="GAM168:GAX168"/>
    <mergeCell ref="GAZ168:GBA168"/>
    <mergeCell ref="FXS168:FYD168"/>
    <mergeCell ref="FYF168:FYG168"/>
    <mergeCell ref="FYK168:FYV168"/>
    <mergeCell ref="FYX168:FYY168"/>
    <mergeCell ref="FZC168:FZN168"/>
    <mergeCell ref="GJZ168:GKA168"/>
    <mergeCell ref="GKE168:GKP168"/>
    <mergeCell ref="GKR168:GKS168"/>
    <mergeCell ref="GKW168:GLH168"/>
    <mergeCell ref="GLJ168:GLK168"/>
    <mergeCell ref="GIC168:GIN168"/>
    <mergeCell ref="GIP168:GIQ168"/>
    <mergeCell ref="GIU168:GJF168"/>
    <mergeCell ref="GJH168:GJI168"/>
    <mergeCell ref="GJM168:GJX168"/>
    <mergeCell ref="GGN168:GGO168"/>
    <mergeCell ref="GGS168:GHD168"/>
    <mergeCell ref="GHF168:GHG168"/>
    <mergeCell ref="GHK168:GHV168"/>
    <mergeCell ref="GHX168:GHY168"/>
    <mergeCell ref="GEQ168:GFB168"/>
    <mergeCell ref="GFD168:GFE168"/>
    <mergeCell ref="GFI168:GFT168"/>
    <mergeCell ref="GFV168:GFW168"/>
    <mergeCell ref="GGA168:GGL168"/>
    <mergeCell ref="GQX168:GQY168"/>
    <mergeCell ref="GRC168:GRN168"/>
    <mergeCell ref="GRP168:GRQ168"/>
    <mergeCell ref="GRU168:GSF168"/>
    <mergeCell ref="GSH168:GSI168"/>
    <mergeCell ref="GPA168:GPL168"/>
    <mergeCell ref="GPN168:GPO168"/>
    <mergeCell ref="GPS168:GQD168"/>
    <mergeCell ref="GQF168:GQG168"/>
    <mergeCell ref="GQK168:GQV168"/>
    <mergeCell ref="GNL168:GNM168"/>
    <mergeCell ref="GNQ168:GOB168"/>
    <mergeCell ref="GOD168:GOE168"/>
    <mergeCell ref="GOI168:GOT168"/>
    <mergeCell ref="GOV168:GOW168"/>
    <mergeCell ref="GLO168:GLZ168"/>
    <mergeCell ref="GMB168:GMC168"/>
    <mergeCell ref="GMG168:GMR168"/>
    <mergeCell ref="GMT168:GMU168"/>
    <mergeCell ref="GMY168:GNJ168"/>
    <mergeCell ref="GXV168:GXW168"/>
    <mergeCell ref="GYA168:GYL168"/>
    <mergeCell ref="GYN168:GYO168"/>
    <mergeCell ref="GYS168:GZD168"/>
    <mergeCell ref="GZF168:GZG168"/>
    <mergeCell ref="GVY168:GWJ168"/>
    <mergeCell ref="GWL168:GWM168"/>
    <mergeCell ref="GWQ168:GXB168"/>
    <mergeCell ref="GXD168:GXE168"/>
    <mergeCell ref="GXI168:GXT168"/>
    <mergeCell ref="GUJ168:GUK168"/>
    <mergeCell ref="GUO168:GUZ168"/>
    <mergeCell ref="GVB168:GVC168"/>
    <mergeCell ref="GVG168:GVR168"/>
    <mergeCell ref="GVT168:GVU168"/>
    <mergeCell ref="GSM168:GSX168"/>
    <mergeCell ref="GSZ168:GTA168"/>
    <mergeCell ref="GTE168:GTP168"/>
    <mergeCell ref="GTR168:GTS168"/>
    <mergeCell ref="GTW168:GUH168"/>
    <mergeCell ref="HET168:HEU168"/>
    <mergeCell ref="HEY168:HFJ168"/>
    <mergeCell ref="HFL168:HFM168"/>
    <mergeCell ref="HFQ168:HGB168"/>
    <mergeCell ref="HGD168:HGE168"/>
    <mergeCell ref="HCW168:HDH168"/>
    <mergeCell ref="HDJ168:HDK168"/>
    <mergeCell ref="HDO168:HDZ168"/>
    <mergeCell ref="HEB168:HEC168"/>
    <mergeCell ref="HEG168:HER168"/>
    <mergeCell ref="HBH168:HBI168"/>
    <mergeCell ref="HBM168:HBX168"/>
    <mergeCell ref="HBZ168:HCA168"/>
    <mergeCell ref="HCE168:HCP168"/>
    <mergeCell ref="HCR168:HCS168"/>
    <mergeCell ref="GZK168:GZV168"/>
    <mergeCell ref="GZX168:GZY168"/>
    <mergeCell ref="HAC168:HAN168"/>
    <mergeCell ref="HAP168:HAQ168"/>
    <mergeCell ref="HAU168:HBF168"/>
    <mergeCell ref="HLR168:HLS168"/>
    <mergeCell ref="HLW168:HMH168"/>
    <mergeCell ref="HMJ168:HMK168"/>
    <mergeCell ref="HMO168:HMZ168"/>
    <mergeCell ref="HNB168:HNC168"/>
    <mergeCell ref="HJU168:HKF168"/>
    <mergeCell ref="HKH168:HKI168"/>
    <mergeCell ref="HKM168:HKX168"/>
    <mergeCell ref="HKZ168:HLA168"/>
    <mergeCell ref="HLE168:HLP168"/>
    <mergeCell ref="HIF168:HIG168"/>
    <mergeCell ref="HIK168:HIV168"/>
    <mergeCell ref="HIX168:HIY168"/>
    <mergeCell ref="HJC168:HJN168"/>
    <mergeCell ref="HJP168:HJQ168"/>
    <mergeCell ref="HGI168:HGT168"/>
    <mergeCell ref="HGV168:HGW168"/>
    <mergeCell ref="HHA168:HHL168"/>
    <mergeCell ref="HHN168:HHO168"/>
    <mergeCell ref="HHS168:HID168"/>
    <mergeCell ref="HSP168:HSQ168"/>
    <mergeCell ref="HSU168:HTF168"/>
    <mergeCell ref="HTH168:HTI168"/>
    <mergeCell ref="HTM168:HTX168"/>
    <mergeCell ref="HTZ168:HUA168"/>
    <mergeCell ref="HQS168:HRD168"/>
    <mergeCell ref="HRF168:HRG168"/>
    <mergeCell ref="HRK168:HRV168"/>
    <mergeCell ref="HRX168:HRY168"/>
    <mergeCell ref="HSC168:HSN168"/>
    <mergeCell ref="HPD168:HPE168"/>
    <mergeCell ref="HPI168:HPT168"/>
    <mergeCell ref="HPV168:HPW168"/>
    <mergeCell ref="HQA168:HQL168"/>
    <mergeCell ref="HQN168:HQO168"/>
    <mergeCell ref="HNG168:HNR168"/>
    <mergeCell ref="HNT168:HNU168"/>
    <mergeCell ref="HNY168:HOJ168"/>
    <mergeCell ref="HOL168:HOM168"/>
    <mergeCell ref="HOQ168:HPB168"/>
    <mergeCell ref="HZN168:HZO168"/>
    <mergeCell ref="HZS168:IAD168"/>
    <mergeCell ref="IAF168:IAG168"/>
    <mergeCell ref="IAK168:IAV168"/>
    <mergeCell ref="IAX168:IAY168"/>
    <mergeCell ref="HXQ168:HYB168"/>
    <mergeCell ref="HYD168:HYE168"/>
    <mergeCell ref="HYI168:HYT168"/>
    <mergeCell ref="HYV168:HYW168"/>
    <mergeCell ref="HZA168:HZL168"/>
    <mergeCell ref="HWB168:HWC168"/>
    <mergeCell ref="HWG168:HWR168"/>
    <mergeCell ref="HWT168:HWU168"/>
    <mergeCell ref="HWY168:HXJ168"/>
    <mergeCell ref="HXL168:HXM168"/>
    <mergeCell ref="HUE168:HUP168"/>
    <mergeCell ref="HUR168:HUS168"/>
    <mergeCell ref="HUW168:HVH168"/>
    <mergeCell ref="HVJ168:HVK168"/>
    <mergeCell ref="HVO168:HVZ168"/>
    <mergeCell ref="IGL168:IGM168"/>
    <mergeCell ref="IGQ168:IHB168"/>
    <mergeCell ref="IHD168:IHE168"/>
    <mergeCell ref="IHI168:IHT168"/>
    <mergeCell ref="IHV168:IHW168"/>
    <mergeCell ref="IEO168:IEZ168"/>
    <mergeCell ref="IFB168:IFC168"/>
    <mergeCell ref="IFG168:IFR168"/>
    <mergeCell ref="IFT168:IFU168"/>
    <mergeCell ref="IFY168:IGJ168"/>
    <mergeCell ref="ICZ168:IDA168"/>
    <mergeCell ref="IDE168:IDP168"/>
    <mergeCell ref="IDR168:IDS168"/>
    <mergeCell ref="IDW168:IEH168"/>
    <mergeCell ref="IEJ168:IEK168"/>
    <mergeCell ref="IBC168:IBN168"/>
    <mergeCell ref="IBP168:IBQ168"/>
    <mergeCell ref="IBU168:ICF168"/>
    <mergeCell ref="ICH168:ICI168"/>
    <mergeCell ref="ICM168:ICX168"/>
    <mergeCell ref="INJ168:INK168"/>
    <mergeCell ref="INO168:INZ168"/>
    <mergeCell ref="IOB168:IOC168"/>
    <mergeCell ref="IOG168:IOR168"/>
    <mergeCell ref="IOT168:IOU168"/>
    <mergeCell ref="ILM168:ILX168"/>
    <mergeCell ref="ILZ168:IMA168"/>
    <mergeCell ref="IME168:IMP168"/>
    <mergeCell ref="IMR168:IMS168"/>
    <mergeCell ref="IMW168:INH168"/>
    <mergeCell ref="IJX168:IJY168"/>
    <mergeCell ref="IKC168:IKN168"/>
    <mergeCell ref="IKP168:IKQ168"/>
    <mergeCell ref="IKU168:ILF168"/>
    <mergeCell ref="ILH168:ILI168"/>
    <mergeCell ref="IIA168:IIL168"/>
    <mergeCell ref="IIN168:IIO168"/>
    <mergeCell ref="IIS168:IJD168"/>
    <mergeCell ref="IJF168:IJG168"/>
    <mergeCell ref="IJK168:IJV168"/>
    <mergeCell ref="IUH168:IUI168"/>
    <mergeCell ref="IUM168:IUX168"/>
    <mergeCell ref="IUZ168:IVA168"/>
    <mergeCell ref="IVE168:IVP168"/>
    <mergeCell ref="IVR168:IVS168"/>
    <mergeCell ref="ISK168:ISV168"/>
    <mergeCell ref="ISX168:ISY168"/>
    <mergeCell ref="ITC168:ITN168"/>
    <mergeCell ref="ITP168:ITQ168"/>
    <mergeCell ref="ITU168:IUF168"/>
    <mergeCell ref="IQV168:IQW168"/>
    <mergeCell ref="IRA168:IRL168"/>
    <mergeCell ref="IRN168:IRO168"/>
    <mergeCell ref="IRS168:ISD168"/>
    <mergeCell ref="ISF168:ISG168"/>
    <mergeCell ref="IOY168:IPJ168"/>
    <mergeCell ref="IPL168:IPM168"/>
    <mergeCell ref="IPQ168:IQB168"/>
    <mergeCell ref="IQD168:IQE168"/>
    <mergeCell ref="IQI168:IQT168"/>
    <mergeCell ref="JBF168:JBG168"/>
    <mergeCell ref="JBK168:JBV168"/>
    <mergeCell ref="JBX168:JBY168"/>
    <mergeCell ref="JCC168:JCN168"/>
    <mergeCell ref="JCP168:JCQ168"/>
    <mergeCell ref="IZI168:IZT168"/>
    <mergeCell ref="IZV168:IZW168"/>
    <mergeCell ref="JAA168:JAL168"/>
    <mergeCell ref="JAN168:JAO168"/>
    <mergeCell ref="JAS168:JBD168"/>
    <mergeCell ref="IXT168:IXU168"/>
    <mergeCell ref="IXY168:IYJ168"/>
    <mergeCell ref="IYL168:IYM168"/>
    <mergeCell ref="IYQ168:IZB168"/>
    <mergeCell ref="IZD168:IZE168"/>
    <mergeCell ref="IVW168:IWH168"/>
    <mergeCell ref="IWJ168:IWK168"/>
    <mergeCell ref="IWO168:IWZ168"/>
    <mergeCell ref="IXB168:IXC168"/>
    <mergeCell ref="IXG168:IXR168"/>
    <mergeCell ref="JID168:JIE168"/>
    <mergeCell ref="JII168:JIT168"/>
    <mergeCell ref="JIV168:JIW168"/>
    <mergeCell ref="JJA168:JJL168"/>
    <mergeCell ref="JJN168:JJO168"/>
    <mergeCell ref="JGG168:JGR168"/>
    <mergeCell ref="JGT168:JGU168"/>
    <mergeCell ref="JGY168:JHJ168"/>
    <mergeCell ref="JHL168:JHM168"/>
    <mergeCell ref="JHQ168:JIB168"/>
    <mergeCell ref="JER168:JES168"/>
    <mergeCell ref="JEW168:JFH168"/>
    <mergeCell ref="JFJ168:JFK168"/>
    <mergeCell ref="JFO168:JFZ168"/>
    <mergeCell ref="JGB168:JGC168"/>
    <mergeCell ref="JCU168:JDF168"/>
    <mergeCell ref="JDH168:JDI168"/>
    <mergeCell ref="JDM168:JDX168"/>
    <mergeCell ref="JDZ168:JEA168"/>
    <mergeCell ref="JEE168:JEP168"/>
    <mergeCell ref="JPB168:JPC168"/>
    <mergeCell ref="JPG168:JPR168"/>
    <mergeCell ref="JPT168:JPU168"/>
    <mergeCell ref="JPY168:JQJ168"/>
    <mergeCell ref="JQL168:JQM168"/>
    <mergeCell ref="JNE168:JNP168"/>
    <mergeCell ref="JNR168:JNS168"/>
    <mergeCell ref="JNW168:JOH168"/>
    <mergeCell ref="JOJ168:JOK168"/>
    <mergeCell ref="JOO168:JOZ168"/>
    <mergeCell ref="JLP168:JLQ168"/>
    <mergeCell ref="JLU168:JMF168"/>
    <mergeCell ref="JMH168:JMI168"/>
    <mergeCell ref="JMM168:JMX168"/>
    <mergeCell ref="JMZ168:JNA168"/>
    <mergeCell ref="JJS168:JKD168"/>
    <mergeCell ref="JKF168:JKG168"/>
    <mergeCell ref="JKK168:JKV168"/>
    <mergeCell ref="JKX168:JKY168"/>
    <mergeCell ref="JLC168:JLN168"/>
    <mergeCell ref="JVZ168:JWA168"/>
    <mergeCell ref="JWE168:JWP168"/>
    <mergeCell ref="JWR168:JWS168"/>
    <mergeCell ref="JWW168:JXH168"/>
    <mergeCell ref="JXJ168:JXK168"/>
    <mergeCell ref="JUC168:JUN168"/>
    <mergeCell ref="JUP168:JUQ168"/>
    <mergeCell ref="JUU168:JVF168"/>
    <mergeCell ref="JVH168:JVI168"/>
    <mergeCell ref="JVM168:JVX168"/>
    <mergeCell ref="JSN168:JSO168"/>
    <mergeCell ref="JSS168:JTD168"/>
    <mergeCell ref="JTF168:JTG168"/>
    <mergeCell ref="JTK168:JTV168"/>
    <mergeCell ref="JTX168:JTY168"/>
    <mergeCell ref="JQQ168:JRB168"/>
    <mergeCell ref="JRD168:JRE168"/>
    <mergeCell ref="JRI168:JRT168"/>
    <mergeCell ref="JRV168:JRW168"/>
    <mergeCell ref="JSA168:JSL168"/>
    <mergeCell ref="KCX168:KCY168"/>
    <mergeCell ref="KDC168:KDN168"/>
    <mergeCell ref="KDP168:KDQ168"/>
    <mergeCell ref="KDU168:KEF168"/>
    <mergeCell ref="KEH168:KEI168"/>
    <mergeCell ref="KBA168:KBL168"/>
    <mergeCell ref="KBN168:KBO168"/>
    <mergeCell ref="KBS168:KCD168"/>
    <mergeCell ref="KCF168:KCG168"/>
    <mergeCell ref="KCK168:KCV168"/>
    <mergeCell ref="JZL168:JZM168"/>
    <mergeCell ref="JZQ168:KAB168"/>
    <mergeCell ref="KAD168:KAE168"/>
    <mergeCell ref="KAI168:KAT168"/>
    <mergeCell ref="KAV168:KAW168"/>
    <mergeCell ref="JXO168:JXZ168"/>
    <mergeCell ref="JYB168:JYC168"/>
    <mergeCell ref="JYG168:JYR168"/>
    <mergeCell ref="JYT168:JYU168"/>
    <mergeCell ref="JYY168:JZJ168"/>
    <mergeCell ref="KJV168:KJW168"/>
    <mergeCell ref="KKA168:KKL168"/>
    <mergeCell ref="KKN168:KKO168"/>
    <mergeCell ref="KKS168:KLD168"/>
    <mergeCell ref="KLF168:KLG168"/>
    <mergeCell ref="KHY168:KIJ168"/>
    <mergeCell ref="KIL168:KIM168"/>
    <mergeCell ref="KIQ168:KJB168"/>
    <mergeCell ref="KJD168:KJE168"/>
    <mergeCell ref="KJI168:KJT168"/>
    <mergeCell ref="KGJ168:KGK168"/>
    <mergeCell ref="KGO168:KGZ168"/>
    <mergeCell ref="KHB168:KHC168"/>
    <mergeCell ref="KHG168:KHR168"/>
    <mergeCell ref="KHT168:KHU168"/>
    <mergeCell ref="KEM168:KEX168"/>
    <mergeCell ref="KEZ168:KFA168"/>
    <mergeCell ref="KFE168:KFP168"/>
    <mergeCell ref="KFR168:KFS168"/>
    <mergeCell ref="KFW168:KGH168"/>
    <mergeCell ref="KQT168:KQU168"/>
    <mergeCell ref="KQY168:KRJ168"/>
    <mergeCell ref="KRL168:KRM168"/>
    <mergeCell ref="KRQ168:KSB168"/>
    <mergeCell ref="KSD168:KSE168"/>
    <mergeCell ref="KOW168:KPH168"/>
    <mergeCell ref="KPJ168:KPK168"/>
    <mergeCell ref="KPO168:KPZ168"/>
    <mergeCell ref="KQB168:KQC168"/>
    <mergeCell ref="KQG168:KQR168"/>
    <mergeCell ref="KNH168:KNI168"/>
    <mergeCell ref="KNM168:KNX168"/>
    <mergeCell ref="KNZ168:KOA168"/>
    <mergeCell ref="KOE168:KOP168"/>
    <mergeCell ref="KOR168:KOS168"/>
    <mergeCell ref="KLK168:KLV168"/>
    <mergeCell ref="KLX168:KLY168"/>
    <mergeCell ref="KMC168:KMN168"/>
    <mergeCell ref="KMP168:KMQ168"/>
    <mergeCell ref="KMU168:KNF168"/>
    <mergeCell ref="KXR168:KXS168"/>
    <mergeCell ref="KXW168:KYH168"/>
    <mergeCell ref="KYJ168:KYK168"/>
    <mergeCell ref="KYO168:KYZ168"/>
    <mergeCell ref="KZB168:KZC168"/>
    <mergeCell ref="KVU168:KWF168"/>
    <mergeCell ref="KWH168:KWI168"/>
    <mergeCell ref="KWM168:KWX168"/>
    <mergeCell ref="KWZ168:KXA168"/>
    <mergeCell ref="KXE168:KXP168"/>
    <mergeCell ref="KUF168:KUG168"/>
    <mergeCell ref="KUK168:KUV168"/>
    <mergeCell ref="KUX168:KUY168"/>
    <mergeCell ref="KVC168:KVN168"/>
    <mergeCell ref="KVP168:KVQ168"/>
    <mergeCell ref="KSI168:KST168"/>
    <mergeCell ref="KSV168:KSW168"/>
    <mergeCell ref="KTA168:KTL168"/>
    <mergeCell ref="KTN168:KTO168"/>
    <mergeCell ref="KTS168:KUD168"/>
    <mergeCell ref="LEP168:LEQ168"/>
    <mergeCell ref="LEU168:LFF168"/>
    <mergeCell ref="LFH168:LFI168"/>
    <mergeCell ref="LFM168:LFX168"/>
    <mergeCell ref="LFZ168:LGA168"/>
    <mergeCell ref="LCS168:LDD168"/>
    <mergeCell ref="LDF168:LDG168"/>
    <mergeCell ref="LDK168:LDV168"/>
    <mergeCell ref="LDX168:LDY168"/>
    <mergeCell ref="LEC168:LEN168"/>
    <mergeCell ref="LBD168:LBE168"/>
    <mergeCell ref="LBI168:LBT168"/>
    <mergeCell ref="LBV168:LBW168"/>
    <mergeCell ref="LCA168:LCL168"/>
    <mergeCell ref="LCN168:LCO168"/>
    <mergeCell ref="KZG168:KZR168"/>
    <mergeCell ref="KZT168:KZU168"/>
    <mergeCell ref="KZY168:LAJ168"/>
    <mergeCell ref="LAL168:LAM168"/>
    <mergeCell ref="LAQ168:LBB168"/>
    <mergeCell ref="LLN168:LLO168"/>
    <mergeCell ref="LLS168:LMD168"/>
    <mergeCell ref="LMF168:LMG168"/>
    <mergeCell ref="LMK168:LMV168"/>
    <mergeCell ref="LMX168:LMY168"/>
    <mergeCell ref="LJQ168:LKB168"/>
    <mergeCell ref="LKD168:LKE168"/>
    <mergeCell ref="LKI168:LKT168"/>
    <mergeCell ref="LKV168:LKW168"/>
    <mergeCell ref="LLA168:LLL168"/>
    <mergeCell ref="LIB168:LIC168"/>
    <mergeCell ref="LIG168:LIR168"/>
    <mergeCell ref="LIT168:LIU168"/>
    <mergeCell ref="LIY168:LJJ168"/>
    <mergeCell ref="LJL168:LJM168"/>
    <mergeCell ref="LGE168:LGP168"/>
    <mergeCell ref="LGR168:LGS168"/>
    <mergeCell ref="LGW168:LHH168"/>
    <mergeCell ref="LHJ168:LHK168"/>
    <mergeCell ref="LHO168:LHZ168"/>
    <mergeCell ref="LSL168:LSM168"/>
    <mergeCell ref="LSQ168:LTB168"/>
    <mergeCell ref="LTD168:LTE168"/>
    <mergeCell ref="LTI168:LTT168"/>
    <mergeCell ref="LTV168:LTW168"/>
    <mergeCell ref="LQO168:LQZ168"/>
    <mergeCell ref="LRB168:LRC168"/>
    <mergeCell ref="LRG168:LRR168"/>
    <mergeCell ref="LRT168:LRU168"/>
    <mergeCell ref="LRY168:LSJ168"/>
    <mergeCell ref="LOZ168:LPA168"/>
    <mergeCell ref="LPE168:LPP168"/>
    <mergeCell ref="LPR168:LPS168"/>
    <mergeCell ref="LPW168:LQH168"/>
    <mergeCell ref="LQJ168:LQK168"/>
    <mergeCell ref="LNC168:LNN168"/>
    <mergeCell ref="LNP168:LNQ168"/>
    <mergeCell ref="LNU168:LOF168"/>
    <mergeCell ref="LOH168:LOI168"/>
    <mergeCell ref="LOM168:LOX168"/>
    <mergeCell ref="LZJ168:LZK168"/>
    <mergeCell ref="LZO168:LZZ168"/>
    <mergeCell ref="MAB168:MAC168"/>
    <mergeCell ref="MAG168:MAR168"/>
    <mergeCell ref="MAT168:MAU168"/>
    <mergeCell ref="LXM168:LXX168"/>
    <mergeCell ref="LXZ168:LYA168"/>
    <mergeCell ref="LYE168:LYP168"/>
    <mergeCell ref="LYR168:LYS168"/>
    <mergeCell ref="LYW168:LZH168"/>
    <mergeCell ref="LVX168:LVY168"/>
    <mergeCell ref="LWC168:LWN168"/>
    <mergeCell ref="LWP168:LWQ168"/>
    <mergeCell ref="LWU168:LXF168"/>
    <mergeCell ref="LXH168:LXI168"/>
    <mergeCell ref="LUA168:LUL168"/>
    <mergeCell ref="LUN168:LUO168"/>
    <mergeCell ref="LUS168:LVD168"/>
    <mergeCell ref="LVF168:LVG168"/>
    <mergeCell ref="LVK168:LVV168"/>
    <mergeCell ref="MGH168:MGI168"/>
    <mergeCell ref="MGM168:MGX168"/>
    <mergeCell ref="MGZ168:MHA168"/>
    <mergeCell ref="MHE168:MHP168"/>
    <mergeCell ref="MHR168:MHS168"/>
    <mergeCell ref="MEK168:MEV168"/>
    <mergeCell ref="MEX168:MEY168"/>
    <mergeCell ref="MFC168:MFN168"/>
    <mergeCell ref="MFP168:MFQ168"/>
    <mergeCell ref="MFU168:MGF168"/>
    <mergeCell ref="MCV168:MCW168"/>
    <mergeCell ref="MDA168:MDL168"/>
    <mergeCell ref="MDN168:MDO168"/>
    <mergeCell ref="MDS168:MED168"/>
    <mergeCell ref="MEF168:MEG168"/>
    <mergeCell ref="MAY168:MBJ168"/>
    <mergeCell ref="MBL168:MBM168"/>
    <mergeCell ref="MBQ168:MCB168"/>
    <mergeCell ref="MCD168:MCE168"/>
    <mergeCell ref="MCI168:MCT168"/>
    <mergeCell ref="MNF168:MNG168"/>
    <mergeCell ref="MNK168:MNV168"/>
    <mergeCell ref="MNX168:MNY168"/>
    <mergeCell ref="MOC168:MON168"/>
    <mergeCell ref="MOP168:MOQ168"/>
    <mergeCell ref="MLI168:MLT168"/>
    <mergeCell ref="MLV168:MLW168"/>
    <mergeCell ref="MMA168:MML168"/>
    <mergeCell ref="MMN168:MMO168"/>
    <mergeCell ref="MMS168:MND168"/>
    <mergeCell ref="MJT168:MJU168"/>
    <mergeCell ref="MJY168:MKJ168"/>
    <mergeCell ref="MKL168:MKM168"/>
    <mergeCell ref="MKQ168:MLB168"/>
    <mergeCell ref="MLD168:MLE168"/>
    <mergeCell ref="MHW168:MIH168"/>
    <mergeCell ref="MIJ168:MIK168"/>
    <mergeCell ref="MIO168:MIZ168"/>
    <mergeCell ref="MJB168:MJC168"/>
    <mergeCell ref="MJG168:MJR168"/>
    <mergeCell ref="MUD168:MUE168"/>
    <mergeCell ref="MUI168:MUT168"/>
    <mergeCell ref="MUV168:MUW168"/>
    <mergeCell ref="MVA168:MVL168"/>
    <mergeCell ref="MVN168:MVO168"/>
    <mergeCell ref="MSG168:MSR168"/>
    <mergeCell ref="MST168:MSU168"/>
    <mergeCell ref="MSY168:MTJ168"/>
    <mergeCell ref="MTL168:MTM168"/>
    <mergeCell ref="MTQ168:MUB168"/>
    <mergeCell ref="MQR168:MQS168"/>
    <mergeCell ref="MQW168:MRH168"/>
    <mergeCell ref="MRJ168:MRK168"/>
    <mergeCell ref="MRO168:MRZ168"/>
    <mergeCell ref="MSB168:MSC168"/>
    <mergeCell ref="MOU168:MPF168"/>
    <mergeCell ref="MPH168:MPI168"/>
    <mergeCell ref="MPM168:MPX168"/>
    <mergeCell ref="MPZ168:MQA168"/>
    <mergeCell ref="MQE168:MQP168"/>
    <mergeCell ref="NBB168:NBC168"/>
    <mergeCell ref="NBG168:NBR168"/>
    <mergeCell ref="NBT168:NBU168"/>
    <mergeCell ref="NBY168:NCJ168"/>
    <mergeCell ref="NCL168:NCM168"/>
    <mergeCell ref="MZE168:MZP168"/>
    <mergeCell ref="MZR168:MZS168"/>
    <mergeCell ref="MZW168:NAH168"/>
    <mergeCell ref="NAJ168:NAK168"/>
    <mergeCell ref="NAO168:NAZ168"/>
    <mergeCell ref="MXP168:MXQ168"/>
    <mergeCell ref="MXU168:MYF168"/>
    <mergeCell ref="MYH168:MYI168"/>
    <mergeCell ref="MYM168:MYX168"/>
    <mergeCell ref="MYZ168:MZA168"/>
    <mergeCell ref="MVS168:MWD168"/>
    <mergeCell ref="MWF168:MWG168"/>
    <mergeCell ref="MWK168:MWV168"/>
    <mergeCell ref="MWX168:MWY168"/>
    <mergeCell ref="MXC168:MXN168"/>
    <mergeCell ref="NHZ168:NIA168"/>
    <mergeCell ref="NIE168:NIP168"/>
    <mergeCell ref="NIR168:NIS168"/>
    <mergeCell ref="NIW168:NJH168"/>
    <mergeCell ref="NJJ168:NJK168"/>
    <mergeCell ref="NGC168:NGN168"/>
    <mergeCell ref="NGP168:NGQ168"/>
    <mergeCell ref="NGU168:NHF168"/>
    <mergeCell ref="NHH168:NHI168"/>
    <mergeCell ref="NHM168:NHX168"/>
    <mergeCell ref="NEN168:NEO168"/>
    <mergeCell ref="NES168:NFD168"/>
    <mergeCell ref="NFF168:NFG168"/>
    <mergeCell ref="NFK168:NFV168"/>
    <mergeCell ref="NFX168:NFY168"/>
    <mergeCell ref="NCQ168:NDB168"/>
    <mergeCell ref="NDD168:NDE168"/>
    <mergeCell ref="NDI168:NDT168"/>
    <mergeCell ref="NDV168:NDW168"/>
    <mergeCell ref="NEA168:NEL168"/>
    <mergeCell ref="NOX168:NOY168"/>
    <mergeCell ref="NPC168:NPN168"/>
    <mergeCell ref="NPP168:NPQ168"/>
    <mergeCell ref="NPU168:NQF168"/>
    <mergeCell ref="NQH168:NQI168"/>
    <mergeCell ref="NNA168:NNL168"/>
    <mergeCell ref="NNN168:NNO168"/>
    <mergeCell ref="NNS168:NOD168"/>
    <mergeCell ref="NOF168:NOG168"/>
    <mergeCell ref="NOK168:NOV168"/>
    <mergeCell ref="NLL168:NLM168"/>
    <mergeCell ref="NLQ168:NMB168"/>
    <mergeCell ref="NMD168:NME168"/>
    <mergeCell ref="NMI168:NMT168"/>
    <mergeCell ref="NMV168:NMW168"/>
    <mergeCell ref="NJO168:NJZ168"/>
    <mergeCell ref="NKB168:NKC168"/>
    <mergeCell ref="NKG168:NKR168"/>
    <mergeCell ref="NKT168:NKU168"/>
    <mergeCell ref="NKY168:NLJ168"/>
    <mergeCell ref="NVV168:NVW168"/>
    <mergeCell ref="NWA168:NWL168"/>
    <mergeCell ref="NWN168:NWO168"/>
    <mergeCell ref="NWS168:NXD168"/>
    <mergeCell ref="NXF168:NXG168"/>
    <mergeCell ref="NTY168:NUJ168"/>
    <mergeCell ref="NUL168:NUM168"/>
    <mergeCell ref="NUQ168:NVB168"/>
    <mergeCell ref="NVD168:NVE168"/>
    <mergeCell ref="NVI168:NVT168"/>
    <mergeCell ref="NSJ168:NSK168"/>
    <mergeCell ref="NSO168:NSZ168"/>
    <mergeCell ref="NTB168:NTC168"/>
    <mergeCell ref="NTG168:NTR168"/>
    <mergeCell ref="NTT168:NTU168"/>
    <mergeCell ref="NQM168:NQX168"/>
    <mergeCell ref="NQZ168:NRA168"/>
    <mergeCell ref="NRE168:NRP168"/>
    <mergeCell ref="NRR168:NRS168"/>
    <mergeCell ref="NRW168:NSH168"/>
    <mergeCell ref="OCT168:OCU168"/>
    <mergeCell ref="OCY168:ODJ168"/>
    <mergeCell ref="ODL168:ODM168"/>
    <mergeCell ref="ODQ168:OEB168"/>
    <mergeCell ref="OED168:OEE168"/>
    <mergeCell ref="OAW168:OBH168"/>
    <mergeCell ref="OBJ168:OBK168"/>
    <mergeCell ref="OBO168:OBZ168"/>
    <mergeCell ref="OCB168:OCC168"/>
    <mergeCell ref="OCG168:OCR168"/>
    <mergeCell ref="NZH168:NZI168"/>
    <mergeCell ref="NZM168:NZX168"/>
    <mergeCell ref="NZZ168:OAA168"/>
    <mergeCell ref="OAE168:OAP168"/>
    <mergeCell ref="OAR168:OAS168"/>
    <mergeCell ref="NXK168:NXV168"/>
    <mergeCell ref="NXX168:NXY168"/>
    <mergeCell ref="NYC168:NYN168"/>
    <mergeCell ref="NYP168:NYQ168"/>
    <mergeCell ref="NYU168:NZF168"/>
    <mergeCell ref="OJR168:OJS168"/>
    <mergeCell ref="OJW168:OKH168"/>
    <mergeCell ref="OKJ168:OKK168"/>
    <mergeCell ref="OKO168:OKZ168"/>
    <mergeCell ref="OLB168:OLC168"/>
    <mergeCell ref="OHU168:OIF168"/>
    <mergeCell ref="OIH168:OII168"/>
    <mergeCell ref="OIM168:OIX168"/>
    <mergeCell ref="OIZ168:OJA168"/>
    <mergeCell ref="OJE168:OJP168"/>
    <mergeCell ref="OGF168:OGG168"/>
    <mergeCell ref="OGK168:OGV168"/>
    <mergeCell ref="OGX168:OGY168"/>
    <mergeCell ref="OHC168:OHN168"/>
    <mergeCell ref="OHP168:OHQ168"/>
    <mergeCell ref="OEI168:OET168"/>
    <mergeCell ref="OEV168:OEW168"/>
    <mergeCell ref="OFA168:OFL168"/>
    <mergeCell ref="OFN168:OFO168"/>
    <mergeCell ref="OFS168:OGD168"/>
    <mergeCell ref="OQP168:OQQ168"/>
    <mergeCell ref="OQU168:ORF168"/>
    <mergeCell ref="ORH168:ORI168"/>
    <mergeCell ref="ORM168:ORX168"/>
    <mergeCell ref="ORZ168:OSA168"/>
    <mergeCell ref="OOS168:OPD168"/>
    <mergeCell ref="OPF168:OPG168"/>
    <mergeCell ref="OPK168:OPV168"/>
    <mergeCell ref="OPX168:OPY168"/>
    <mergeCell ref="OQC168:OQN168"/>
    <mergeCell ref="OND168:ONE168"/>
    <mergeCell ref="ONI168:ONT168"/>
    <mergeCell ref="ONV168:ONW168"/>
    <mergeCell ref="OOA168:OOL168"/>
    <mergeCell ref="OON168:OOO168"/>
    <mergeCell ref="OLG168:OLR168"/>
    <mergeCell ref="OLT168:OLU168"/>
    <mergeCell ref="OLY168:OMJ168"/>
    <mergeCell ref="OML168:OMM168"/>
    <mergeCell ref="OMQ168:ONB168"/>
    <mergeCell ref="OXN168:OXO168"/>
    <mergeCell ref="OXS168:OYD168"/>
    <mergeCell ref="OYF168:OYG168"/>
    <mergeCell ref="OYK168:OYV168"/>
    <mergeCell ref="OYX168:OYY168"/>
    <mergeCell ref="OVQ168:OWB168"/>
    <mergeCell ref="OWD168:OWE168"/>
    <mergeCell ref="OWI168:OWT168"/>
    <mergeCell ref="OWV168:OWW168"/>
    <mergeCell ref="OXA168:OXL168"/>
    <mergeCell ref="OUB168:OUC168"/>
    <mergeCell ref="OUG168:OUR168"/>
    <mergeCell ref="OUT168:OUU168"/>
    <mergeCell ref="OUY168:OVJ168"/>
    <mergeCell ref="OVL168:OVM168"/>
    <mergeCell ref="OSE168:OSP168"/>
    <mergeCell ref="OSR168:OSS168"/>
    <mergeCell ref="OSW168:OTH168"/>
    <mergeCell ref="OTJ168:OTK168"/>
    <mergeCell ref="OTO168:OTZ168"/>
    <mergeCell ref="PEL168:PEM168"/>
    <mergeCell ref="PEQ168:PFB168"/>
    <mergeCell ref="PFD168:PFE168"/>
    <mergeCell ref="PFI168:PFT168"/>
    <mergeCell ref="PFV168:PFW168"/>
    <mergeCell ref="PCO168:PCZ168"/>
    <mergeCell ref="PDB168:PDC168"/>
    <mergeCell ref="PDG168:PDR168"/>
    <mergeCell ref="PDT168:PDU168"/>
    <mergeCell ref="PDY168:PEJ168"/>
    <mergeCell ref="PAZ168:PBA168"/>
    <mergeCell ref="PBE168:PBP168"/>
    <mergeCell ref="PBR168:PBS168"/>
    <mergeCell ref="PBW168:PCH168"/>
    <mergeCell ref="PCJ168:PCK168"/>
    <mergeCell ref="OZC168:OZN168"/>
    <mergeCell ref="OZP168:OZQ168"/>
    <mergeCell ref="OZU168:PAF168"/>
    <mergeCell ref="PAH168:PAI168"/>
    <mergeCell ref="PAM168:PAX168"/>
    <mergeCell ref="PLJ168:PLK168"/>
    <mergeCell ref="PLO168:PLZ168"/>
    <mergeCell ref="PMB168:PMC168"/>
    <mergeCell ref="PMG168:PMR168"/>
    <mergeCell ref="PMT168:PMU168"/>
    <mergeCell ref="PJM168:PJX168"/>
    <mergeCell ref="PJZ168:PKA168"/>
    <mergeCell ref="PKE168:PKP168"/>
    <mergeCell ref="PKR168:PKS168"/>
    <mergeCell ref="PKW168:PLH168"/>
    <mergeCell ref="PHX168:PHY168"/>
    <mergeCell ref="PIC168:PIN168"/>
    <mergeCell ref="PIP168:PIQ168"/>
    <mergeCell ref="PIU168:PJF168"/>
    <mergeCell ref="PJH168:PJI168"/>
    <mergeCell ref="PGA168:PGL168"/>
    <mergeCell ref="PGN168:PGO168"/>
    <mergeCell ref="PGS168:PHD168"/>
    <mergeCell ref="PHF168:PHG168"/>
    <mergeCell ref="PHK168:PHV168"/>
    <mergeCell ref="PSH168:PSI168"/>
    <mergeCell ref="PSM168:PSX168"/>
    <mergeCell ref="PSZ168:PTA168"/>
    <mergeCell ref="PTE168:PTP168"/>
    <mergeCell ref="PTR168:PTS168"/>
    <mergeCell ref="PQK168:PQV168"/>
    <mergeCell ref="PQX168:PQY168"/>
    <mergeCell ref="PRC168:PRN168"/>
    <mergeCell ref="PRP168:PRQ168"/>
    <mergeCell ref="PRU168:PSF168"/>
    <mergeCell ref="POV168:POW168"/>
    <mergeCell ref="PPA168:PPL168"/>
    <mergeCell ref="PPN168:PPO168"/>
    <mergeCell ref="PPS168:PQD168"/>
    <mergeCell ref="PQF168:PQG168"/>
    <mergeCell ref="PMY168:PNJ168"/>
    <mergeCell ref="PNL168:PNM168"/>
    <mergeCell ref="PNQ168:POB168"/>
    <mergeCell ref="POD168:POE168"/>
    <mergeCell ref="POI168:POT168"/>
    <mergeCell ref="PZF168:PZG168"/>
    <mergeCell ref="PZK168:PZV168"/>
    <mergeCell ref="PZX168:PZY168"/>
    <mergeCell ref="QAC168:QAN168"/>
    <mergeCell ref="QAP168:QAQ168"/>
    <mergeCell ref="PXI168:PXT168"/>
    <mergeCell ref="PXV168:PXW168"/>
    <mergeCell ref="PYA168:PYL168"/>
    <mergeCell ref="PYN168:PYO168"/>
    <mergeCell ref="PYS168:PZD168"/>
    <mergeCell ref="PVT168:PVU168"/>
    <mergeCell ref="PVY168:PWJ168"/>
    <mergeCell ref="PWL168:PWM168"/>
    <mergeCell ref="PWQ168:PXB168"/>
    <mergeCell ref="PXD168:PXE168"/>
    <mergeCell ref="PTW168:PUH168"/>
    <mergeCell ref="PUJ168:PUK168"/>
    <mergeCell ref="PUO168:PUZ168"/>
    <mergeCell ref="PVB168:PVC168"/>
    <mergeCell ref="PVG168:PVR168"/>
    <mergeCell ref="QGD168:QGE168"/>
    <mergeCell ref="QGI168:QGT168"/>
    <mergeCell ref="QGV168:QGW168"/>
    <mergeCell ref="QHA168:QHL168"/>
    <mergeCell ref="QHN168:QHO168"/>
    <mergeCell ref="QEG168:QER168"/>
    <mergeCell ref="QET168:QEU168"/>
    <mergeCell ref="QEY168:QFJ168"/>
    <mergeCell ref="QFL168:QFM168"/>
    <mergeCell ref="QFQ168:QGB168"/>
    <mergeCell ref="QCR168:QCS168"/>
    <mergeCell ref="QCW168:QDH168"/>
    <mergeCell ref="QDJ168:QDK168"/>
    <mergeCell ref="QDO168:QDZ168"/>
    <mergeCell ref="QEB168:QEC168"/>
    <mergeCell ref="QAU168:QBF168"/>
    <mergeCell ref="QBH168:QBI168"/>
    <mergeCell ref="QBM168:QBX168"/>
    <mergeCell ref="QBZ168:QCA168"/>
    <mergeCell ref="QCE168:QCP168"/>
    <mergeCell ref="QNB168:QNC168"/>
    <mergeCell ref="QNG168:QNR168"/>
    <mergeCell ref="QNT168:QNU168"/>
    <mergeCell ref="QNY168:QOJ168"/>
    <mergeCell ref="QOL168:QOM168"/>
    <mergeCell ref="QLE168:QLP168"/>
    <mergeCell ref="QLR168:QLS168"/>
    <mergeCell ref="QLW168:QMH168"/>
    <mergeCell ref="QMJ168:QMK168"/>
    <mergeCell ref="QMO168:QMZ168"/>
    <mergeCell ref="QJP168:QJQ168"/>
    <mergeCell ref="QJU168:QKF168"/>
    <mergeCell ref="QKH168:QKI168"/>
    <mergeCell ref="QKM168:QKX168"/>
    <mergeCell ref="QKZ168:QLA168"/>
    <mergeCell ref="QHS168:QID168"/>
    <mergeCell ref="QIF168:QIG168"/>
    <mergeCell ref="QIK168:QIV168"/>
    <mergeCell ref="QIX168:QIY168"/>
    <mergeCell ref="QJC168:QJN168"/>
    <mergeCell ref="QTZ168:QUA168"/>
    <mergeCell ref="QUE168:QUP168"/>
    <mergeCell ref="QUR168:QUS168"/>
    <mergeCell ref="QUW168:QVH168"/>
    <mergeCell ref="QVJ168:QVK168"/>
    <mergeCell ref="QSC168:QSN168"/>
    <mergeCell ref="QSP168:QSQ168"/>
    <mergeCell ref="QSU168:QTF168"/>
    <mergeCell ref="QTH168:QTI168"/>
    <mergeCell ref="QTM168:QTX168"/>
    <mergeCell ref="QQN168:QQO168"/>
    <mergeCell ref="QQS168:QRD168"/>
    <mergeCell ref="QRF168:QRG168"/>
    <mergeCell ref="QRK168:QRV168"/>
    <mergeCell ref="QRX168:QRY168"/>
    <mergeCell ref="QOQ168:QPB168"/>
    <mergeCell ref="QPD168:QPE168"/>
    <mergeCell ref="QPI168:QPT168"/>
    <mergeCell ref="QPV168:QPW168"/>
    <mergeCell ref="QQA168:QQL168"/>
    <mergeCell ref="RAX168:RAY168"/>
    <mergeCell ref="RBC168:RBN168"/>
    <mergeCell ref="RBP168:RBQ168"/>
    <mergeCell ref="RBU168:RCF168"/>
    <mergeCell ref="RCH168:RCI168"/>
    <mergeCell ref="QZA168:QZL168"/>
    <mergeCell ref="QZN168:QZO168"/>
    <mergeCell ref="QZS168:RAD168"/>
    <mergeCell ref="RAF168:RAG168"/>
    <mergeCell ref="RAK168:RAV168"/>
    <mergeCell ref="QXL168:QXM168"/>
    <mergeCell ref="QXQ168:QYB168"/>
    <mergeCell ref="QYD168:QYE168"/>
    <mergeCell ref="QYI168:QYT168"/>
    <mergeCell ref="QYV168:QYW168"/>
    <mergeCell ref="QVO168:QVZ168"/>
    <mergeCell ref="QWB168:QWC168"/>
    <mergeCell ref="QWG168:QWR168"/>
    <mergeCell ref="QWT168:QWU168"/>
    <mergeCell ref="QWY168:QXJ168"/>
    <mergeCell ref="RHV168:RHW168"/>
    <mergeCell ref="RIA168:RIL168"/>
    <mergeCell ref="RIN168:RIO168"/>
    <mergeCell ref="RIS168:RJD168"/>
    <mergeCell ref="RJF168:RJG168"/>
    <mergeCell ref="RFY168:RGJ168"/>
    <mergeCell ref="RGL168:RGM168"/>
    <mergeCell ref="RGQ168:RHB168"/>
    <mergeCell ref="RHD168:RHE168"/>
    <mergeCell ref="RHI168:RHT168"/>
    <mergeCell ref="REJ168:REK168"/>
    <mergeCell ref="REO168:REZ168"/>
    <mergeCell ref="RFB168:RFC168"/>
    <mergeCell ref="RFG168:RFR168"/>
    <mergeCell ref="RFT168:RFU168"/>
    <mergeCell ref="RCM168:RCX168"/>
    <mergeCell ref="RCZ168:RDA168"/>
    <mergeCell ref="RDE168:RDP168"/>
    <mergeCell ref="RDR168:RDS168"/>
    <mergeCell ref="RDW168:REH168"/>
    <mergeCell ref="ROT168:ROU168"/>
    <mergeCell ref="ROY168:RPJ168"/>
    <mergeCell ref="RPL168:RPM168"/>
    <mergeCell ref="RPQ168:RQB168"/>
    <mergeCell ref="RQD168:RQE168"/>
    <mergeCell ref="RMW168:RNH168"/>
    <mergeCell ref="RNJ168:RNK168"/>
    <mergeCell ref="RNO168:RNZ168"/>
    <mergeCell ref="ROB168:ROC168"/>
    <mergeCell ref="ROG168:ROR168"/>
    <mergeCell ref="RLH168:RLI168"/>
    <mergeCell ref="RLM168:RLX168"/>
    <mergeCell ref="RLZ168:RMA168"/>
    <mergeCell ref="RME168:RMP168"/>
    <mergeCell ref="RMR168:RMS168"/>
    <mergeCell ref="RJK168:RJV168"/>
    <mergeCell ref="RJX168:RJY168"/>
    <mergeCell ref="RKC168:RKN168"/>
    <mergeCell ref="RKP168:RKQ168"/>
    <mergeCell ref="RKU168:RLF168"/>
    <mergeCell ref="RVR168:RVS168"/>
    <mergeCell ref="RVW168:RWH168"/>
    <mergeCell ref="RWJ168:RWK168"/>
    <mergeCell ref="RWO168:RWZ168"/>
    <mergeCell ref="RXB168:RXC168"/>
    <mergeCell ref="RTU168:RUF168"/>
    <mergeCell ref="RUH168:RUI168"/>
    <mergeCell ref="RUM168:RUX168"/>
    <mergeCell ref="RUZ168:RVA168"/>
    <mergeCell ref="RVE168:RVP168"/>
    <mergeCell ref="RSF168:RSG168"/>
    <mergeCell ref="RSK168:RSV168"/>
    <mergeCell ref="RSX168:RSY168"/>
    <mergeCell ref="RTC168:RTN168"/>
    <mergeCell ref="RTP168:RTQ168"/>
    <mergeCell ref="RQI168:RQT168"/>
    <mergeCell ref="RQV168:RQW168"/>
    <mergeCell ref="RRA168:RRL168"/>
    <mergeCell ref="RRN168:RRO168"/>
    <mergeCell ref="RRS168:RSD168"/>
    <mergeCell ref="SCP168:SCQ168"/>
    <mergeCell ref="SCU168:SDF168"/>
    <mergeCell ref="SDH168:SDI168"/>
    <mergeCell ref="SDM168:SDX168"/>
    <mergeCell ref="SDZ168:SEA168"/>
    <mergeCell ref="SAS168:SBD168"/>
    <mergeCell ref="SBF168:SBG168"/>
    <mergeCell ref="SBK168:SBV168"/>
    <mergeCell ref="SBX168:SBY168"/>
    <mergeCell ref="SCC168:SCN168"/>
    <mergeCell ref="RZD168:RZE168"/>
    <mergeCell ref="RZI168:RZT168"/>
    <mergeCell ref="RZV168:RZW168"/>
    <mergeCell ref="SAA168:SAL168"/>
    <mergeCell ref="SAN168:SAO168"/>
    <mergeCell ref="RXG168:RXR168"/>
    <mergeCell ref="RXT168:RXU168"/>
    <mergeCell ref="RXY168:RYJ168"/>
    <mergeCell ref="RYL168:RYM168"/>
    <mergeCell ref="RYQ168:RZB168"/>
    <mergeCell ref="SJN168:SJO168"/>
    <mergeCell ref="SJS168:SKD168"/>
    <mergeCell ref="SKF168:SKG168"/>
    <mergeCell ref="SKK168:SKV168"/>
    <mergeCell ref="SKX168:SKY168"/>
    <mergeCell ref="SHQ168:SIB168"/>
    <mergeCell ref="SID168:SIE168"/>
    <mergeCell ref="SII168:SIT168"/>
    <mergeCell ref="SIV168:SIW168"/>
    <mergeCell ref="SJA168:SJL168"/>
    <mergeCell ref="SGB168:SGC168"/>
    <mergeCell ref="SGG168:SGR168"/>
    <mergeCell ref="SGT168:SGU168"/>
    <mergeCell ref="SGY168:SHJ168"/>
    <mergeCell ref="SHL168:SHM168"/>
    <mergeCell ref="SEE168:SEP168"/>
    <mergeCell ref="SER168:SES168"/>
    <mergeCell ref="SEW168:SFH168"/>
    <mergeCell ref="SFJ168:SFK168"/>
    <mergeCell ref="SFO168:SFZ168"/>
    <mergeCell ref="SQL168:SQM168"/>
    <mergeCell ref="SQQ168:SRB168"/>
    <mergeCell ref="SRD168:SRE168"/>
    <mergeCell ref="SRI168:SRT168"/>
    <mergeCell ref="SRV168:SRW168"/>
    <mergeCell ref="SOO168:SOZ168"/>
    <mergeCell ref="SPB168:SPC168"/>
    <mergeCell ref="SPG168:SPR168"/>
    <mergeCell ref="SPT168:SPU168"/>
    <mergeCell ref="SPY168:SQJ168"/>
    <mergeCell ref="SMZ168:SNA168"/>
    <mergeCell ref="SNE168:SNP168"/>
    <mergeCell ref="SNR168:SNS168"/>
    <mergeCell ref="SNW168:SOH168"/>
    <mergeCell ref="SOJ168:SOK168"/>
    <mergeCell ref="SLC168:SLN168"/>
    <mergeCell ref="SLP168:SLQ168"/>
    <mergeCell ref="SLU168:SMF168"/>
    <mergeCell ref="SMH168:SMI168"/>
    <mergeCell ref="SMM168:SMX168"/>
    <mergeCell ref="SXJ168:SXK168"/>
    <mergeCell ref="SXO168:SXZ168"/>
    <mergeCell ref="SYB168:SYC168"/>
    <mergeCell ref="SYG168:SYR168"/>
    <mergeCell ref="SYT168:SYU168"/>
    <mergeCell ref="SVM168:SVX168"/>
    <mergeCell ref="SVZ168:SWA168"/>
    <mergeCell ref="SWE168:SWP168"/>
    <mergeCell ref="SWR168:SWS168"/>
    <mergeCell ref="SWW168:SXH168"/>
    <mergeCell ref="STX168:STY168"/>
    <mergeCell ref="SUC168:SUN168"/>
    <mergeCell ref="SUP168:SUQ168"/>
    <mergeCell ref="SUU168:SVF168"/>
    <mergeCell ref="SVH168:SVI168"/>
    <mergeCell ref="SSA168:SSL168"/>
    <mergeCell ref="SSN168:SSO168"/>
    <mergeCell ref="SSS168:STD168"/>
    <mergeCell ref="STF168:STG168"/>
    <mergeCell ref="STK168:STV168"/>
    <mergeCell ref="TEH168:TEI168"/>
    <mergeCell ref="TEM168:TEX168"/>
    <mergeCell ref="TEZ168:TFA168"/>
    <mergeCell ref="TFE168:TFP168"/>
    <mergeCell ref="TFR168:TFS168"/>
    <mergeCell ref="TCK168:TCV168"/>
    <mergeCell ref="TCX168:TCY168"/>
    <mergeCell ref="TDC168:TDN168"/>
    <mergeCell ref="TDP168:TDQ168"/>
    <mergeCell ref="TDU168:TEF168"/>
    <mergeCell ref="TAV168:TAW168"/>
    <mergeCell ref="TBA168:TBL168"/>
    <mergeCell ref="TBN168:TBO168"/>
    <mergeCell ref="TBS168:TCD168"/>
    <mergeCell ref="TCF168:TCG168"/>
    <mergeCell ref="SYY168:SZJ168"/>
    <mergeCell ref="SZL168:SZM168"/>
    <mergeCell ref="SZQ168:TAB168"/>
    <mergeCell ref="TAD168:TAE168"/>
    <mergeCell ref="TAI168:TAT168"/>
    <mergeCell ref="TLF168:TLG168"/>
    <mergeCell ref="TLK168:TLV168"/>
    <mergeCell ref="TLX168:TLY168"/>
    <mergeCell ref="TMC168:TMN168"/>
    <mergeCell ref="TMP168:TMQ168"/>
    <mergeCell ref="TJI168:TJT168"/>
    <mergeCell ref="TJV168:TJW168"/>
    <mergeCell ref="TKA168:TKL168"/>
    <mergeCell ref="TKN168:TKO168"/>
    <mergeCell ref="TKS168:TLD168"/>
    <mergeCell ref="THT168:THU168"/>
    <mergeCell ref="THY168:TIJ168"/>
    <mergeCell ref="TIL168:TIM168"/>
    <mergeCell ref="TIQ168:TJB168"/>
    <mergeCell ref="TJD168:TJE168"/>
    <mergeCell ref="TFW168:TGH168"/>
    <mergeCell ref="TGJ168:TGK168"/>
    <mergeCell ref="TGO168:TGZ168"/>
    <mergeCell ref="THB168:THC168"/>
    <mergeCell ref="THG168:THR168"/>
    <mergeCell ref="TSD168:TSE168"/>
    <mergeCell ref="TSI168:TST168"/>
    <mergeCell ref="TSV168:TSW168"/>
    <mergeCell ref="TTA168:TTL168"/>
    <mergeCell ref="TTN168:TTO168"/>
    <mergeCell ref="TQG168:TQR168"/>
    <mergeCell ref="TQT168:TQU168"/>
    <mergeCell ref="TQY168:TRJ168"/>
    <mergeCell ref="TRL168:TRM168"/>
    <mergeCell ref="TRQ168:TSB168"/>
    <mergeCell ref="TOR168:TOS168"/>
    <mergeCell ref="TOW168:TPH168"/>
    <mergeCell ref="TPJ168:TPK168"/>
    <mergeCell ref="TPO168:TPZ168"/>
    <mergeCell ref="TQB168:TQC168"/>
    <mergeCell ref="TMU168:TNF168"/>
    <mergeCell ref="TNH168:TNI168"/>
    <mergeCell ref="TNM168:TNX168"/>
    <mergeCell ref="TNZ168:TOA168"/>
    <mergeCell ref="TOE168:TOP168"/>
    <mergeCell ref="TZB168:TZC168"/>
    <mergeCell ref="TZG168:TZR168"/>
    <mergeCell ref="TZT168:TZU168"/>
    <mergeCell ref="TZY168:UAJ168"/>
    <mergeCell ref="UAL168:UAM168"/>
    <mergeCell ref="TXE168:TXP168"/>
    <mergeCell ref="TXR168:TXS168"/>
    <mergeCell ref="TXW168:TYH168"/>
    <mergeCell ref="TYJ168:TYK168"/>
    <mergeCell ref="TYO168:TYZ168"/>
    <mergeCell ref="TVP168:TVQ168"/>
    <mergeCell ref="TVU168:TWF168"/>
    <mergeCell ref="TWH168:TWI168"/>
    <mergeCell ref="TWM168:TWX168"/>
    <mergeCell ref="TWZ168:TXA168"/>
    <mergeCell ref="TTS168:TUD168"/>
    <mergeCell ref="TUF168:TUG168"/>
    <mergeCell ref="TUK168:TUV168"/>
    <mergeCell ref="TUX168:TUY168"/>
    <mergeCell ref="TVC168:TVN168"/>
    <mergeCell ref="UFZ168:UGA168"/>
    <mergeCell ref="UGE168:UGP168"/>
    <mergeCell ref="UGR168:UGS168"/>
    <mergeCell ref="UGW168:UHH168"/>
    <mergeCell ref="UHJ168:UHK168"/>
    <mergeCell ref="UEC168:UEN168"/>
    <mergeCell ref="UEP168:UEQ168"/>
    <mergeCell ref="UEU168:UFF168"/>
    <mergeCell ref="UFH168:UFI168"/>
    <mergeCell ref="UFM168:UFX168"/>
    <mergeCell ref="UCN168:UCO168"/>
    <mergeCell ref="UCS168:UDD168"/>
    <mergeCell ref="UDF168:UDG168"/>
    <mergeCell ref="UDK168:UDV168"/>
    <mergeCell ref="UDX168:UDY168"/>
    <mergeCell ref="UAQ168:UBB168"/>
    <mergeCell ref="UBD168:UBE168"/>
    <mergeCell ref="UBI168:UBT168"/>
    <mergeCell ref="UBV168:UBW168"/>
    <mergeCell ref="UCA168:UCL168"/>
    <mergeCell ref="UMX168:UMY168"/>
    <mergeCell ref="UNC168:UNN168"/>
    <mergeCell ref="UNP168:UNQ168"/>
    <mergeCell ref="UNU168:UOF168"/>
    <mergeCell ref="UOH168:UOI168"/>
    <mergeCell ref="ULA168:ULL168"/>
    <mergeCell ref="ULN168:ULO168"/>
    <mergeCell ref="ULS168:UMD168"/>
    <mergeCell ref="UMF168:UMG168"/>
    <mergeCell ref="UMK168:UMV168"/>
    <mergeCell ref="UJL168:UJM168"/>
    <mergeCell ref="UJQ168:UKB168"/>
    <mergeCell ref="UKD168:UKE168"/>
    <mergeCell ref="UKI168:UKT168"/>
    <mergeCell ref="UKV168:UKW168"/>
    <mergeCell ref="UHO168:UHZ168"/>
    <mergeCell ref="UIB168:UIC168"/>
    <mergeCell ref="UIG168:UIR168"/>
    <mergeCell ref="UIT168:UIU168"/>
    <mergeCell ref="UIY168:UJJ168"/>
    <mergeCell ref="UTV168:UTW168"/>
    <mergeCell ref="UUA168:UUL168"/>
    <mergeCell ref="UUN168:UUO168"/>
    <mergeCell ref="UUS168:UVD168"/>
    <mergeCell ref="UVF168:UVG168"/>
    <mergeCell ref="URY168:USJ168"/>
    <mergeCell ref="USL168:USM168"/>
    <mergeCell ref="USQ168:UTB168"/>
    <mergeCell ref="UTD168:UTE168"/>
    <mergeCell ref="UTI168:UTT168"/>
    <mergeCell ref="UQJ168:UQK168"/>
    <mergeCell ref="UQO168:UQZ168"/>
    <mergeCell ref="URB168:URC168"/>
    <mergeCell ref="URG168:URR168"/>
    <mergeCell ref="URT168:URU168"/>
    <mergeCell ref="UOM168:UOX168"/>
    <mergeCell ref="UOZ168:UPA168"/>
    <mergeCell ref="UPE168:UPP168"/>
    <mergeCell ref="UPR168:UPS168"/>
    <mergeCell ref="UPW168:UQH168"/>
    <mergeCell ref="VAT168:VAU168"/>
    <mergeCell ref="VAY168:VBJ168"/>
    <mergeCell ref="VBL168:VBM168"/>
    <mergeCell ref="VBQ168:VCB168"/>
    <mergeCell ref="VCD168:VCE168"/>
    <mergeCell ref="UYW168:UZH168"/>
    <mergeCell ref="UZJ168:UZK168"/>
    <mergeCell ref="UZO168:UZZ168"/>
    <mergeCell ref="VAB168:VAC168"/>
    <mergeCell ref="VAG168:VAR168"/>
    <mergeCell ref="UXH168:UXI168"/>
    <mergeCell ref="UXM168:UXX168"/>
    <mergeCell ref="UXZ168:UYA168"/>
    <mergeCell ref="UYE168:UYP168"/>
    <mergeCell ref="UYR168:UYS168"/>
    <mergeCell ref="UVK168:UVV168"/>
    <mergeCell ref="UVX168:UVY168"/>
    <mergeCell ref="UWC168:UWN168"/>
    <mergeCell ref="UWP168:UWQ168"/>
    <mergeCell ref="UWU168:UXF168"/>
    <mergeCell ref="VHR168:VHS168"/>
    <mergeCell ref="VHW168:VIH168"/>
    <mergeCell ref="VIJ168:VIK168"/>
    <mergeCell ref="VIO168:VIZ168"/>
    <mergeCell ref="VJB168:VJC168"/>
    <mergeCell ref="VFU168:VGF168"/>
    <mergeCell ref="VGH168:VGI168"/>
    <mergeCell ref="VGM168:VGX168"/>
    <mergeCell ref="VGZ168:VHA168"/>
    <mergeCell ref="VHE168:VHP168"/>
    <mergeCell ref="VEF168:VEG168"/>
    <mergeCell ref="VEK168:VEV168"/>
    <mergeCell ref="VEX168:VEY168"/>
    <mergeCell ref="VFC168:VFN168"/>
    <mergeCell ref="VFP168:VFQ168"/>
    <mergeCell ref="VCI168:VCT168"/>
    <mergeCell ref="VCV168:VCW168"/>
    <mergeCell ref="VDA168:VDL168"/>
    <mergeCell ref="VDN168:VDO168"/>
    <mergeCell ref="VDS168:VED168"/>
    <mergeCell ref="VOP168:VOQ168"/>
    <mergeCell ref="VOU168:VPF168"/>
    <mergeCell ref="VPH168:VPI168"/>
    <mergeCell ref="VPM168:VPX168"/>
    <mergeCell ref="VPZ168:VQA168"/>
    <mergeCell ref="VMS168:VND168"/>
    <mergeCell ref="VNF168:VNG168"/>
    <mergeCell ref="VNK168:VNV168"/>
    <mergeCell ref="VNX168:VNY168"/>
    <mergeCell ref="VOC168:VON168"/>
    <mergeCell ref="VLD168:VLE168"/>
    <mergeCell ref="VLI168:VLT168"/>
    <mergeCell ref="VLV168:VLW168"/>
    <mergeCell ref="VMA168:VML168"/>
    <mergeCell ref="VMN168:VMO168"/>
    <mergeCell ref="VJG168:VJR168"/>
    <mergeCell ref="VJT168:VJU168"/>
    <mergeCell ref="VJY168:VKJ168"/>
    <mergeCell ref="VKL168:VKM168"/>
    <mergeCell ref="VKQ168:VLB168"/>
    <mergeCell ref="VVN168:VVO168"/>
    <mergeCell ref="VVS168:VWD168"/>
    <mergeCell ref="VWF168:VWG168"/>
    <mergeCell ref="VWK168:VWV168"/>
    <mergeCell ref="VWX168:VWY168"/>
    <mergeCell ref="VTQ168:VUB168"/>
    <mergeCell ref="VUD168:VUE168"/>
    <mergeCell ref="VUI168:VUT168"/>
    <mergeCell ref="VUV168:VUW168"/>
    <mergeCell ref="VVA168:VVL168"/>
    <mergeCell ref="VSB168:VSC168"/>
    <mergeCell ref="VSG168:VSR168"/>
    <mergeCell ref="VST168:VSU168"/>
    <mergeCell ref="VSY168:VTJ168"/>
    <mergeCell ref="VTL168:VTM168"/>
    <mergeCell ref="VQE168:VQP168"/>
    <mergeCell ref="VQR168:VQS168"/>
    <mergeCell ref="VQW168:VRH168"/>
    <mergeCell ref="VRJ168:VRK168"/>
    <mergeCell ref="VRO168:VRZ168"/>
    <mergeCell ref="WCL168:WCM168"/>
    <mergeCell ref="WCQ168:WDB168"/>
    <mergeCell ref="WDD168:WDE168"/>
    <mergeCell ref="WDI168:WDT168"/>
    <mergeCell ref="WDV168:WDW168"/>
    <mergeCell ref="WAO168:WAZ168"/>
    <mergeCell ref="WBB168:WBC168"/>
    <mergeCell ref="WBG168:WBR168"/>
    <mergeCell ref="WBT168:WBU168"/>
    <mergeCell ref="WBY168:WCJ168"/>
    <mergeCell ref="VYZ168:VZA168"/>
    <mergeCell ref="VZE168:VZP168"/>
    <mergeCell ref="VZR168:VZS168"/>
    <mergeCell ref="VZW168:WAH168"/>
    <mergeCell ref="WAJ168:WAK168"/>
    <mergeCell ref="VXC168:VXN168"/>
    <mergeCell ref="VXP168:VXQ168"/>
    <mergeCell ref="VXU168:VYF168"/>
    <mergeCell ref="VYH168:VYI168"/>
    <mergeCell ref="VYM168:VYX168"/>
    <mergeCell ref="WJJ168:WJK168"/>
    <mergeCell ref="WJO168:WJZ168"/>
    <mergeCell ref="WKB168:WKC168"/>
    <mergeCell ref="WKG168:WKR168"/>
    <mergeCell ref="WKT168:WKU168"/>
    <mergeCell ref="WHM168:WHX168"/>
    <mergeCell ref="WHZ168:WIA168"/>
    <mergeCell ref="WIE168:WIP168"/>
    <mergeCell ref="WIR168:WIS168"/>
    <mergeCell ref="WIW168:WJH168"/>
    <mergeCell ref="WFX168:WFY168"/>
    <mergeCell ref="WGC168:WGN168"/>
    <mergeCell ref="WGP168:WGQ168"/>
    <mergeCell ref="WGU168:WHF168"/>
    <mergeCell ref="WHH168:WHI168"/>
    <mergeCell ref="WEA168:WEL168"/>
    <mergeCell ref="WEN168:WEO168"/>
    <mergeCell ref="WES168:WFD168"/>
    <mergeCell ref="WFF168:WFG168"/>
    <mergeCell ref="WFK168:WFV168"/>
    <mergeCell ref="WQH168:WQI168"/>
    <mergeCell ref="WQM168:WQX168"/>
    <mergeCell ref="WQZ168:WRA168"/>
    <mergeCell ref="WRE168:WRP168"/>
    <mergeCell ref="WRR168:WRS168"/>
    <mergeCell ref="WOK168:WOV168"/>
    <mergeCell ref="WOX168:WOY168"/>
    <mergeCell ref="WPC168:WPN168"/>
    <mergeCell ref="WPP168:WPQ168"/>
    <mergeCell ref="WPU168:WQF168"/>
    <mergeCell ref="WMV168:WMW168"/>
    <mergeCell ref="WNA168:WNL168"/>
    <mergeCell ref="WNN168:WNO168"/>
    <mergeCell ref="WNS168:WOD168"/>
    <mergeCell ref="WOF168:WOG168"/>
    <mergeCell ref="WKY168:WLJ168"/>
    <mergeCell ref="WLL168:WLM168"/>
    <mergeCell ref="WLQ168:WMB168"/>
    <mergeCell ref="WMD168:WME168"/>
    <mergeCell ref="WMI168:WMT168"/>
    <mergeCell ref="WXX168:WXY168"/>
    <mergeCell ref="WYC168:WYN168"/>
    <mergeCell ref="WYP168:WYQ168"/>
    <mergeCell ref="WVI168:WVT168"/>
    <mergeCell ref="WVV168:WVW168"/>
    <mergeCell ref="WWA168:WWL168"/>
    <mergeCell ref="WWN168:WWO168"/>
    <mergeCell ref="WWS168:WXD168"/>
    <mergeCell ref="WTT168:WTU168"/>
    <mergeCell ref="WTY168:WUJ168"/>
    <mergeCell ref="WUL168:WUM168"/>
    <mergeCell ref="WUQ168:WVB168"/>
    <mergeCell ref="WVD168:WVE168"/>
    <mergeCell ref="WRW168:WSH168"/>
    <mergeCell ref="WSJ168:WSK168"/>
    <mergeCell ref="WSO168:WSZ168"/>
    <mergeCell ref="WTB168:WTC168"/>
    <mergeCell ref="WTG168:WTR168"/>
    <mergeCell ref="XED168:XEE168"/>
    <mergeCell ref="XEI168:XET168"/>
    <mergeCell ref="XEV168:XEW168"/>
    <mergeCell ref="XFA168:XFD168"/>
    <mergeCell ref="S217:AD217"/>
    <mergeCell ref="AF217:AG217"/>
    <mergeCell ref="AK217:AV217"/>
    <mergeCell ref="AX217:AY217"/>
    <mergeCell ref="BC217:BN217"/>
    <mergeCell ref="BP217:BQ217"/>
    <mergeCell ref="BU217:CF217"/>
    <mergeCell ref="CH217:CI217"/>
    <mergeCell ref="CM217:CX217"/>
    <mergeCell ref="CZ217:DA217"/>
    <mergeCell ref="DE217:DP217"/>
    <mergeCell ref="XCG168:XCR168"/>
    <mergeCell ref="XCT168:XCU168"/>
    <mergeCell ref="XCY168:XDJ168"/>
    <mergeCell ref="XDL168:XDM168"/>
    <mergeCell ref="XDQ168:XEB168"/>
    <mergeCell ref="XAR168:XAS168"/>
    <mergeCell ref="XAW168:XBH168"/>
    <mergeCell ref="XBJ168:XBK168"/>
    <mergeCell ref="XBO168:XBZ168"/>
    <mergeCell ref="XCB168:XCC168"/>
    <mergeCell ref="WYU168:WZF168"/>
    <mergeCell ref="WZH168:WZI168"/>
    <mergeCell ref="WZM168:WZX168"/>
    <mergeCell ref="WZZ168:XAA168"/>
    <mergeCell ref="XAE168:XAP168"/>
    <mergeCell ref="WXF168:WXG168"/>
    <mergeCell ref="WXK168:WXV168"/>
    <mergeCell ref="IS217:JD217"/>
    <mergeCell ref="JF217:JG217"/>
    <mergeCell ref="JK217:JV217"/>
    <mergeCell ref="JX217:JY217"/>
    <mergeCell ref="KC217:KN217"/>
    <mergeCell ref="HD217:HE217"/>
    <mergeCell ref="HI217:HT217"/>
    <mergeCell ref="HV217:HW217"/>
    <mergeCell ref="IA217:IL217"/>
    <mergeCell ref="IN217:IO217"/>
    <mergeCell ref="FG217:FR217"/>
    <mergeCell ref="FT217:FU217"/>
    <mergeCell ref="FY217:GJ217"/>
    <mergeCell ref="GL217:GM217"/>
    <mergeCell ref="GQ217:HB217"/>
    <mergeCell ref="DR217:DS217"/>
    <mergeCell ref="DW217:EH217"/>
    <mergeCell ref="EJ217:EK217"/>
    <mergeCell ref="EO217:EZ217"/>
    <mergeCell ref="FB217:FC217"/>
    <mergeCell ref="PQ217:QB217"/>
    <mergeCell ref="QD217:QE217"/>
    <mergeCell ref="QI217:QT217"/>
    <mergeCell ref="QV217:QW217"/>
    <mergeCell ref="RA217:RL217"/>
    <mergeCell ref="OB217:OC217"/>
    <mergeCell ref="OG217:OR217"/>
    <mergeCell ref="OT217:OU217"/>
    <mergeCell ref="OY217:PJ217"/>
    <mergeCell ref="PL217:PM217"/>
    <mergeCell ref="ME217:MP217"/>
    <mergeCell ref="MR217:MS217"/>
    <mergeCell ref="MW217:NH217"/>
    <mergeCell ref="NJ217:NK217"/>
    <mergeCell ref="NO217:NZ217"/>
    <mergeCell ref="KP217:KQ217"/>
    <mergeCell ref="KU217:LF217"/>
    <mergeCell ref="LH217:LI217"/>
    <mergeCell ref="LM217:LX217"/>
    <mergeCell ref="LZ217:MA217"/>
    <mergeCell ref="WO217:WZ217"/>
    <mergeCell ref="XB217:XC217"/>
    <mergeCell ref="XG217:XR217"/>
    <mergeCell ref="XT217:XU217"/>
    <mergeCell ref="XY217:YJ217"/>
    <mergeCell ref="UZ217:VA217"/>
    <mergeCell ref="VE217:VP217"/>
    <mergeCell ref="VR217:VS217"/>
    <mergeCell ref="VW217:WH217"/>
    <mergeCell ref="WJ217:WK217"/>
    <mergeCell ref="TC217:TN217"/>
    <mergeCell ref="TP217:TQ217"/>
    <mergeCell ref="TU217:UF217"/>
    <mergeCell ref="UH217:UI217"/>
    <mergeCell ref="UM217:UX217"/>
    <mergeCell ref="RN217:RO217"/>
    <mergeCell ref="RS217:SD217"/>
    <mergeCell ref="SF217:SG217"/>
    <mergeCell ref="SK217:SV217"/>
    <mergeCell ref="SX217:SY217"/>
    <mergeCell ref="ADM217:ADX217"/>
    <mergeCell ref="ADZ217:AEA217"/>
    <mergeCell ref="AEE217:AEP217"/>
    <mergeCell ref="AER217:AES217"/>
    <mergeCell ref="AEW217:AFH217"/>
    <mergeCell ref="ABX217:ABY217"/>
    <mergeCell ref="ACC217:ACN217"/>
    <mergeCell ref="ACP217:ACQ217"/>
    <mergeCell ref="ACU217:ADF217"/>
    <mergeCell ref="ADH217:ADI217"/>
    <mergeCell ref="AAA217:AAL217"/>
    <mergeCell ref="AAN217:AAO217"/>
    <mergeCell ref="AAS217:ABD217"/>
    <mergeCell ref="ABF217:ABG217"/>
    <mergeCell ref="ABK217:ABV217"/>
    <mergeCell ref="YL217:YM217"/>
    <mergeCell ref="YQ217:ZB217"/>
    <mergeCell ref="ZD217:ZE217"/>
    <mergeCell ref="ZI217:ZT217"/>
    <mergeCell ref="ZV217:ZW217"/>
    <mergeCell ref="AKK217:AKV217"/>
    <mergeCell ref="AKX217:AKY217"/>
    <mergeCell ref="ALC217:ALN217"/>
    <mergeCell ref="ALP217:ALQ217"/>
    <mergeCell ref="ALU217:AMF217"/>
    <mergeCell ref="AIV217:AIW217"/>
    <mergeCell ref="AJA217:AJL217"/>
    <mergeCell ref="AJN217:AJO217"/>
    <mergeCell ref="AJS217:AKD217"/>
    <mergeCell ref="AKF217:AKG217"/>
    <mergeCell ref="AGY217:AHJ217"/>
    <mergeCell ref="AHL217:AHM217"/>
    <mergeCell ref="AHQ217:AIB217"/>
    <mergeCell ref="AID217:AIE217"/>
    <mergeCell ref="AII217:AIT217"/>
    <mergeCell ref="AFJ217:AFK217"/>
    <mergeCell ref="AFO217:AFZ217"/>
    <mergeCell ref="AGB217:AGC217"/>
    <mergeCell ref="AGG217:AGR217"/>
    <mergeCell ref="AGT217:AGU217"/>
    <mergeCell ref="ARI217:ART217"/>
    <mergeCell ref="ARV217:ARW217"/>
    <mergeCell ref="ASA217:ASL217"/>
    <mergeCell ref="ASN217:ASO217"/>
    <mergeCell ref="ASS217:ATD217"/>
    <mergeCell ref="APT217:APU217"/>
    <mergeCell ref="APY217:AQJ217"/>
    <mergeCell ref="AQL217:AQM217"/>
    <mergeCell ref="AQQ217:ARB217"/>
    <mergeCell ref="ARD217:ARE217"/>
    <mergeCell ref="ANW217:AOH217"/>
    <mergeCell ref="AOJ217:AOK217"/>
    <mergeCell ref="AOO217:AOZ217"/>
    <mergeCell ref="APB217:APC217"/>
    <mergeCell ref="APG217:APR217"/>
    <mergeCell ref="AMH217:AMI217"/>
    <mergeCell ref="AMM217:AMX217"/>
    <mergeCell ref="AMZ217:ANA217"/>
    <mergeCell ref="ANE217:ANP217"/>
    <mergeCell ref="ANR217:ANS217"/>
    <mergeCell ref="AYG217:AYR217"/>
    <mergeCell ref="AYT217:AYU217"/>
    <mergeCell ref="AYY217:AZJ217"/>
    <mergeCell ref="AZL217:AZM217"/>
    <mergeCell ref="AZQ217:BAB217"/>
    <mergeCell ref="AWR217:AWS217"/>
    <mergeCell ref="AWW217:AXH217"/>
    <mergeCell ref="AXJ217:AXK217"/>
    <mergeCell ref="AXO217:AXZ217"/>
    <mergeCell ref="AYB217:AYC217"/>
    <mergeCell ref="AUU217:AVF217"/>
    <mergeCell ref="AVH217:AVI217"/>
    <mergeCell ref="AVM217:AVX217"/>
    <mergeCell ref="AVZ217:AWA217"/>
    <mergeCell ref="AWE217:AWP217"/>
    <mergeCell ref="ATF217:ATG217"/>
    <mergeCell ref="ATK217:ATV217"/>
    <mergeCell ref="ATX217:ATY217"/>
    <mergeCell ref="AUC217:AUN217"/>
    <mergeCell ref="AUP217:AUQ217"/>
    <mergeCell ref="BFE217:BFP217"/>
    <mergeCell ref="BFR217:BFS217"/>
    <mergeCell ref="BFW217:BGH217"/>
    <mergeCell ref="BGJ217:BGK217"/>
    <mergeCell ref="BGO217:BGZ217"/>
    <mergeCell ref="BDP217:BDQ217"/>
    <mergeCell ref="BDU217:BEF217"/>
    <mergeCell ref="BEH217:BEI217"/>
    <mergeCell ref="BEM217:BEX217"/>
    <mergeCell ref="BEZ217:BFA217"/>
    <mergeCell ref="BBS217:BCD217"/>
    <mergeCell ref="BCF217:BCG217"/>
    <mergeCell ref="BCK217:BCV217"/>
    <mergeCell ref="BCX217:BCY217"/>
    <mergeCell ref="BDC217:BDN217"/>
    <mergeCell ref="BAD217:BAE217"/>
    <mergeCell ref="BAI217:BAT217"/>
    <mergeCell ref="BAV217:BAW217"/>
    <mergeCell ref="BBA217:BBL217"/>
    <mergeCell ref="BBN217:BBO217"/>
    <mergeCell ref="BMC217:BMN217"/>
    <mergeCell ref="BMP217:BMQ217"/>
    <mergeCell ref="BMU217:BNF217"/>
    <mergeCell ref="BNH217:BNI217"/>
    <mergeCell ref="BNM217:BNX217"/>
    <mergeCell ref="BKN217:BKO217"/>
    <mergeCell ref="BKS217:BLD217"/>
    <mergeCell ref="BLF217:BLG217"/>
    <mergeCell ref="BLK217:BLV217"/>
    <mergeCell ref="BLX217:BLY217"/>
    <mergeCell ref="BIQ217:BJB217"/>
    <mergeCell ref="BJD217:BJE217"/>
    <mergeCell ref="BJI217:BJT217"/>
    <mergeCell ref="BJV217:BJW217"/>
    <mergeCell ref="BKA217:BKL217"/>
    <mergeCell ref="BHB217:BHC217"/>
    <mergeCell ref="BHG217:BHR217"/>
    <mergeCell ref="BHT217:BHU217"/>
    <mergeCell ref="BHY217:BIJ217"/>
    <mergeCell ref="BIL217:BIM217"/>
    <mergeCell ref="BTA217:BTL217"/>
    <mergeCell ref="BTN217:BTO217"/>
    <mergeCell ref="BTS217:BUD217"/>
    <mergeCell ref="BUF217:BUG217"/>
    <mergeCell ref="BUK217:BUV217"/>
    <mergeCell ref="BRL217:BRM217"/>
    <mergeCell ref="BRQ217:BSB217"/>
    <mergeCell ref="BSD217:BSE217"/>
    <mergeCell ref="BSI217:BST217"/>
    <mergeCell ref="BSV217:BSW217"/>
    <mergeCell ref="BPO217:BPZ217"/>
    <mergeCell ref="BQB217:BQC217"/>
    <mergeCell ref="BQG217:BQR217"/>
    <mergeCell ref="BQT217:BQU217"/>
    <mergeCell ref="BQY217:BRJ217"/>
    <mergeCell ref="BNZ217:BOA217"/>
    <mergeCell ref="BOE217:BOP217"/>
    <mergeCell ref="BOR217:BOS217"/>
    <mergeCell ref="BOW217:BPH217"/>
    <mergeCell ref="BPJ217:BPK217"/>
    <mergeCell ref="BZY217:CAJ217"/>
    <mergeCell ref="CAL217:CAM217"/>
    <mergeCell ref="CAQ217:CBB217"/>
    <mergeCell ref="CBD217:CBE217"/>
    <mergeCell ref="CBI217:CBT217"/>
    <mergeCell ref="BYJ217:BYK217"/>
    <mergeCell ref="BYO217:BYZ217"/>
    <mergeCell ref="BZB217:BZC217"/>
    <mergeCell ref="BZG217:BZR217"/>
    <mergeCell ref="BZT217:BZU217"/>
    <mergeCell ref="BWM217:BWX217"/>
    <mergeCell ref="BWZ217:BXA217"/>
    <mergeCell ref="BXE217:BXP217"/>
    <mergeCell ref="BXR217:BXS217"/>
    <mergeCell ref="BXW217:BYH217"/>
    <mergeCell ref="BUX217:BUY217"/>
    <mergeCell ref="BVC217:BVN217"/>
    <mergeCell ref="BVP217:BVQ217"/>
    <mergeCell ref="BVU217:BWF217"/>
    <mergeCell ref="BWH217:BWI217"/>
    <mergeCell ref="CGW217:CHH217"/>
    <mergeCell ref="CHJ217:CHK217"/>
    <mergeCell ref="CHO217:CHZ217"/>
    <mergeCell ref="CIB217:CIC217"/>
    <mergeCell ref="CIG217:CIR217"/>
    <mergeCell ref="CFH217:CFI217"/>
    <mergeCell ref="CFM217:CFX217"/>
    <mergeCell ref="CFZ217:CGA217"/>
    <mergeCell ref="CGE217:CGP217"/>
    <mergeCell ref="CGR217:CGS217"/>
    <mergeCell ref="CDK217:CDV217"/>
    <mergeCell ref="CDX217:CDY217"/>
    <mergeCell ref="CEC217:CEN217"/>
    <mergeCell ref="CEP217:CEQ217"/>
    <mergeCell ref="CEU217:CFF217"/>
    <mergeCell ref="CBV217:CBW217"/>
    <mergeCell ref="CCA217:CCL217"/>
    <mergeCell ref="CCN217:CCO217"/>
    <mergeCell ref="CCS217:CDD217"/>
    <mergeCell ref="CDF217:CDG217"/>
    <mergeCell ref="CNU217:COF217"/>
    <mergeCell ref="COH217:COI217"/>
    <mergeCell ref="COM217:COX217"/>
    <mergeCell ref="COZ217:CPA217"/>
    <mergeCell ref="CPE217:CPP217"/>
    <mergeCell ref="CMF217:CMG217"/>
    <mergeCell ref="CMK217:CMV217"/>
    <mergeCell ref="CMX217:CMY217"/>
    <mergeCell ref="CNC217:CNN217"/>
    <mergeCell ref="CNP217:CNQ217"/>
    <mergeCell ref="CKI217:CKT217"/>
    <mergeCell ref="CKV217:CKW217"/>
    <mergeCell ref="CLA217:CLL217"/>
    <mergeCell ref="CLN217:CLO217"/>
    <mergeCell ref="CLS217:CMD217"/>
    <mergeCell ref="CIT217:CIU217"/>
    <mergeCell ref="CIY217:CJJ217"/>
    <mergeCell ref="CJL217:CJM217"/>
    <mergeCell ref="CJQ217:CKB217"/>
    <mergeCell ref="CKD217:CKE217"/>
    <mergeCell ref="CUS217:CVD217"/>
    <mergeCell ref="CVF217:CVG217"/>
    <mergeCell ref="CVK217:CVV217"/>
    <mergeCell ref="CVX217:CVY217"/>
    <mergeCell ref="CWC217:CWN217"/>
    <mergeCell ref="CTD217:CTE217"/>
    <mergeCell ref="CTI217:CTT217"/>
    <mergeCell ref="CTV217:CTW217"/>
    <mergeCell ref="CUA217:CUL217"/>
    <mergeCell ref="CUN217:CUO217"/>
    <mergeCell ref="CRG217:CRR217"/>
    <mergeCell ref="CRT217:CRU217"/>
    <mergeCell ref="CRY217:CSJ217"/>
    <mergeCell ref="CSL217:CSM217"/>
    <mergeCell ref="CSQ217:CTB217"/>
    <mergeCell ref="CPR217:CPS217"/>
    <mergeCell ref="CPW217:CQH217"/>
    <mergeCell ref="CQJ217:CQK217"/>
    <mergeCell ref="CQO217:CQZ217"/>
    <mergeCell ref="CRB217:CRC217"/>
    <mergeCell ref="DBQ217:DCB217"/>
    <mergeCell ref="DCD217:DCE217"/>
    <mergeCell ref="DCI217:DCT217"/>
    <mergeCell ref="DCV217:DCW217"/>
    <mergeCell ref="DDA217:DDL217"/>
    <mergeCell ref="DAB217:DAC217"/>
    <mergeCell ref="DAG217:DAR217"/>
    <mergeCell ref="DAT217:DAU217"/>
    <mergeCell ref="DAY217:DBJ217"/>
    <mergeCell ref="DBL217:DBM217"/>
    <mergeCell ref="CYE217:CYP217"/>
    <mergeCell ref="CYR217:CYS217"/>
    <mergeCell ref="CYW217:CZH217"/>
    <mergeCell ref="CZJ217:CZK217"/>
    <mergeCell ref="CZO217:CZZ217"/>
    <mergeCell ref="CWP217:CWQ217"/>
    <mergeCell ref="CWU217:CXF217"/>
    <mergeCell ref="CXH217:CXI217"/>
    <mergeCell ref="CXM217:CXX217"/>
    <mergeCell ref="CXZ217:CYA217"/>
    <mergeCell ref="DIO217:DIZ217"/>
    <mergeCell ref="DJB217:DJC217"/>
    <mergeCell ref="DJG217:DJR217"/>
    <mergeCell ref="DJT217:DJU217"/>
    <mergeCell ref="DJY217:DKJ217"/>
    <mergeCell ref="DGZ217:DHA217"/>
    <mergeCell ref="DHE217:DHP217"/>
    <mergeCell ref="DHR217:DHS217"/>
    <mergeCell ref="DHW217:DIH217"/>
    <mergeCell ref="DIJ217:DIK217"/>
    <mergeCell ref="DFC217:DFN217"/>
    <mergeCell ref="DFP217:DFQ217"/>
    <mergeCell ref="DFU217:DGF217"/>
    <mergeCell ref="DGH217:DGI217"/>
    <mergeCell ref="DGM217:DGX217"/>
    <mergeCell ref="DDN217:DDO217"/>
    <mergeCell ref="DDS217:DED217"/>
    <mergeCell ref="DEF217:DEG217"/>
    <mergeCell ref="DEK217:DEV217"/>
    <mergeCell ref="DEX217:DEY217"/>
    <mergeCell ref="DPM217:DPX217"/>
    <mergeCell ref="DPZ217:DQA217"/>
    <mergeCell ref="DQE217:DQP217"/>
    <mergeCell ref="DQR217:DQS217"/>
    <mergeCell ref="DQW217:DRH217"/>
    <mergeCell ref="DNX217:DNY217"/>
    <mergeCell ref="DOC217:DON217"/>
    <mergeCell ref="DOP217:DOQ217"/>
    <mergeCell ref="DOU217:DPF217"/>
    <mergeCell ref="DPH217:DPI217"/>
    <mergeCell ref="DMA217:DML217"/>
    <mergeCell ref="DMN217:DMO217"/>
    <mergeCell ref="DMS217:DND217"/>
    <mergeCell ref="DNF217:DNG217"/>
    <mergeCell ref="DNK217:DNV217"/>
    <mergeCell ref="DKL217:DKM217"/>
    <mergeCell ref="DKQ217:DLB217"/>
    <mergeCell ref="DLD217:DLE217"/>
    <mergeCell ref="DLI217:DLT217"/>
    <mergeCell ref="DLV217:DLW217"/>
    <mergeCell ref="DWK217:DWV217"/>
    <mergeCell ref="DWX217:DWY217"/>
    <mergeCell ref="DXC217:DXN217"/>
    <mergeCell ref="DXP217:DXQ217"/>
    <mergeCell ref="DXU217:DYF217"/>
    <mergeCell ref="DUV217:DUW217"/>
    <mergeCell ref="DVA217:DVL217"/>
    <mergeCell ref="DVN217:DVO217"/>
    <mergeCell ref="DVS217:DWD217"/>
    <mergeCell ref="DWF217:DWG217"/>
    <mergeCell ref="DSY217:DTJ217"/>
    <mergeCell ref="DTL217:DTM217"/>
    <mergeCell ref="DTQ217:DUB217"/>
    <mergeCell ref="DUD217:DUE217"/>
    <mergeCell ref="DUI217:DUT217"/>
    <mergeCell ref="DRJ217:DRK217"/>
    <mergeCell ref="DRO217:DRZ217"/>
    <mergeCell ref="DSB217:DSC217"/>
    <mergeCell ref="DSG217:DSR217"/>
    <mergeCell ref="DST217:DSU217"/>
    <mergeCell ref="EDI217:EDT217"/>
    <mergeCell ref="EDV217:EDW217"/>
    <mergeCell ref="EEA217:EEL217"/>
    <mergeCell ref="EEN217:EEO217"/>
    <mergeCell ref="EES217:EFD217"/>
    <mergeCell ref="EBT217:EBU217"/>
    <mergeCell ref="EBY217:ECJ217"/>
    <mergeCell ref="ECL217:ECM217"/>
    <mergeCell ref="ECQ217:EDB217"/>
    <mergeCell ref="EDD217:EDE217"/>
    <mergeCell ref="DZW217:EAH217"/>
    <mergeCell ref="EAJ217:EAK217"/>
    <mergeCell ref="EAO217:EAZ217"/>
    <mergeCell ref="EBB217:EBC217"/>
    <mergeCell ref="EBG217:EBR217"/>
    <mergeCell ref="DYH217:DYI217"/>
    <mergeCell ref="DYM217:DYX217"/>
    <mergeCell ref="DYZ217:DZA217"/>
    <mergeCell ref="DZE217:DZP217"/>
    <mergeCell ref="DZR217:DZS217"/>
    <mergeCell ref="EKG217:EKR217"/>
    <mergeCell ref="EKT217:EKU217"/>
    <mergeCell ref="EKY217:ELJ217"/>
    <mergeCell ref="ELL217:ELM217"/>
    <mergeCell ref="ELQ217:EMB217"/>
    <mergeCell ref="EIR217:EIS217"/>
    <mergeCell ref="EIW217:EJH217"/>
    <mergeCell ref="EJJ217:EJK217"/>
    <mergeCell ref="EJO217:EJZ217"/>
    <mergeCell ref="EKB217:EKC217"/>
    <mergeCell ref="EGU217:EHF217"/>
    <mergeCell ref="EHH217:EHI217"/>
    <mergeCell ref="EHM217:EHX217"/>
    <mergeCell ref="EHZ217:EIA217"/>
    <mergeCell ref="EIE217:EIP217"/>
    <mergeCell ref="EFF217:EFG217"/>
    <mergeCell ref="EFK217:EFV217"/>
    <mergeCell ref="EFX217:EFY217"/>
    <mergeCell ref="EGC217:EGN217"/>
    <mergeCell ref="EGP217:EGQ217"/>
    <mergeCell ref="ERE217:ERP217"/>
    <mergeCell ref="ERR217:ERS217"/>
    <mergeCell ref="ERW217:ESH217"/>
    <mergeCell ref="ESJ217:ESK217"/>
    <mergeCell ref="ESO217:ESZ217"/>
    <mergeCell ref="EPP217:EPQ217"/>
    <mergeCell ref="EPU217:EQF217"/>
    <mergeCell ref="EQH217:EQI217"/>
    <mergeCell ref="EQM217:EQX217"/>
    <mergeCell ref="EQZ217:ERA217"/>
    <mergeCell ref="ENS217:EOD217"/>
    <mergeCell ref="EOF217:EOG217"/>
    <mergeCell ref="EOK217:EOV217"/>
    <mergeCell ref="EOX217:EOY217"/>
    <mergeCell ref="EPC217:EPN217"/>
    <mergeCell ref="EMD217:EME217"/>
    <mergeCell ref="EMI217:EMT217"/>
    <mergeCell ref="EMV217:EMW217"/>
    <mergeCell ref="ENA217:ENL217"/>
    <mergeCell ref="ENN217:ENO217"/>
    <mergeCell ref="EYC217:EYN217"/>
    <mergeCell ref="EYP217:EYQ217"/>
    <mergeCell ref="EYU217:EZF217"/>
    <mergeCell ref="EZH217:EZI217"/>
    <mergeCell ref="EZM217:EZX217"/>
    <mergeCell ref="EWN217:EWO217"/>
    <mergeCell ref="EWS217:EXD217"/>
    <mergeCell ref="EXF217:EXG217"/>
    <mergeCell ref="EXK217:EXV217"/>
    <mergeCell ref="EXX217:EXY217"/>
    <mergeCell ref="EUQ217:EVB217"/>
    <mergeCell ref="EVD217:EVE217"/>
    <mergeCell ref="EVI217:EVT217"/>
    <mergeCell ref="EVV217:EVW217"/>
    <mergeCell ref="EWA217:EWL217"/>
    <mergeCell ref="ETB217:ETC217"/>
    <mergeCell ref="ETG217:ETR217"/>
    <mergeCell ref="ETT217:ETU217"/>
    <mergeCell ref="ETY217:EUJ217"/>
    <mergeCell ref="EUL217:EUM217"/>
    <mergeCell ref="FFA217:FFL217"/>
    <mergeCell ref="FFN217:FFO217"/>
    <mergeCell ref="FFS217:FGD217"/>
    <mergeCell ref="FGF217:FGG217"/>
    <mergeCell ref="FGK217:FGV217"/>
    <mergeCell ref="FDL217:FDM217"/>
    <mergeCell ref="FDQ217:FEB217"/>
    <mergeCell ref="FED217:FEE217"/>
    <mergeCell ref="FEI217:FET217"/>
    <mergeCell ref="FEV217:FEW217"/>
    <mergeCell ref="FBO217:FBZ217"/>
    <mergeCell ref="FCB217:FCC217"/>
    <mergeCell ref="FCG217:FCR217"/>
    <mergeCell ref="FCT217:FCU217"/>
    <mergeCell ref="FCY217:FDJ217"/>
    <mergeCell ref="EZZ217:FAA217"/>
    <mergeCell ref="FAE217:FAP217"/>
    <mergeCell ref="FAR217:FAS217"/>
    <mergeCell ref="FAW217:FBH217"/>
    <mergeCell ref="FBJ217:FBK217"/>
    <mergeCell ref="FLY217:FMJ217"/>
    <mergeCell ref="FML217:FMM217"/>
    <mergeCell ref="FMQ217:FNB217"/>
    <mergeCell ref="FND217:FNE217"/>
    <mergeCell ref="FNI217:FNT217"/>
    <mergeCell ref="FKJ217:FKK217"/>
    <mergeCell ref="FKO217:FKZ217"/>
    <mergeCell ref="FLB217:FLC217"/>
    <mergeCell ref="FLG217:FLR217"/>
    <mergeCell ref="FLT217:FLU217"/>
    <mergeCell ref="FIM217:FIX217"/>
    <mergeCell ref="FIZ217:FJA217"/>
    <mergeCell ref="FJE217:FJP217"/>
    <mergeCell ref="FJR217:FJS217"/>
    <mergeCell ref="FJW217:FKH217"/>
    <mergeCell ref="FGX217:FGY217"/>
    <mergeCell ref="FHC217:FHN217"/>
    <mergeCell ref="FHP217:FHQ217"/>
    <mergeCell ref="FHU217:FIF217"/>
    <mergeCell ref="FIH217:FII217"/>
    <mergeCell ref="FSW217:FTH217"/>
    <mergeCell ref="FTJ217:FTK217"/>
    <mergeCell ref="FTO217:FTZ217"/>
    <mergeCell ref="FUB217:FUC217"/>
    <mergeCell ref="FUG217:FUR217"/>
    <mergeCell ref="FRH217:FRI217"/>
    <mergeCell ref="FRM217:FRX217"/>
    <mergeCell ref="FRZ217:FSA217"/>
    <mergeCell ref="FSE217:FSP217"/>
    <mergeCell ref="FSR217:FSS217"/>
    <mergeCell ref="FPK217:FPV217"/>
    <mergeCell ref="FPX217:FPY217"/>
    <mergeCell ref="FQC217:FQN217"/>
    <mergeCell ref="FQP217:FQQ217"/>
    <mergeCell ref="FQU217:FRF217"/>
    <mergeCell ref="FNV217:FNW217"/>
    <mergeCell ref="FOA217:FOL217"/>
    <mergeCell ref="FON217:FOO217"/>
    <mergeCell ref="FOS217:FPD217"/>
    <mergeCell ref="FPF217:FPG217"/>
    <mergeCell ref="FZU217:GAF217"/>
    <mergeCell ref="GAH217:GAI217"/>
    <mergeCell ref="GAM217:GAX217"/>
    <mergeCell ref="GAZ217:GBA217"/>
    <mergeCell ref="GBE217:GBP217"/>
    <mergeCell ref="FYF217:FYG217"/>
    <mergeCell ref="FYK217:FYV217"/>
    <mergeCell ref="FYX217:FYY217"/>
    <mergeCell ref="FZC217:FZN217"/>
    <mergeCell ref="FZP217:FZQ217"/>
    <mergeCell ref="FWI217:FWT217"/>
    <mergeCell ref="FWV217:FWW217"/>
    <mergeCell ref="FXA217:FXL217"/>
    <mergeCell ref="FXN217:FXO217"/>
    <mergeCell ref="FXS217:FYD217"/>
    <mergeCell ref="FUT217:FUU217"/>
    <mergeCell ref="FUY217:FVJ217"/>
    <mergeCell ref="FVL217:FVM217"/>
    <mergeCell ref="FVQ217:FWB217"/>
    <mergeCell ref="FWD217:FWE217"/>
    <mergeCell ref="GGS217:GHD217"/>
    <mergeCell ref="GHF217:GHG217"/>
    <mergeCell ref="GHK217:GHV217"/>
    <mergeCell ref="GHX217:GHY217"/>
    <mergeCell ref="GIC217:GIN217"/>
    <mergeCell ref="GFD217:GFE217"/>
    <mergeCell ref="GFI217:GFT217"/>
    <mergeCell ref="GFV217:GFW217"/>
    <mergeCell ref="GGA217:GGL217"/>
    <mergeCell ref="GGN217:GGO217"/>
    <mergeCell ref="GDG217:GDR217"/>
    <mergeCell ref="GDT217:GDU217"/>
    <mergeCell ref="GDY217:GEJ217"/>
    <mergeCell ref="GEL217:GEM217"/>
    <mergeCell ref="GEQ217:GFB217"/>
    <mergeCell ref="GBR217:GBS217"/>
    <mergeCell ref="GBW217:GCH217"/>
    <mergeCell ref="GCJ217:GCK217"/>
    <mergeCell ref="GCO217:GCZ217"/>
    <mergeCell ref="GDB217:GDC217"/>
    <mergeCell ref="GNQ217:GOB217"/>
    <mergeCell ref="GOD217:GOE217"/>
    <mergeCell ref="GOI217:GOT217"/>
    <mergeCell ref="GOV217:GOW217"/>
    <mergeCell ref="GPA217:GPL217"/>
    <mergeCell ref="GMB217:GMC217"/>
    <mergeCell ref="GMG217:GMR217"/>
    <mergeCell ref="GMT217:GMU217"/>
    <mergeCell ref="GMY217:GNJ217"/>
    <mergeCell ref="GNL217:GNM217"/>
    <mergeCell ref="GKE217:GKP217"/>
    <mergeCell ref="GKR217:GKS217"/>
    <mergeCell ref="GKW217:GLH217"/>
    <mergeCell ref="GLJ217:GLK217"/>
    <mergeCell ref="GLO217:GLZ217"/>
    <mergeCell ref="GIP217:GIQ217"/>
    <mergeCell ref="GIU217:GJF217"/>
    <mergeCell ref="GJH217:GJI217"/>
    <mergeCell ref="GJM217:GJX217"/>
    <mergeCell ref="GJZ217:GKA217"/>
    <mergeCell ref="GUO217:GUZ217"/>
    <mergeCell ref="GVB217:GVC217"/>
    <mergeCell ref="GVG217:GVR217"/>
    <mergeCell ref="GVT217:GVU217"/>
    <mergeCell ref="GVY217:GWJ217"/>
    <mergeCell ref="GSZ217:GTA217"/>
    <mergeCell ref="GTE217:GTP217"/>
    <mergeCell ref="GTR217:GTS217"/>
    <mergeCell ref="GTW217:GUH217"/>
    <mergeCell ref="GUJ217:GUK217"/>
    <mergeCell ref="GRC217:GRN217"/>
    <mergeCell ref="GRP217:GRQ217"/>
    <mergeCell ref="GRU217:GSF217"/>
    <mergeCell ref="GSH217:GSI217"/>
    <mergeCell ref="GSM217:GSX217"/>
    <mergeCell ref="GPN217:GPO217"/>
    <mergeCell ref="GPS217:GQD217"/>
    <mergeCell ref="GQF217:GQG217"/>
    <mergeCell ref="GQK217:GQV217"/>
    <mergeCell ref="GQX217:GQY217"/>
    <mergeCell ref="HBM217:HBX217"/>
    <mergeCell ref="HBZ217:HCA217"/>
    <mergeCell ref="HCE217:HCP217"/>
    <mergeCell ref="HCR217:HCS217"/>
    <mergeCell ref="HCW217:HDH217"/>
    <mergeCell ref="GZX217:GZY217"/>
    <mergeCell ref="HAC217:HAN217"/>
    <mergeCell ref="HAP217:HAQ217"/>
    <mergeCell ref="HAU217:HBF217"/>
    <mergeCell ref="HBH217:HBI217"/>
    <mergeCell ref="GYA217:GYL217"/>
    <mergeCell ref="GYN217:GYO217"/>
    <mergeCell ref="GYS217:GZD217"/>
    <mergeCell ref="GZF217:GZG217"/>
    <mergeCell ref="GZK217:GZV217"/>
    <mergeCell ref="GWL217:GWM217"/>
    <mergeCell ref="GWQ217:GXB217"/>
    <mergeCell ref="GXD217:GXE217"/>
    <mergeCell ref="GXI217:GXT217"/>
    <mergeCell ref="GXV217:GXW217"/>
    <mergeCell ref="HIK217:HIV217"/>
    <mergeCell ref="HIX217:HIY217"/>
    <mergeCell ref="HJC217:HJN217"/>
    <mergeCell ref="HJP217:HJQ217"/>
    <mergeCell ref="HJU217:HKF217"/>
    <mergeCell ref="HGV217:HGW217"/>
    <mergeCell ref="HHA217:HHL217"/>
    <mergeCell ref="HHN217:HHO217"/>
    <mergeCell ref="HHS217:HID217"/>
    <mergeCell ref="HIF217:HIG217"/>
    <mergeCell ref="HEY217:HFJ217"/>
    <mergeCell ref="HFL217:HFM217"/>
    <mergeCell ref="HFQ217:HGB217"/>
    <mergeCell ref="HGD217:HGE217"/>
    <mergeCell ref="HGI217:HGT217"/>
    <mergeCell ref="HDJ217:HDK217"/>
    <mergeCell ref="HDO217:HDZ217"/>
    <mergeCell ref="HEB217:HEC217"/>
    <mergeCell ref="HEG217:HER217"/>
    <mergeCell ref="HET217:HEU217"/>
    <mergeCell ref="HPI217:HPT217"/>
    <mergeCell ref="HPV217:HPW217"/>
    <mergeCell ref="HQA217:HQL217"/>
    <mergeCell ref="HQN217:HQO217"/>
    <mergeCell ref="HQS217:HRD217"/>
    <mergeCell ref="HNT217:HNU217"/>
    <mergeCell ref="HNY217:HOJ217"/>
    <mergeCell ref="HOL217:HOM217"/>
    <mergeCell ref="HOQ217:HPB217"/>
    <mergeCell ref="HPD217:HPE217"/>
    <mergeCell ref="HLW217:HMH217"/>
    <mergeCell ref="HMJ217:HMK217"/>
    <mergeCell ref="HMO217:HMZ217"/>
    <mergeCell ref="HNB217:HNC217"/>
    <mergeCell ref="HNG217:HNR217"/>
    <mergeCell ref="HKH217:HKI217"/>
    <mergeCell ref="HKM217:HKX217"/>
    <mergeCell ref="HKZ217:HLA217"/>
    <mergeCell ref="HLE217:HLP217"/>
    <mergeCell ref="HLR217:HLS217"/>
    <mergeCell ref="HWG217:HWR217"/>
    <mergeCell ref="HWT217:HWU217"/>
    <mergeCell ref="HWY217:HXJ217"/>
    <mergeCell ref="HXL217:HXM217"/>
    <mergeCell ref="HXQ217:HYB217"/>
    <mergeCell ref="HUR217:HUS217"/>
    <mergeCell ref="HUW217:HVH217"/>
    <mergeCell ref="HVJ217:HVK217"/>
    <mergeCell ref="HVO217:HVZ217"/>
    <mergeCell ref="HWB217:HWC217"/>
    <mergeCell ref="HSU217:HTF217"/>
    <mergeCell ref="HTH217:HTI217"/>
    <mergeCell ref="HTM217:HTX217"/>
    <mergeCell ref="HTZ217:HUA217"/>
    <mergeCell ref="HUE217:HUP217"/>
    <mergeCell ref="HRF217:HRG217"/>
    <mergeCell ref="HRK217:HRV217"/>
    <mergeCell ref="HRX217:HRY217"/>
    <mergeCell ref="HSC217:HSN217"/>
    <mergeCell ref="HSP217:HSQ217"/>
    <mergeCell ref="IDE217:IDP217"/>
    <mergeCell ref="IDR217:IDS217"/>
    <mergeCell ref="IDW217:IEH217"/>
    <mergeCell ref="IEJ217:IEK217"/>
    <mergeCell ref="IEO217:IEZ217"/>
    <mergeCell ref="IBP217:IBQ217"/>
    <mergeCell ref="IBU217:ICF217"/>
    <mergeCell ref="ICH217:ICI217"/>
    <mergeCell ref="ICM217:ICX217"/>
    <mergeCell ref="ICZ217:IDA217"/>
    <mergeCell ref="HZS217:IAD217"/>
    <mergeCell ref="IAF217:IAG217"/>
    <mergeCell ref="IAK217:IAV217"/>
    <mergeCell ref="IAX217:IAY217"/>
    <mergeCell ref="IBC217:IBN217"/>
    <mergeCell ref="HYD217:HYE217"/>
    <mergeCell ref="HYI217:HYT217"/>
    <mergeCell ref="HYV217:HYW217"/>
    <mergeCell ref="HZA217:HZL217"/>
    <mergeCell ref="HZN217:HZO217"/>
    <mergeCell ref="IKC217:IKN217"/>
    <mergeCell ref="IKP217:IKQ217"/>
    <mergeCell ref="IKU217:ILF217"/>
    <mergeCell ref="ILH217:ILI217"/>
    <mergeCell ref="ILM217:ILX217"/>
    <mergeCell ref="IIN217:IIO217"/>
    <mergeCell ref="IIS217:IJD217"/>
    <mergeCell ref="IJF217:IJG217"/>
    <mergeCell ref="IJK217:IJV217"/>
    <mergeCell ref="IJX217:IJY217"/>
    <mergeCell ref="IGQ217:IHB217"/>
    <mergeCell ref="IHD217:IHE217"/>
    <mergeCell ref="IHI217:IHT217"/>
    <mergeCell ref="IHV217:IHW217"/>
    <mergeCell ref="IIA217:IIL217"/>
    <mergeCell ref="IFB217:IFC217"/>
    <mergeCell ref="IFG217:IFR217"/>
    <mergeCell ref="IFT217:IFU217"/>
    <mergeCell ref="IFY217:IGJ217"/>
    <mergeCell ref="IGL217:IGM217"/>
    <mergeCell ref="IRA217:IRL217"/>
    <mergeCell ref="IRN217:IRO217"/>
    <mergeCell ref="IRS217:ISD217"/>
    <mergeCell ref="ISF217:ISG217"/>
    <mergeCell ref="ISK217:ISV217"/>
    <mergeCell ref="IPL217:IPM217"/>
    <mergeCell ref="IPQ217:IQB217"/>
    <mergeCell ref="IQD217:IQE217"/>
    <mergeCell ref="IQI217:IQT217"/>
    <mergeCell ref="IQV217:IQW217"/>
    <mergeCell ref="INO217:INZ217"/>
    <mergeCell ref="IOB217:IOC217"/>
    <mergeCell ref="IOG217:IOR217"/>
    <mergeCell ref="IOT217:IOU217"/>
    <mergeCell ref="IOY217:IPJ217"/>
    <mergeCell ref="ILZ217:IMA217"/>
    <mergeCell ref="IME217:IMP217"/>
    <mergeCell ref="IMR217:IMS217"/>
    <mergeCell ref="IMW217:INH217"/>
    <mergeCell ref="INJ217:INK217"/>
    <mergeCell ref="IXY217:IYJ217"/>
    <mergeCell ref="IYL217:IYM217"/>
    <mergeCell ref="IYQ217:IZB217"/>
    <mergeCell ref="IZD217:IZE217"/>
    <mergeCell ref="IZI217:IZT217"/>
    <mergeCell ref="IWJ217:IWK217"/>
    <mergeCell ref="IWO217:IWZ217"/>
    <mergeCell ref="IXB217:IXC217"/>
    <mergeCell ref="IXG217:IXR217"/>
    <mergeCell ref="IXT217:IXU217"/>
    <mergeCell ref="IUM217:IUX217"/>
    <mergeCell ref="IUZ217:IVA217"/>
    <mergeCell ref="IVE217:IVP217"/>
    <mergeCell ref="IVR217:IVS217"/>
    <mergeCell ref="IVW217:IWH217"/>
    <mergeCell ref="ISX217:ISY217"/>
    <mergeCell ref="ITC217:ITN217"/>
    <mergeCell ref="ITP217:ITQ217"/>
    <mergeCell ref="ITU217:IUF217"/>
    <mergeCell ref="IUH217:IUI217"/>
    <mergeCell ref="JEW217:JFH217"/>
    <mergeCell ref="JFJ217:JFK217"/>
    <mergeCell ref="JFO217:JFZ217"/>
    <mergeCell ref="JGB217:JGC217"/>
    <mergeCell ref="JGG217:JGR217"/>
    <mergeCell ref="JDH217:JDI217"/>
    <mergeCell ref="JDM217:JDX217"/>
    <mergeCell ref="JDZ217:JEA217"/>
    <mergeCell ref="JEE217:JEP217"/>
    <mergeCell ref="JER217:JES217"/>
    <mergeCell ref="JBK217:JBV217"/>
    <mergeCell ref="JBX217:JBY217"/>
    <mergeCell ref="JCC217:JCN217"/>
    <mergeCell ref="JCP217:JCQ217"/>
    <mergeCell ref="JCU217:JDF217"/>
    <mergeCell ref="IZV217:IZW217"/>
    <mergeCell ref="JAA217:JAL217"/>
    <mergeCell ref="JAN217:JAO217"/>
    <mergeCell ref="JAS217:JBD217"/>
    <mergeCell ref="JBF217:JBG217"/>
    <mergeCell ref="JLU217:JMF217"/>
    <mergeCell ref="JMH217:JMI217"/>
    <mergeCell ref="JMM217:JMX217"/>
    <mergeCell ref="JMZ217:JNA217"/>
    <mergeCell ref="JNE217:JNP217"/>
    <mergeCell ref="JKF217:JKG217"/>
    <mergeCell ref="JKK217:JKV217"/>
    <mergeCell ref="JKX217:JKY217"/>
    <mergeCell ref="JLC217:JLN217"/>
    <mergeCell ref="JLP217:JLQ217"/>
    <mergeCell ref="JII217:JIT217"/>
    <mergeCell ref="JIV217:JIW217"/>
    <mergeCell ref="JJA217:JJL217"/>
    <mergeCell ref="JJN217:JJO217"/>
    <mergeCell ref="JJS217:JKD217"/>
    <mergeCell ref="JGT217:JGU217"/>
    <mergeCell ref="JGY217:JHJ217"/>
    <mergeCell ref="JHL217:JHM217"/>
    <mergeCell ref="JHQ217:JIB217"/>
    <mergeCell ref="JID217:JIE217"/>
    <mergeCell ref="JSS217:JTD217"/>
    <mergeCell ref="JTF217:JTG217"/>
    <mergeCell ref="JTK217:JTV217"/>
    <mergeCell ref="JTX217:JTY217"/>
    <mergeCell ref="JUC217:JUN217"/>
    <mergeCell ref="JRD217:JRE217"/>
    <mergeCell ref="JRI217:JRT217"/>
    <mergeCell ref="JRV217:JRW217"/>
    <mergeCell ref="JSA217:JSL217"/>
    <mergeCell ref="JSN217:JSO217"/>
    <mergeCell ref="JPG217:JPR217"/>
    <mergeCell ref="JPT217:JPU217"/>
    <mergeCell ref="JPY217:JQJ217"/>
    <mergeCell ref="JQL217:JQM217"/>
    <mergeCell ref="JQQ217:JRB217"/>
    <mergeCell ref="JNR217:JNS217"/>
    <mergeCell ref="JNW217:JOH217"/>
    <mergeCell ref="JOJ217:JOK217"/>
    <mergeCell ref="JOO217:JOZ217"/>
    <mergeCell ref="JPB217:JPC217"/>
    <mergeCell ref="JZQ217:KAB217"/>
    <mergeCell ref="KAD217:KAE217"/>
    <mergeCell ref="KAI217:KAT217"/>
    <mergeCell ref="KAV217:KAW217"/>
    <mergeCell ref="KBA217:KBL217"/>
    <mergeCell ref="JYB217:JYC217"/>
    <mergeCell ref="JYG217:JYR217"/>
    <mergeCell ref="JYT217:JYU217"/>
    <mergeCell ref="JYY217:JZJ217"/>
    <mergeCell ref="JZL217:JZM217"/>
    <mergeCell ref="JWE217:JWP217"/>
    <mergeCell ref="JWR217:JWS217"/>
    <mergeCell ref="JWW217:JXH217"/>
    <mergeCell ref="JXJ217:JXK217"/>
    <mergeCell ref="JXO217:JXZ217"/>
    <mergeCell ref="JUP217:JUQ217"/>
    <mergeCell ref="JUU217:JVF217"/>
    <mergeCell ref="JVH217:JVI217"/>
    <mergeCell ref="JVM217:JVX217"/>
    <mergeCell ref="JVZ217:JWA217"/>
    <mergeCell ref="KGO217:KGZ217"/>
    <mergeCell ref="KHB217:KHC217"/>
    <mergeCell ref="KHG217:KHR217"/>
    <mergeCell ref="KHT217:KHU217"/>
    <mergeCell ref="KHY217:KIJ217"/>
    <mergeCell ref="KEZ217:KFA217"/>
    <mergeCell ref="KFE217:KFP217"/>
    <mergeCell ref="KFR217:KFS217"/>
    <mergeCell ref="KFW217:KGH217"/>
    <mergeCell ref="KGJ217:KGK217"/>
    <mergeCell ref="KDC217:KDN217"/>
    <mergeCell ref="KDP217:KDQ217"/>
    <mergeCell ref="KDU217:KEF217"/>
    <mergeCell ref="KEH217:KEI217"/>
    <mergeCell ref="KEM217:KEX217"/>
    <mergeCell ref="KBN217:KBO217"/>
    <mergeCell ref="KBS217:KCD217"/>
    <mergeCell ref="KCF217:KCG217"/>
    <mergeCell ref="KCK217:KCV217"/>
    <mergeCell ref="KCX217:KCY217"/>
    <mergeCell ref="KNM217:KNX217"/>
    <mergeCell ref="KNZ217:KOA217"/>
    <mergeCell ref="KOE217:KOP217"/>
    <mergeCell ref="KOR217:KOS217"/>
    <mergeCell ref="KOW217:KPH217"/>
    <mergeCell ref="KLX217:KLY217"/>
    <mergeCell ref="KMC217:KMN217"/>
    <mergeCell ref="KMP217:KMQ217"/>
    <mergeCell ref="KMU217:KNF217"/>
    <mergeCell ref="KNH217:KNI217"/>
    <mergeCell ref="KKA217:KKL217"/>
    <mergeCell ref="KKN217:KKO217"/>
    <mergeCell ref="KKS217:KLD217"/>
    <mergeCell ref="KLF217:KLG217"/>
    <mergeCell ref="KLK217:KLV217"/>
    <mergeCell ref="KIL217:KIM217"/>
    <mergeCell ref="KIQ217:KJB217"/>
    <mergeCell ref="KJD217:KJE217"/>
    <mergeCell ref="KJI217:KJT217"/>
    <mergeCell ref="KJV217:KJW217"/>
    <mergeCell ref="KUK217:KUV217"/>
    <mergeCell ref="KUX217:KUY217"/>
    <mergeCell ref="KVC217:KVN217"/>
    <mergeCell ref="KVP217:KVQ217"/>
    <mergeCell ref="KVU217:KWF217"/>
    <mergeCell ref="KSV217:KSW217"/>
    <mergeCell ref="KTA217:KTL217"/>
    <mergeCell ref="KTN217:KTO217"/>
    <mergeCell ref="KTS217:KUD217"/>
    <mergeCell ref="KUF217:KUG217"/>
    <mergeCell ref="KQY217:KRJ217"/>
    <mergeCell ref="KRL217:KRM217"/>
    <mergeCell ref="KRQ217:KSB217"/>
    <mergeCell ref="KSD217:KSE217"/>
    <mergeCell ref="KSI217:KST217"/>
    <mergeCell ref="KPJ217:KPK217"/>
    <mergeCell ref="KPO217:KPZ217"/>
    <mergeCell ref="KQB217:KQC217"/>
    <mergeCell ref="KQG217:KQR217"/>
    <mergeCell ref="KQT217:KQU217"/>
    <mergeCell ref="LBI217:LBT217"/>
    <mergeCell ref="LBV217:LBW217"/>
    <mergeCell ref="LCA217:LCL217"/>
    <mergeCell ref="LCN217:LCO217"/>
    <mergeCell ref="LCS217:LDD217"/>
    <mergeCell ref="KZT217:KZU217"/>
    <mergeCell ref="KZY217:LAJ217"/>
    <mergeCell ref="LAL217:LAM217"/>
    <mergeCell ref="LAQ217:LBB217"/>
    <mergeCell ref="LBD217:LBE217"/>
    <mergeCell ref="KXW217:KYH217"/>
    <mergeCell ref="KYJ217:KYK217"/>
    <mergeCell ref="KYO217:KYZ217"/>
    <mergeCell ref="KZB217:KZC217"/>
    <mergeCell ref="KZG217:KZR217"/>
    <mergeCell ref="KWH217:KWI217"/>
    <mergeCell ref="KWM217:KWX217"/>
    <mergeCell ref="KWZ217:KXA217"/>
    <mergeCell ref="KXE217:KXP217"/>
    <mergeCell ref="KXR217:KXS217"/>
    <mergeCell ref="LIG217:LIR217"/>
    <mergeCell ref="LIT217:LIU217"/>
    <mergeCell ref="LIY217:LJJ217"/>
    <mergeCell ref="LJL217:LJM217"/>
    <mergeCell ref="LJQ217:LKB217"/>
    <mergeCell ref="LGR217:LGS217"/>
    <mergeCell ref="LGW217:LHH217"/>
    <mergeCell ref="LHJ217:LHK217"/>
    <mergeCell ref="LHO217:LHZ217"/>
    <mergeCell ref="LIB217:LIC217"/>
    <mergeCell ref="LEU217:LFF217"/>
    <mergeCell ref="LFH217:LFI217"/>
    <mergeCell ref="LFM217:LFX217"/>
    <mergeCell ref="LFZ217:LGA217"/>
    <mergeCell ref="LGE217:LGP217"/>
    <mergeCell ref="LDF217:LDG217"/>
    <mergeCell ref="LDK217:LDV217"/>
    <mergeCell ref="LDX217:LDY217"/>
    <mergeCell ref="LEC217:LEN217"/>
    <mergeCell ref="LEP217:LEQ217"/>
    <mergeCell ref="LPE217:LPP217"/>
    <mergeCell ref="LPR217:LPS217"/>
    <mergeCell ref="LPW217:LQH217"/>
    <mergeCell ref="LQJ217:LQK217"/>
    <mergeCell ref="LQO217:LQZ217"/>
    <mergeCell ref="LNP217:LNQ217"/>
    <mergeCell ref="LNU217:LOF217"/>
    <mergeCell ref="LOH217:LOI217"/>
    <mergeCell ref="LOM217:LOX217"/>
    <mergeCell ref="LOZ217:LPA217"/>
    <mergeCell ref="LLS217:LMD217"/>
    <mergeCell ref="LMF217:LMG217"/>
    <mergeCell ref="LMK217:LMV217"/>
    <mergeCell ref="LMX217:LMY217"/>
    <mergeCell ref="LNC217:LNN217"/>
    <mergeCell ref="LKD217:LKE217"/>
    <mergeCell ref="LKI217:LKT217"/>
    <mergeCell ref="LKV217:LKW217"/>
    <mergeCell ref="LLA217:LLL217"/>
    <mergeCell ref="LLN217:LLO217"/>
    <mergeCell ref="LWC217:LWN217"/>
    <mergeCell ref="LWP217:LWQ217"/>
    <mergeCell ref="LWU217:LXF217"/>
    <mergeCell ref="LXH217:LXI217"/>
    <mergeCell ref="LXM217:LXX217"/>
    <mergeCell ref="LUN217:LUO217"/>
    <mergeCell ref="LUS217:LVD217"/>
    <mergeCell ref="LVF217:LVG217"/>
    <mergeCell ref="LVK217:LVV217"/>
    <mergeCell ref="LVX217:LVY217"/>
    <mergeCell ref="LSQ217:LTB217"/>
    <mergeCell ref="LTD217:LTE217"/>
    <mergeCell ref="LTI217:LTT217"/>
    <mergeCell ref="LTV217:LTW217"/>
    <mergeCell ref="LUA217:LUL217"/>
    <mergeCell ref="LRB217:LRC217"/>
    <mergeCell ref="LRG217:LRR217"/>
    <mergeCell ref="LRT217:LRU217"/>
    <mergeCell ref="LRY217:LSJ217"/>
    <mergeCell ref="LSL217:LSM217"/>
    <mergeCell ref="MDA217:MDL217"/>
    <mergeCell ref="MDN217:MDO217"/>
    <mergeCell ref="MDS217:MED217"/>
    <mergeCell ref="MEF217:MEG217"/>
    <mergeCell ref="MEK217:MEV217"/>
    <mergeCell ref="MBL217:MBM217"/>
    <mergeCell ref="MBQ217:MCB217"/>
    <mergeCell ref="MCD217:MCE217"/>
    <mergeCell ref="MCI217:MCT217"/>
    <mergeCell ref="MCV217:MCW217"/>
    <mergeCell ref="LZO217:LZZ217"/>
    <mergeCell ref="MAB217:MAC217"/>
    <mergeCell ref="MAG217:MAR217"/>
    <mergeCell ref="MAT217:MAU217"/>
    <mergeCell ref="MAY217:MBJ217"/>
    <mergeCell ref="LXZ217:LYA217"/>
    <mergeCell ref="LYE217:LYP217"/>
    <mergeCell ref="LYR217:LYS217"/>
    <mergeCell ref="LYW217:LZH217"/>
    <mergeCell ref="LZJ217:LZK217"/>
    <mergeCell ref="MJY217:MKJ217"/>
    <mergeCell ref="MKL217:MKM217"/>
    <mergeCell ref="MKQ217:MLB217"/>
    <mergeCell ref="MLD217:MLE217"/>
    <mergeCell ref="MLI217:MLT217"/>
    <mergeCell ref="MIJ217:MIK217"/>
    <mergeCell ref="MIO217:MIZ217"/>
    <mergeCell ref="MJB217:MJC217"/>
    <mergeCell ref="MJG217:MJR217"/>
    <mergeCell ref="MJT217:MJU217"/>
    <mergeCell ref="MGM217:MGX217"/>
    <mergeCell ref="MGZ217:MHA217"/>
    <mergeCell ref="MHE217:MHP217"/>
    <mergeCell ref="MHR217:MHS217"/>
    <mergeCell ref="MHW217:MIH217"/>
    <mergeCell ref="MEX217:MEY217"/>
    <mergeCell ref="MFC217:MFN217"/>
    <mergeCell ref="MFP217:MFQ217"/>
    <mergeCell ref="MFU217:MGF217"/>
    <mergeCell ref="MGH217:MGI217"/>
    <mergeCell ref="MQW217:MRH217"/>
    <mergeCell ref="MRJ217:MRK217"/>
    <mergeCell ref="MRO217:MRZ217"/>
    <mergeCell ref="MSB217:MSC217"/>
    <mergeCell ref="MSG217:MSR217"/>
    <mergeCell ref="MPH217:MPI217"/>
    <mergeCell ref="MPM217:MPX217"/>
    <mergeCell ref="MPZ217:MQA217"/>
    <mergeCell ref="MQE217:MQP217"/>
    <mergeCell ref="MQR217:MQS217"/>
    <mergeCell ref="MNK217:MNV217"/>
    <mergeCell ref="MNX217:MNY217"/>
    <mergeCell ref="MOC217:MON217"/>
    <mergeCell ref="MOP217:MOQ217"/>
    <mergeCell ref="MOU217:MPF217"/>
    <mergeCell ref="MLV217:MLW217"/>
    <mergeCell ref="MMA217:MML217"/>
    <mergeCell ref="MMN217:MMO217"/>
    <mergeCell ref="MMS217:MND217"/>
    <mergeCell ref="MNF217:MNG217"/>
    <mergeCell ref="MXU217:MYF217"/>
    <mergeCell ref="MYH217:MYI217"/>
    <mergeCell ref="MYM217:MYX217"/>
    <mergeCell ref="MYZ217:MZA217"/>
    <mergeCell ref="MZE217:MZP217"/>
    <mergeCell ref="MWF217:MWG217"/>
    <mergeCell ref="MWK217:MWV217"/>
    <mergeCell ref="MWX217:MWY217"/>
    <mergeCell ref="MXC217:MXN217"/>
    <mergeCell ref="MXP217:MXQ217"/>
    <mergeCell ref="MUI217:MUT217"/>
    <mergeCell ref="MUV217:MUW217"/>
    <mergeCell ref="MVA217:MVL217"/>
    <mergeCell ref="MVN217:MVO217"/>
    <mergeCell ref="MVS217:MWD217"/>
    <mergeCell ref="MST217:MSU217"/>
    <mergeCell ref="MSY217:MTJ217"/>
    <mergeCell ref="MTL217:MTM217"/>
    <mergeCell ref="MTQ217:MUB217"/>
    <mergeCell ref="MUD217:MUE217"/>
    <mergeCell ref="NES217:NFD217"/>
    <mergeCell ref="NFF217:NFG217"/>
    <mergeCell ref="NFK217:NFV217"/>
    <mergeCell ref="NFX217:NFY217"/>
    <mergeCell ref="NGC217:NGN217"/>
    <mergeCell ref="NDD217:NDE217"/>
    <mergeCell ref="NDI217:NDT217"/>
    <mergeCell ref="NDV217:NDW217"/>
    <mergeCell ref="NEA217:NEL217"/>
    <mergeCell ref="NEN217:NEO217"/>
    <mergeCell ref="NBG217:NBR217"/>
    <mergeCell ref="NBT217:NBU217"/>
    <mergeCell ref="NBY217:NCJ217"/>
    <mergeCell ref="NCL217:NCM217"/>
    <mergeCell ref="NCQ217:NDB217"/>
    <mergeCell ref="MZR217:MZS217"/>
    <mergeCell ref="MZW217:NAH217"/>
    <mergeCell ref="NAJ217:NAK217"/>
    <mergeCell ref="NAO217:NAZ217"/>
    <mergeCell ref="NBB217:NBC217"/>
    <mergeCell ref="NLQ217:NMB217"/>
    <mergeCell ref="NMD217:NME217"/>
    <mergeCell ref="NMI217:NMT217"/>
    <mergeCell ref="NMV217:NMW217"/>
    <mergeCell ref="NNA217:NNL217"/>
    <mergeCell ref="NKB217:NKC217"/>
    <mergeCell ref="NKG217:NKR217"/>
    <mergeCell ref="NKT217:NKU217"/>
    <mergeCell ref="NKY217:NLJ217"/>
    <mergeCell ref="NLL217:NLM217"/>
    <mergeCell ref="NIE217:NIP217"/>
    <mergeCell ref="NIR217:NIS217"/>
    <mergeCell ref="NIW217:NJH217"/>
    <mergeCell ref="NJJ217:NJK217"/>
    <mergeCell ref="NJO217:NJZ217"/>
    <mergeCell ref="NGP217:NGQ217"/>
    <mergeCell ref="NGU217:NHF217"/>
    <mergeCell ref="NHH217:NHI217"/>
    <mergeCell ref="NHM217:NHX217"/>
    <mergeCell ref="NHZ217:NIA217"/>
    <mergeCell ref="NSO217:NSZ217"/>
    <mergeCell ref="NTB217:NTC217"/>
    <mergeCell ref="NTG217:NTR217"/>
    <mergeCell ref="NTT217:NTU217"/>
    <mergeCell ref="NTY217:NUJ217"/>
    <mergeCell ref="NQZ217:NRA217"/>
    <mergeCell ref="NRE217:NRP217"/>
    <mergeCell ref="NRR217:NRS217"/>
    <mergeCell ref="NRW217:NSH217"/>
    <mergeCell ref="NSJ217:NSK217"/>
    <mergeCell ref="NPC217:NPN217"/>
    <mergeCell ref="NPP217:NPQ217"/>
    <mergeCell ref="NPU217:NQF217"/>
    <mergeCell ref="NQH217:NQI217"/>
    <mergeCell ref="NQM217:NQX217"/>
    <mergeCell ref="NNN217:NNO217"/>
    <mergeCell ref="NNS217:NOD217"/>
    <mergeCell ref="NOF217:NOG217"/>
    <mergeCell ref="NOK217:NOV217"/>
    <mergeCell ref="NOX217:NOY217"/>
    <mergeCell ref="NZM217:NZX217"/>
    <mergeCell ref="NZZ217:OAA217"/>
    <mergeCell ref="OAE217:OAP217"/>
    <mergeCell ref="OAR217:OAS217"/>
    <mergeCell ref="OAW217:OBH217"/>
    <mergeCell ref="NXX217:NXY217"/>
    <mergeCell ref="NYC217:NYN217"/>
    <mergeCell ref="NYP217:NYQ217"/>
    <mergeCell ref="NYU217:NZF217"/>
    <mergeCell ref="NZH217:NZI217"/>
    <mergeCell ref="NWA217:NWL217"/>
    <mergeCell ref="NWN217:NWO217"/>
    <mergeCell ref="NWS217:NXD217"/>
    <mergeCell ref="NXF217:NXG217"/>
    <mergeCell ref="NXK217:NXV217"/>
    <mergeCell ref="NUL217:NUM217"/>
    <mergeCell ref="NUQ217:NVB217"/>
    <mergeCell ref="NVD217:NVE217"/>
    <mergeCell ref="NVI217:NVT217"/>
    <mergeCell ref="NVV217:NVW217"/>
    <mergeCell ref="OGK217:OGV217"/>
    <mergeCell ref="OGX217:OGY217"/>
    <mergeCell ref="OHC217:OHN217"/>
    <mergeCell ref="OHP217:OHQ217"/>
    <mergeCell ref="OHU217:OIF217"/>
    <mergeCell ref="OEV217:OEW217"/>
    <mergeCell ref="OFA217:OFL217"/>
    <mergeCell ref="OFN217:OFO217"/>
    <mergeCell ref="OFS217:OGD217"/>
    <mergeCell ref="OGF217:OGG217"/>
    <mergeCell ref="OCY217:ODJ217"/>
    <mergeCell ref="ODL217:ODM217"/>
    <mergeCell ref="ODQ217:OEB217"/>
    <mergeCell ref="OED217:OEE217"/>
    <mergeCell ref="OEI217:OET217"/>
    <mergeCell ref="OBJ217:OBK217"/>
    <mergeCell ref="OBO217:OBZ217"/>
    <mergeCell ref="OCB217:OCC217"/>
    <mergeCell ref="OCG217:OCR217"/>
    <mergeCell ref="OCT217:OCU217"/>
    <mergeCell ref="ONI217:ONT217"/>
    <mergeCell ref="ONV217:ONW217"/>
    <mergeCell ref="OOA217:OOL217"/>
    <mergeCell ref="OON217:OOO217"/>
    <mergeCell ref="OOS217:OPD217"/>
    <mergeCell ref="OLT217:OLU217"/>
    <mergeCell ref="OLY217:OMJ217"/>
    <mergeCell ref="OML217:OMM217"/>
    <mergeCell ref="OMQ217:ONB217"/>
    <mergeCell ref="OND217:ONE217"/>
    <mergeCell ref="OJW217:OKH217"/>
    <mergeCell ref="OKJ217:OKK217"/>
    <mergeCell ref="OKO217:OKZ217"/>
    <mergeCell ref="OLB217:OLC217"/>
    <mergeCell ref="OLG217:OLR217"/>
    <mergeCell ref="OIH217:OII217"/>
    <mergeCell ref="OIM217:OIX217"/>
    <mergeCell ref="OIZ217:OJA217"/>
    <mergeCell ref="OJE217:OJP217"/>
    <mergeCell ref="OJR217:OJS217"/>
    <mergeCell ref="OUG217:OUR217"/>
    <mergeCell ref="OUT217:OUU217"/>
    <mergeCell ref="OUY217:OVJ217"/>
    <mergeCell ref="OVL217:OVM217"/>
    <mergeCell ref="OVQ217:OWB217"/>
    <mergeCell ref="OSR217:OSS217"/>
    <mergeCell ref="OSW217:OTH217"/>
    <mergeCell ref="OTJ217:OTK217"/>
    <mergeCell ref="OTO217:OTZ217"/>
    <mergeCell ref="OUB217:OUC217"/>
    <mergeCell ref="OQU217:ORF217"/>
    <mergeCell ref="ORH217:ORI217"/>
    <mergeCell ref="ORM217:ORX217"/>
    <mergeCell ref="ORZ217:OSA217"/>
    <mergeCell ref="OSE217:OSP217"/>
    <mergeCell ref="OPF217:OPG217"/>
    <mergeCell ref="OPK217:OPV217"/>
    <mergeCell ref="OPX217:OPY217"/>
    <mergeCell ref="OQC217:OQN217"/>
    <mergeCell ref="OQP217:OQQ217"/>
    <mergeCell ref="PBE217:PBP217"/>
    <mergeCell ref="PBR217:PBS217"/>
    <mergeCell ref="PBW217:PCH217"/>
    <mergeCell ref="PCJ217:PCK217"/>
    <mergeCell ref="PCO217:PCZ217"/>
    <mergeCell ref="OZP217:OZQ217"/>
    <mergeCell ref="OZU217:PAF217"/>
    <mergeCell ref="PAH217:PAI217"/>
    <mergeCell ref="PAM217:PAX217"/>
    <mergeCell ref="PAZ217:PBA217"/>
    <mergeCell ref="OXS217:OYD217"/>
    <mergeCell ref="OYF217:OYG217"/>
    <mergeCell ref="OYK217:OYV217"/>
    <mergeCell ref="OYX217:OYY217"/>
    <mergeCell ref="OZC217:OZN217"/>
    <mergeCell ref="OWD217:OWE217"/>
    <mergeCell ref="OWI217:OWT217"/>
    <mergeCell ref="OWV217:OWW217"/>
    <mergeCell ref="OXA217:OXL217"/>
    <mergeCell ref="OXN217:OXO217"/>
    <mergeCell ref="PIC217:PIN217"/>
    <mergeCell ref="PIP217:PIQ217"/>
    <mergeCell ref="PIU217:PJF217"/>
    <mergeCell ref="PJH217:PJI217"/>
    <mergeCell ref="PJM217:PJX217"/>
    <mergeCell ref="PGN217:PGO217"/>
    <mergeCell ref="PGS217:PHD217"/>
    <mergeCell ref="PHF217:PHG217"/>
    <mergeCell ref="PHK217:PHV217"/>
    <mergeCell ref="PHX217:PHY217"/>
    <mergeCell ref="PEQ217:PFB217"/>
    <mergeCell ref="PFD217:PFE217"/>
    <mergeCell ref="PFI217:PFT217"/>
    <mergeCell ref="PFV217:PFW217"/>
    <mergeCell ref="PGA217:PGL217"/>
    <mergeCell ref="PDB217:PDC217"/>
    <mergeCell ref="PDG217:PDR217"/>
    <mergeCell ref="PDT217:PDU217"/>
    <mergeCell ref="PDY217:PEJ217"/>
    <mergeCell ref="PEL217:PEM217"/>
    <mergeCell ref="PPA217:PPL217"/>
    <mergeCell ref="PPN217:PPO217"/>
    <mergeCell ref="PPS217:PQD217"/>
    <mergeCell ref="PQF217:PQG217"/>
    <mergeCell ref="PQK217:PQV217"/>
    <mergeCell ref="PNL217:PNM217"/>
    <mergeCell ref="PNQ217:POB217"/>
    <mergeCell ref="POD217:POE217"/>
    <mergeCell ref="POI217:POT217"/>
    <mergeCell ref="POV217:POW217"/>
    <mergeCell ref="PLO217:PLZ217"/>
    <mergeCell ref="PMB217:PMC217"/>
    <mergeCell ref="PMG217:PMR217"/>
    <mergeCell ref="PMT217:PMU217"/>
    <mergeCell ref="PMY217:PNJ217"/>
    <mergeCell ref="PJZ217:PKA217"/>
    <mergeCell ref="PKE217:PKP217"/>
    <mergeCell ref="PKR217:PKS217"/>
    <mergeCell ref="PKW217:PLH217"/>
    <mergeCell ref="PLJ217:PLK217"/>
    <mergeCell ref="PVY217:PWJ217"/>
    <mergeCell ref="PWL217:PWM217"/>
    <mergeCell ref="PWQ217:PXB217"/>
    <mergeCell ref="PXD217:PXE217"/>
    <mergeCell ref="PXI217:PXT217"/>
    <mergeCell ref="PUJ217:PUK217"/>
    <mergeCell ref="PUO217:PUZ217"/>
    <mergeCell ref="PVB217:PVC217"/>
    <mergeCell ref="PVG217:PVR217"/>
    <mergeCell ref="PVT217:PVU217"/>
    <mergeCell ref="PSM217:PSX217"/>
    <mergeCell ref="PSZ217:PTA217"/>
    <mergeCell ref="PTE217:PTP217"/>
    <mergeCell ref="PTR217:PTS217"/>
    <mergeCell ref="PTW217:PUH217"/>
    <mergeCell ref="PQX217:PQY217"/>
    <mergeCell ref="PRC217:PRN217"/>
    <mergeCell ref="PRP217:PRQ217"/>
    <mergeCell ref="PRU217:PSF217"/>
    <mergeCell ref="PSH217:PSI217"/>
    <mergeCell ref="QCW217:QDH217"/>
    <mergeCell ref="QDJ217:QDK217"/>
    <mergeCell ref="QDO217:QDZ217"/>
    <mergeCell ref="QEB217:QEC217"/>
    <mergeCell ref="QEG217:QER217"/>
    <mergeCell ref="QBH217:QBI217"/>
    <mergeCell ref="QBM217:QBX217"/>
    <mergeCell ref="QBZ217:QCA217"/>
    <mergeCell ref="QCE217:QCP217"/>
    <mergeCell ref="QCR217:QCS217"/>
    <mergeCell ref="PZK217:PZV217"/>
    <mergeCell ref="PZX217:PZY217"/>
    <mergeCell ref="QAC217:QAN217"/>
    <mergeCell ref="QAP217:QAQ217"/>
    <mergeCell ref="QAU217:QBF217"/>
    <mergeCell ref="PXV217:PXW217"/>
    <mergeCell ref="PYA217:PYL217"/>
    <mergeCell ref="PYN217:PYO217"/>
    <mergeCell ref="PYS217:PZD217"/>
    <mergeCell ref="PZF217:PZG217"/>
    <mergeCell ref="QJU217:QKF217"/>
    <mergeCell ref="QKH217:QKI217"/>
    <mergeCell ref="QKM217:QKX217"/>
    <mergeCell ref="QKZ217:QLA217"/>
    <mergeCell ref="QLE217:QLP217"/>
    <mergeCell ref="QIF217:QIG217"/>
    <mergeCell ref="QIK217:QIV217"/>
    <mergeCell ref="QIX217:QIY217"/>
    <mergeCell ref="QJC217:QJN217"/>
    <mergeCell ref="QJP217:QJQ217"/>
    <mergeCell ref="QGI217:QGT217"/>
    <mergeCell ref="QGV217:QGW217"/>
    <mergeCell ref="QHA217:QHL217"/>
    <mergeCell ref="QHN217:QHO217"/>
    <mergeCell ref="QHS217:QID217"/>
    <mergeCell ref="QET217:QEU217"/>
    <mergeCell ref="QEY217:QFJ217"/>
    <mergeCell ref="QFL217:QFM217"/>
    <mergeCell ref="QFQ217:QGB217"/>
    <mergeCell ref="QGD217:QGE217"/>
    <mergeCell ref="QQS217:QRD217"/>
    <mergeCell ref="QRF217:QRG217"/>
    <mergeCell ref="QRK217:QRV217"/>
    <mergeCell ref="QRX217:QRY217"/>
    <mergeCell ref="QSC217:QSN217"/>
    <mergeCell ref="QPD217:QPE217"/>
    <mergeCell ref="QPI217:QPT217"/>
    <mergeCell ref="QPV217:QPW217"/>
    <mergeCell ref="QQA217:QQL217"/>
    <mergeCell ref="QQN217:QQO217"/>
    <mergeCell ref="QNG217:QNR217"/>
    <mergeCell ref="QNT217:QNU217"/>
    <mergeCell ref="QNY217:QOJ217"/>
    <mergeCell ref="QOL217:QOM217"/>
    <mergeCell ref="QOQ217:QPB217"/>
    <mergeCell ref="QLR217:QLS217"/>
    <mergeCell ref="QLW217:QMH217"/>
    <mergeCell ref="QMJ217:QMK217"/>
    <mergeCell ref="QMO217:QMZ217"/>
    <mergeCell ref="QNB217:QNC217"/>
    <mergeCell ref="QXQ217:QYB217"/>
    <mergeCell ref="QYD217:QYE217"/>
    <mergeCell ref="QYI217:QYT217"/>
    <mergeCell ref="QYV217:QYW217"/>
    <mergeCell ref="QZA217:QZL217"/>
    <mergeCell ref="QWB217:QWC217"/>
    <mergeCell ref="QWG217:QWR217"/>
    <mergeCell ref="QWT217:QWU217"/>
    <mergeCell ref="QWY217:QXJ217"/>
    <mergeCell ref="QXL217:QXM217"/>
    <mergeCell ref="QUE217:QUP217"/>
    <mergeCell ref="QUR217:QUS217"/>
    <mergeCell ref="QUW217:QVH217"/>
    <mergeCell ref="QVJ217:QVK217"/>
    <mergeCell ref="QVO217:QVZ217"/>
    <mergeCell ref="QSP217:QSQ217"/>
    <mergeCell ref="QSU217:QTF217"/>
    <mergeCell ref="QTH217:QTI217"/>
    <mergeCell ref="QTM217:QTX217"/>
    <mergeCell ref="QTZ217:QUA217"/>
    <mergeCell ref="REO217:REZ217"/>
    <mergeCell ref="RFB217:RFC217"/>
    <mergeCell ref="RFG217:RFR217"/>
    <mergeCell ref="RFT217:RFU217"/>
    <mergeCell ref="RFY217:RGJ217"/>
    <mergeCell ref="RCZ217:RDA217"/>
    <mergeCell ref="RDE217:RDP217"/>
    <mergeCell ref="RDR217:RDS217"/>
    <mergeCell ref="RDW217:REH217"/>
    <mergeCell ref="REJ217:REK217"/>
    <mergeCell ref="RBC217:RBN217"/>
    <mergeCell ref="RBP217:RBQ217"/>
    <mergeCell ref="RBU217:RCF217"/>
    <mergeCell ref="RCH217:RCI217"/>
    <mergeCell ref="RCM217:RCX217"/>
    <mergeCell ref="QZN217:QZO217"/>
    <mergeCell ref="QZS217:RAD217"/>
    <mergeCell ref="RAF217:RAG217"/>
    <mergeCell ref="RAK217:RAV217"/>
    <mergeCell ref="RAX217:RAY217"/>
    <mergeCell ref="RLM217:RLX217"/>
    <mergeCell ref="RLZ217:RMA217"/>
    <mergeCell ref="RME217:RMP217"/>
    <mergeCell ref="RMR217:RMS217"/>
    <mergeCell ref="RMW217:RNH217"/>
    <mergeCell ref="RJX217:RJY217"/>
    <mergeCell ref="RKC217:RKN217"/>
    <mergeCell ref="RKP217:RKQ217"/>
    <mergeCell ref="RKU217:RLF217"/>
    <mergeCell ref="RLH217:RLI217"/>
    <mergeCell ref="RIA217:RIL217"/>
    <mergeCell ref="RIN217:RIO217"/>
    <mergeCell ref="RIS217:RJD217"/>
    <mergeCell ref="RJF217:RJG217"/>
    <mergeCell ref="RJK217:RJV217"/>
    <mergeCell ref="RGL217:RGM217"/>
    <mergeCell ref="RGQ217:RHB217"/>
    <mergeCell ref="RHD217:RHE217"/>
    <mergeCell ref="RHI217:RHT217"/>
    <mergeCell ref="RHV217:RHW217"/>
    <mergeCell ref="RSK217:RSV217"/>
    <mergeCell ref="RSX217:RSY217"/>
    <mergeCell ref="RTC217:RTN217"/>
    <mergeCell ref="RTP217:RTQ217"/>
    <mergeCell ref="RTU217:RUF217"/>
    <mergeCell ref="RQV217:RQW217"/>
    <mergeCell ref="RRA217:RRL217"/>
    <mergeCell ref="RRN217:RRO217"/>
    <mergeCell ref="RRS217:RSD217"/>
    <mergeCell ref="RSF217:RSG217"/>
    <mergeCell ref="ROY217:RPJ217"/>
    <mergeCell ref="RPL217:RPM217"/>
    <mergeCell ref="RPQ217:RQB217"/>
    <mergeCell ref="RQD217:RQE217"/>
    <mergeCell ref="RQI217:RQT217"/>
    <mergeCell ref="RNJ217:RNK217"/>
    <mergeCell ref="RNO217:RNZ217"/>
    <mergeCell ref="ROB217:ROC217"/>
    <mergeCell ref="ROG217:ROR217"/>
    <mergeCell ref="ROT217:ROU217"/>
    <mergeCell ref="RZI217:RZT217"/>
    <mergeCell ref="RZV217:RZW217"/>
    <mergeCell ref="SAA217:SAL217"/>
    <mergeCell ref="SAN217:SAO217"/>
    <mergeCell ref="SAS217:SBD217"/>
    <mergeCell ref="RXT217:RXU217"/>
    <mergeCell ref="RXY217:RYJ217"/>
    <mergeCell ref="RYL217:RYM217"/>
    <mergeCell ref="RYQ217:RZB217"/>
    <mergeCell ref="RZD217:RZE217"/>
    <mergeCell ref="RVW217:RWH217"/>
    <mergeCell ref="RWJ217:RWK217"/>
    <mergeCell ref="RWO217:RWZ217"/>
    <mergeCell ref="RXB217:RXC217"/>
    <mergeCell ref="RXG217:RXR217"/>
    <mergeCell ref="RUH217:RUI217"/>
    <mergeCell ref="RUM217:RUX217"/>
    <mergeCell ref="RUZ217:RVA217"/>
    <mergeCell ref="RVE217:RVP217"/>
    <mergeCell ref="RVR217:RVS217"/>
    <mergeCell ref="SGG217:SGR217"/>
    <mergeCell ref="SGT217:SGU217"/>
    <mergeCell ref="SGY217:SHJ217"/>
    <mergeCell ref="SHL217:SHM217"/>
    <mergeCell ref="SHQ217:SIB217"/>
    <mergeCell ref="SER217:SES217"/>
    <mergeCell ref="SEW217:SFH217"/>
    <mergeCell ref="SFJ217:SFK217"/>
    <mergeCell ref="SFO217:SFZ217"/>
    <mergeCell ref="SGB217:SGC217"/>
    <mergeCell ref="SCU217:SDF217"/>
    <mergeCell ref="SDH217:SDI217"/>
    <mergeCell ref="SDM217:SDX217"/>
    <mergeCell ref="SDZ217:SEA217"/>
    <mergeCell ref="SEE217:SEP217"/>
    <mergeCell ref="SBF217:SBG217"/>
    <mergeCell ref="SBK217:SBV217"/>
    <mergeCell ref="SBX217:SBY217"/>
    <mergeCell ref="SCC217:SCN217"/>
    <mergeCell ref="SCP217:SCQ217"/>
    <mergeCell ref="SNE217:SNP217"/>
    <mergeCell ref="SNR217:SNS217"/>
    <mergeCell ref="SNW217:SOH217"/>
    <mergeCell ref="SOJ217:SOK217"/>
    <mergeCell ref="SOO217:SOZ217"/>
    <mergeCell ref="SLP217:SLQ217"/>
    <mergeCell ref="SLU217:SMF217"/>
    <mergeCell ref="SMH217:SMI217"/>
    <mergeCell ref="SMM217:SMX217"/>
    <mergeCell ref="SMZ217:SNA217"/>
    <mergeCell ref="SJS217:SKD217"/>
    <mergeCell ref="SKF217:SKG217"/>
    <mergeCell ref="SKK217:SKV217"/>
    <mergeCell ref="SKX217:SKY217"/>
    <mergeCell ref="SLC217:SLN217"/>
    <mergeCell ref="SID217:SIE217"/>
    <mergeCell ref="SII217:SIT217"/>
    <mergeCell ref="SIV217:SIW217"/>
    <mergeCell ref="SJA217:SJL217"/>
    <mergeCell ref="SJN217:SJO217"/>
    <mergeCell ref="SUC217:SUN217"/>
    <mergeCell ref="SUP217:SUQ217"/>
    <mergeCell ref="SUU217:SVF217"/>
    <mergeCell ref="SVH217:SVI217"/>
    <mergeCell ref="SVM217:SVX217"/>
    <mergeCell ref="SSN217:SSO217"/>
    <mergeCell ref="SSS217:STD217"/>
    <mergeCell ref="STF217:STG217"/>
    <mergeCell ref="STK217:STV217"/>
    <mergeCell ref="STX217:STY217"/>
    <mergeCell ref="SQQ217:SRB217"/>
    <mergeCell ref="SRD217:SRE217"/>
    <mergeCell ref="SRI217:SRT217"/>
    <mergeCell ref="SRV217:SRW217"/>
    <mergeCell ref="SSA217:SSL217"/>
    <mergeCell ref="SPB217:SPC217"/>
    <mergeCell ref="SPG217:SPR217"/>
    <mergeCell ref="SPT217:SPU217"/>
    <mergeCell ref="SPY217:SQJ217"/>
    <mergeCell ref="SQL217:SQM217"/>
    <mergeCell ref="TBA217:TBL217"/>
    <mergeCell ref="TBN217:TBO217"/>
    <mergeCell ref="TBS217:TCD217"/>
    <mergeCell ref="TCF217:TCG217"/>
    <mergeCell ref="TCK217:TCV217"/>
    <mergeCell ref="SZL217:SZM217"/>
    <mergeCell ref="SZQ217:TAB217"/>
    <mergeCell ref="TAD217:TAE217"/>
    <mergeCell ref="TAI217:TAT217"/>
    <mergeCell ref="TAV217:TAW217"/>
    <mergeCell ref="SXO217:SXZ217"/>
    <mergeCell ref="SYB217:SYC217"/>
    <mergeCell ref="SYG217:SYR217"/>
    <mergeCell ref="SYT217:SYU217"/>
    <mergeCell ref="SYY217:SZJ217"/>
    <mergeCell ref="SVZ217:SWA217"/>
    <mergeCell ref="SWE217:SWP217"/>
    <mergeCell ref="SWR217:SWS217"/>
    <mergeCell ref="SWW217:SXH217"/>
    <mergeCell ref="SXJ217:SXK217"/>
    <mergeCell ref="THY217:TIJ217"/>
    <mergeCell ref="TIL217:TIM217"/>
    <mergeCell ref="TIQ217:TJB217"/>
    <mergeCell ref="TJD217:TJE217"/>
    <mergeCell ref="TJI217:TJT217"/>
    <mergeCell ref="TGJ217:TGK217"/>
    <mergeCell ref="TGO217:TGZ217"/>
    <mergeCell ref="THB217:THC217"/>
    <mergeCell ref="THG217:THR217"/>
    <mergeCell ref="THT217:THU217"/>
    <mergeCell ref="TEM217:TEX217"/>
    <mergeCell ref="TEZ217:TFA217"/>
    <mergeCell ref="TFE217:TFP217"/>
    <mergeCell ref="TFR217:TFS217"/>
    <mergeCell ref="TFW217:TGH217"/>
    <mergeCell ref="TCX217:TCY217"/>
    <mergeCell ref="TDC217:TDN217"/>
    <mergeCell ref="TDP217:TDQ217"/>
    <mergeCell ref="TDU217:TEF217"/>
    <mergeCell ref="TEH217:TEI217"/>
    <mergeCell ref="TOW217:TPH217"/>
    <mergeCell ref="TPJ217:TPK217"/>
    <mergeCell ref="TPO217:TPZ217"/>
    <mergeCell ref="TQB217:TQC217"/>
    <mergeCell ref="TQG217:TQR217"/>
    <mergeCell ref="TNH217:TNI217"/>
    <mergeCell ref="TNM217:TNX217"/>
    <mergeCell ref="TNZ217:TOA217"/>
    <mergeCell ref="TOE217:TOP217"/>
    <mergeCell ref="TOR217:TOS217"/>
    <mergeCell ref="TLK217:TLV217"/>
    <mergeCell ref="TLX217:TLY217"/>
    <mergeCell ref="TMC217:TMN217"/>
    <mergeCell ref="TMP217:TMQ217"/>
    <mergeCell ref="TMU217:TNF217"/>
    <mergeCell ref="TJV217:TJW217"/>
    <mergeCell ref="TKA217:TKL217"/>
    <mergeCell ref="TKN217:TKO217"/>
    <mergeCell ref="TKS217:TLD217"/>
    <mergeCell ref="TLF217:TLG217"/>
    <mergeCell ref="TVU217:TWF217"/>
    <mergeCell ref="TWH217:TWI217"/>
    <mergeCell ref="TWM217:TWX217"/>
    <mergeCell ref="TWZ217:TXA217"/>
    <mergeCell ref="TXE217:TXP217"/>
    <mergeCell ref="TUF217:TUG217"/>
    <mergeCell ref="TUK217:TUV217"/>
    <mergeCell ref="TUX217:TUY217"/>
    <mergeCell ref="TVC217:TVN217"/>
    <mergeCell ref="TVP217:TVQ217"/>
    <mergeCell ref="TSI217:TST217"/>
    <mergeCell ref="TSV217:TSW217"/>
    <mergeCell ref="TTA217:TTL217"/>
    <mergeCell ref="TTN217:TTO217"/>
    <mergeCell ref="TTS217:TUD217"/>
    <mergeCell ref="TQT217:TQU217"/>
    <mergeCell ref="TQY217:TRJ217"/>
    <mergeCell ref="TRL217:TRM217"/>
    <mergeCell ref="TRQ217:TSB217"/>
    <mergeCell ref="TSD217:TSE217"/>
    <mergeCell ref="UCS217:UDD217"/>
    <mergeCell ref="UDF217:UDG217"/>
    <mergeCell ref="UDK217:UDV217"/>
    <mergeCell ref="UDX217:UDY217"/>
    <mergeCell ref="UEC217:UEN217"/>
    <mergeCell ref="UBD217:UBE217"/>
    <mergeCell ref="UBI217:UBT217"/>
    <mergeCell ref="UBV217:UBW217"/>
    <mergeCell ref="UCA217:UCL217"/>
    <mergeCell ref="UCN217:UCO217"/>
    <mergeCell ref="TZG217:TZR217"/>
    <mergeCell ref="TZT217:TZU217"/>
    <mergeCell ref="TZY217:UAJ217"/>
    <mergeCell ref="UAL217:UAM217"/>
    <mergeCell ref="UAQ217:UBB217"/>
    <mergeCell ref="TXR217:TXS217"/>
    <mergeCell ref="TXW217:TYH217"/>
    <mergeCell ref="TYJ217:TYK217"/>
    <mergeCell ref="TYO217:TYZ217"/>
    <mergeCell ref="TZB217:TZC217"/>
    <mergeCell ref="UJQ217:UKB217"/>
    <mergeCell ref="UKD217:UKE217"/>
    <mergeCell ref="UKI217:UKT217"/>
    <mergeCell ref="UKV217:UKW217"/>
    <mergeCell ref="ULA217:ULL217"/>
    <mergeCell ref="UIB217:UIC217"/>
    <mergeCell ref="UIG217:UIR217"/>
    <mergeCell ref="UIT217:UIU217"/>
    <mergeCell ref="UIY217:UJJ217"/>
    <mergeCell ref="UJL217:UJM217"/>
    <mergeCell ref="UGE217:UGP217"/>
    <mergeCell ref="UGR217:UGS217"/>
    <mergeCell ref="UGW217:UHH217"/>
    <mergeCell ref="UHJ217:UHK217"/>
    <mergeCell ref="UHO217:UHZ217"/>
    <mergeCell ref="UEP217:UEQ217"/>
    <mergeCell ref="UEU217:UFF217"/>
    <mergeCell ref="UFH217:UFI217"/>
    <mergeCell ref="UFM217:UFX217"/>
    <mergeCell ref="UFZ217:UGA217"/>
    <mergeCell ref="UQO217:UQZ217"/>
    <mergeCell ref="URB217:URC217"/>
    <mergeCell ref="URG217:URR217"/>
    <mergeCell ref="URT217:URU217"/>
    <mergeCell ref="URY217:USJ217"/>
    <mergeCell ref="UOZ217:UPA217"/>
    <mergeCell ref="UPE217:UPP217"/>
    <mergeCell ref="UPR217:UPS217"/>
    <mergeCell ref="UPW217:UQH217"/>
    <mergeCell ref="UQJ217:UQK217"/>
    <mergeCell ref="UNC217:UNN217"/>
    <mergeCell ref="UNP217:UNQ217"/>
    <mergeCell ref="UNU217:UOF217"/>
    <mergeCell ref="UOH217:UOI217"/>
    <mergeCell ref="UOM217:UOX217"/>
    <mergeCell ref="ULN217:ULO217"/>
    <mergeCell ref="ULS217:UMD217"/>
    <mergeCell ref="UMF217:UMG217"/>
    <mergeCell ref="UMK217:UMV217"/>
    <mergeCell ref="UMX217:UMY217"/>
    <mergeCell ref="UXM217:UXX217"/>
    <mergeCell ref="UXZ217:UYA217"/>
    <mergeCell ref="UYE217:UYP217"/>
    <mergeCell ref="UYR217:UYS217"/>
    <mergeCell ref="UYW217:UZH217"/>
    <mergeCell ref="UVX217:UVY217"/>
    <mergeCell ref="UWC217:UWN217"/>
    <mergeCell ref="UWP217:UWQ217"/>
    <mergeCell ref="UWU217:UXF217"/>
    <mergeCell ref="UXH217:UXI217"/>
    <mergeCell ref="UUA217:UUL217"/>
    <mergeCell ref="UUN217:UUO217"/>
    <mergeCell ref="UUS217:UVD217"/>
    <mergeCell ref="UVF217:UVG217"/>
    <mergeCell ref="UVK217:UVV217"/>
    <mergeCell ref="USL217:USM217"/>
    <mergeCell ref="USQ217:UTB217"/>
    <mergeCell ref="UTD217:UTE217"/>
    <mergeCell ref="UTI217:UTT217"/>
    <mergeCell ref="UTV217:UTW217"/>
    <mergeCell ref="VEK217:VEV217"/>
    <mergeCell ref="VEX217:VEY217"/>
    <mergeCell ref="VFC217:VFN217"/>
    <mergeCell ref="VFP217:VFQ217"/>
    <mergeCell ref="VFU217:VGF217"/>
    <mergeCell ref="VCV217:VCW217"/>
    <mergeCell ref="VDA217:VDL217"/>
    <mergeCell ref="VDN217:VDO217"/>
    <mergeCell ref="VDS217:VED217"/>
    <mergeCell ref="VEF217:VEG217"/>
    <mergeCell ref="VAY217:VBJ217"/>
    <mergeCell ref="VBL217:VBM217"/>
    <mergeCell ref="VBQ217:VCB217"/>
    <mergeCell ref="VCD217:VCE217"/>
    <mergeCell ref="VCI217:VCT217"/>
    <mergeCell ref="UZJ217:UZK217"/>
    <mergeCell ref="UZO217:UZZ217"/>
    <mergeCell ref="VAB217:VAC217"/>
    <mergeCell ref="VAG217:VAR217"/>
    <mergeCell ref="VAT217:VAU217"/>
    <mergeCell ref="VLI217:VLT217"/>
    <mergeCell ref="VLV217:VLW217"/>
    <mergeCell ref="VMA217:VML217"/>
    <mergeCell ref="VMN217:VMO217"/>
    <mergeCell ref="VMS217:VND217"/>
    <mergeCell ref="VJT217:VJU217"/>
    <mergeCell ref="VJY217:VKJ217"/>
    <mergeCell ref="VKL217:VKM217"/>
    <mergeCell ref="VKQ217:VLB217"/>
    <mergeCell ref="VLD217:VLE217"/>
    <mergeCell ref="VHW217:VIH217"/>
    <mergeCell ref="VIJ217:VIK217"/>
    <mergeCell ref="VIO217:VIZ217"/>
    <mergeCell ref="VJB217:VJC217"/>
    <mergeCell ref="VJG217:VJR217"/>
    <mergeCell ref="VGH217:VGI217"/>
    <mergeCell ref="VGM217:VGX217"/>
    <mergeCell ref="VGZ217:VHA217"/>
    <mergeCell ref="VHE217:VHP217"/>
    <mergeCell ref="VHR217:VHS217"/>
    <mergeCell ref="VSG217:VSR217"/>
    <mergeCell ref="VST217:VSU217"/>
    <mergeCell ref="VSY217:VTJ217"/>
    <mergeCell ref="VTL217:VTM217"/>
    <mergeCell ref="VTQ217:VUB217"/>
    <mergeCell ref="VQR217:VQS217"/>
    <mergeCell ref="VQW217:VRH217"/>
    <mergeCell ref="VRJ217:VRK217"/>
    <mergeCell ref="VRO217:VRZ217"/>
    <mergeCell ref="VSB217:VSC217"/>
    <mergeCell ref="VOU217:VPF217"/>
    <mergeCell ref="VPH217:VPI217"/>
    <mergeCell ref="VPM217:VPX217"/>
    <mergeCell ref="VPZ217:VQA217"/>
    <mergeCell ref="VQE217:VQP217"/>
    <mergeCell ref="VNF217:VNG217"/>
    <mergeCell ref="VNK217:VNV217"/>
    <mergeCell ref="VNX217:VNY217"/>
    <mergeCell ref="VOC217:VON217"/>
    <mergeCell ref="VOP217:VOQ217"/>
    <mergeCell ref="VZE217:VZP217"/>
    <mergeCell ref="VZR217:VZS217"/>
    <mergeCell ref="VZW217:WAH217"/>
    <mergeCell ref="WAJ217:WAK217"/>
    <mergeCell ref="WAO217:WAZ217"/>
    <mergeCell ref="VXP217:VXQ217"/>
    <mergeCell ref="VXU217:VYF217"/>
    <mergeCell ref="VYH217:VYI217"/>
    <mergeCell ref="VYM217:VYX217"/>
    <mergeCell ref="VYZ217:VZA217"/>
    <mergeCell ref="VVS217:VWD217"/>
    <mergeCell ref="VWF217:VWG217"/>
    <mergeCell ref="VWK217:VWV217"/>
    <mergeCell ref="VWX217:VWY217"/>
    <mergeCell ref="VXC217:VXN217"/>
    <mergeCell ref="VUD217:VUE217"/>
    <mergeCell ref="VUI217:VUT217"/>
    <mergeCell ref="VUV217:VUW217"/>
    <mergeCell ref="VVA217:VVL217"/>
    <mergeCell ref="VVN217:VVO217"/>
    <mergeCell ref="WGC217:WGN217"/>
    <mergeCell ref="WGP217:WGQ217"/>
    <mergeCell ref="WGU217:WHF217"/>
    <mergeCell ref="WHH217:WHI217"/>
    <mergeCell ref="WHM217:WHX217"/>
    <mergeCell ref="WEN217:WEO217"/>
    <mergeCell ref="WES217:WFD217"/>
    <mergeCell ref="WFF217:WFG217"/>
    <mergeCell ref="WFK217:WFV217"/>
    <mergeCell ref="WFX217:WFY217"/>
    <mergeCell ref="WCQ217:WDB217"/>
    <mergeCell ref="WDD217:WDE217"/>
    <mergeCell ref="WDI217:WDT217"/>
    <mergeCell ref="WDV217:WDW217"/>
    <mergeCell ref="WEA217:WEL217"/>
    <mergeCell ref="WBB217:WBC217"/>
    <mergeCell ref="WBG217:WBR217"/>
    <mergeCell ref="WBT217:WBU217"/>
    <mergeCell ref="WBY217:WCJ217"/>
    <mergeCell ref="WCL217:WCM217"/>
    <mergeCell ref="WNA217:WNL217"/>
    <mergeCell ref="WNN217:WNO217"/>
    <mergeCell ref="WNS217:WOD217"/>
    <mergeCell ref="WOF217:WOG217"/>
    <mergeCell ref="WOK217:WOV217"/>
    <mergeCell ref="WLL217:WLM217"/>
    <mergeCell ref="WLQ217:WMB217"/>
    <mergeCell ref="WMD217:WME217"/>
    <mergeCell ref="WMI217:WMT217"/>
    <mergeCell ref="WMV217:WMW217"/>
    <mergeCell ref="WJO217:WJZ217"/>
    <mergeCell ref="WKB217:WKC217"/>
    <mergeCell ref="WKG217:WKR217"/>
    <mergeCell ref="WKT217:WKU217"/>
    <mergeCell ref="WKY217:WLJ217"/>
    <mergeCell ref="WHZ217:WIA217"/>
    <mergeCell ref="WIE217:WIP217"/>
    <mergeCell ref="WIR217:WIS217"/>
    <mergeCell ref="WIW217:WJH217"/>
    <mergeCell ref="WJJ217:WJK217"/>
    <mergeCell ref="WVD217:WVE217"/>
    <mergeCell ref="WVI217:WVT217"/>
    <mergeCell ref="WSJ217:WSK217"/>
    <mergeCell ref="WSO217:WSZ217"/>
    <mergeCell ref="WTB217:WTC217"/>
    <mergeCell ref="WTG217:WTR217"/>
    <mergeCell ref="WTT217:WTU217"/>
    <mergeCell ref="WQM217:WQX217"/>
    <mergeCell ref="WQZ217:WRA217"/>
    <mergeCell ref="WRE217:WRP217"/>
    <mergeCell ref="WRR217:WRS217"/>
    <mergeCell ref="WRW217:WSH217"/>
    <mergeCell ref="WOX217:WOY217"/>
    <mergeCell ref="WPC217:WPN217"/>
    <mergeCell ref="WPP217:WPQ217"/>
    <mergeCell ref="WPU217:WQF217"/>
    <mergeCell ref="WQH217:WQI217"/>
    <mergeCell ref="XEI217:XET217"/>
    <mergeCell ref="XEV217:XEW217"/>
    <mergeCell ref="XFA217:XFD217"/>
    <mergeCell ref="A218:L218"/>
    <mergeCell ref="XCT217:XCU217"/>
    <mergeCell ref="XCY217:XDJ217"/>
    <mergeCell ref="XDL217:XDM217"/>
    <mergeCell ref="XDQ217:XEB217"/>
    <mergeCell ref="XED217:XEE217"/>
    <mergeCell ref="XAW217:XBH217"/>
    <mergeCell ref="XBJ217:XBK217"/>
    <mergeCell ref="XBO217:XBZ217"/>
    <mergeCell ref="XCB217:XCC217"/>
    <mergeCell ref="XCG217:XCR217"/>
    <mergeCell ref="WZH217:WZI217"/>
    <mergeCell ref="WZM217:WZX217"/>
    <mergeCell ref="WZZ217:XAA217"/>
    <mergeCell ref="XAE217:XAP217"/>
    <mergeCell ref="XAR217:XAS217"/>
    <mergeCell ref="WXK217:WXV217"/>
    <mergeCell ref="WXX217:WXY217"/>
    <mergeCell ref="WYC217:WYN217"/>
    <mergeCell ref="WYP217:WYQ217"/>
    <mergeCell ref="WYU217:WZF217"/>
    <mergeCell ref="WVV217:WVW217"/>
    <mergeCell ref="WWA217:WWL217"/>
    <mergeCell ref="WWN217:WWO217"/>
    <mergeCell ref="WWS217:WXD217"/>
    <mergeCell ref="WXF217:WXG217"/>
    <mergeCell ref="WTY217:WUJ217"/>
    <mergeCell ref="WUL217:WUM217"/>
    <mergeCell ref="WUQ217:WVB217"/>
  </mergeCells>
  <phoneticPr fontId="20" type="noConversion"/>
  <pageMargins left="0.39370078740157483" right="0.11811023622047245" top="0.15748031496062992" bottom="0.15748031496062992" header="0" footer="0"/>
  <pageSetup paperSize="5" scale="7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S27"/>
  <sheetViews>
    <sheetView showGridLines="0" workbookViewId="0">
      <selection activeCell="G31" sqref="G31"/>
    </sheetView>
  </sheetViews>
  <sheetFormatPr baseColWidth="10" defaultColWidth="11.42578125" defaultRowHeight="15" outlineLevelRow="1" x14ac:dyDescent="0.25"/>
  <cols>
    <col min="1" max="1" width="3.28515625" customWidth="1"/>
    <col min="3" max="3" width="24.7109375" bestFit="1" customWidth="1"/>
    <col min="4" max="4" width="8.42578125" bestFit="1" customWidth="1"/>
    <col min="5" max="5" width="10.85546875" customWidth="1"/>
    <col min="6" max="6" width="12.28515625" customWidth="1"/>
    <col min="7" max="7" width="8.7109375" customWidth="1"/>
    <col min="8" max="8" width="35.42578125" customWidth="1"/>
    <col min="9" max="10" width="12.28515625" customWidth="1"/>
    <col min="11" max="11" width="10.5703125" customWidth="1"/>
    <col min="12" max="12" width="10.7109375" bestFit="1" customWidth="1"/>
    <col min="13" max="13" width="9.85546875" bestFit="1" customWidth="1"/>
    <col min="14" max="14" width="8.140625" customWidth="1"/>
    <col min="15" max="15" width="10.7109375" bestFit="1" customWidth="1"/>
    <col min="16" max="16" width="10.28515625" customWidth="1"/>
    <col min="17" max="17" width="8.7109375" customWidth="1"/>
    <col min="18" max="18" width="9.7109375" customWidth="1"/>
  </cols>
  <sheetData>
    <row r="2" spans="2:19" ht="20.25" x14ac:dyDescent="0.25">
      <c r="B2" s="258" t="s">
        <v>189</v>
      </c>
      <c r="C2" s="258"/>
      <c r="D2" s="258"/>
      <c r="E2" s="258"/>
      <c r="F2" s="258"/>
      <c r="G2" s="258"/>
      <c r="H2" s="258"/>
      <c r="I2" s="258"/>
      <c r="J2" s="258"/>
      <c r="K2" s="258"/>
      <c r="L2" s="258"/>
      <c r="M2" s="258"/>
      <c r="N2" s="258"/>
      <c r="O2" s="258"/>
      <c r="P2" s="258"/>
      <c r="Q2" s="258"/>
      <c r="R2" s="258"/>
    </row>
    <row r="3" spans="2:19" ht="15.75" x14ac:dyDescent="0.25">
      <c r="B3" s="259" t="s">
        <v>201</v>
      </c>
      <c r="C3" s="259"/>
      <c r="D3" s="259"/>
      <c r="E3" s="259"/>
      <c r="F3" s="259"/>
      <c r="G3" s="259"/>
      <c r="H3" s="259"/>
      <c r="I3" s="259"/>
      <c r="J3" s="259"/>
      <c r="K3" s="259"/>
      <c r="L3" s="259"/>
      <c r="M3" s="259"/>
      <c r="N3" s="259"/>
      <c r="O3" s="259"/>
      <c r="P3" s="259"/>
      <c r="Q3" s="259"/>
      <c r="R3" s="259"/>
    </row>
    <row r="4" spans="2:19" ht="15.6" customHeight="1" x14ac:dyDescent="0.25">
      <c r="B4" s="258" t="s">
        <v>669</v>
      </c>
      <c r="C4" s="258"/>
      <c r="D4" s="258"/>
      <c r="E4" s="258"/>
      <c r="F4" s="258"/>
      <c r="G4" s="258"/>
      <c r="H4" s="258"/>
      <c r="I4" s="258"/>
      <c r="J4" s="258"/>
      <c r="K4" s="258"/>
      <c r="L4" s="258"/>
      <c r="M4" s="258"/>
      <c r="N4" s="258"/>
      <c r="O4" s="258"/>
      <c r="P4" s="258"/>
      <c r="Q4" s="258"/>
      <c r="R4" s="258"/>
    </row>
    <row r="5" spans="2:19" ht="20.25" x14ac:dyDescent="0.25">
      <c r="B5" s="1"/>
      <c r="C5" s="1"/>
      <c r="D5" s="1"/>
      <c r="E5" s="1"/>
      <c r="F5" s="1"/>
      <c r="G5" s="1"/>
      <c r="H5" s="1"/>
      <c r="I5" s="1"/>
      <c r="J5" s="1"/>
    </row>
    <row r="6" spans="2:19" ht="13.9" customHeight="1" x14ac:dyDescent="0.25">
      <c r="B6" s="320" t="s">
        <v>50</v>
      </c>
      <c r="C6" s="321"/>
      <c r="D6" s="321"/>
      <c r="E6" s="321"/>
      <c r="F6" s="321"/>
      <c r="G6" s="321"/>
      <c r="H6" s="321"/>
      <c r="I6" s="321"/>
      <c r="J6" s="321"/>
      <c r="K6" s="321"/>
      <c r="L6" s="321"/>
      <c r="M6" s="322"/>
      <c r="N6" s="275" t="s">
        <v>73</v>
      </c>
      <c r="O6" s="276"/>
      <c r="P6" s="276"/>
      <c r="Q6" s="276"/>
      <c r="R6" s="277"/>
    </row>
    <row r="7" spans="2:19" ht="13.9" customHeight="1" x14ac:dyDescent="0.25">
      <c r="B7" s="323"/>
      <c r="C7" s="324"/>
      <c r="D7" s="324"/>
      <c r="E7" s="324"/>
      <c r="F7" s="324"/>
      <c r="G7" s="324"/>
      <c r="H7" s="324"/>
      <c r="I7" s="324"/>
      <c r="J7" s="324"/>
      <c r="K7" s="324"/>
      <c r="L7" s="324"/>
      <c r="M7" s="325"/>
      <c r="N7" s="326" t="s">
        <v>74</v>
      </c>
      <c r="O7" s="327"/>
      <c r="P7" s="328"/>
      <c r="Q7" s="327" t="s">
        <v>75</v>
      </c>
      <c r="R7" s="328"/>
    </row>
    <row r="8" spans="2:19" s="26" customFormat="1" ht="24" x14ac:dyDescent="0.25">
      <c r="B8" s="166" t="s">
        <v>76</v>
      </c>
      <c r="C8" s="166" t="s">
        <v>77</v>
      </c>
      <c r="D8" s="166" t="s">
        <v>78</v>
      </c>
      <c r="E8" s="166" t="s">
        <v>79</v>
      </c>
      <c r="F8" s="166" t="s">
        <v>59</v>
      </c>
      <c r="G8" s="166" t="s">
        <v>60</v>
      </c>
      <c r="H8" s="166" t="s">
        <v>61</v>
      </c>
      <c r="I8" s="166" t="s">
        <v>68</v>
      </c>
      <c r="J8" s="166" t="s">
        <v>80</v>
      </c>
      <c r="K8" s="166" t="s">
        <v>81</v>
      </c>
      <c r="L8" s="166" t="s">
        <v>82</v>
      </c>
      <c r="M8" s="166" t="s">
        <v>70</v>
      </c>
      <c r="N8" s="166" t="s">
        <v>83</v>
      </c>
      <c r="O8" s="166" t="s">
        <v>84</v>
      </c>
      <c r="P8" s="166" t="s">
        <v>85</v>
      </c>
      <c r="Q8" s="166" t="s">
        <v>67</v>
      </c>
      <c r="R8" s="166" t="s">
        <v>85</v>
      </c>
      <c r="S8" s="25"/>
    </row>
    <row r="9" spans="2:19" s="3" customFormat="1" hidden="1" outlineLevel="1" x14ac:dyDescent="0.25">
      <c r="B9" s="32"/>
      <c r="C9" s="262" t="s">
        <v>40</v>
      </c>
      <c r="D9" s="263"/>
      <c r="E9" s="264"/>
      <c r="F9" s="33"/>
      <c r="G9" s="33"/>
      <c r="H9" s="33"/>
      <c r="I9" s="33"/>
      <c r="J9" s="33"/>
      <c r="K9" s="32"/>
      <c r="L9" s="32"/>
      <c r="M9" s="92"/>
      <c r="N9" s="32"/>
      <c r="O9" s="32"/>
      <c r="P9" s="92"/>
      <c r="Q9" s="32"/>
      <c r="R9" s="92"/>
    </row>
    <row r="10" spans="2:19" s="3" customFormat="1" hidden="1" outlineLevel="1" x14ac:dyDescent="0.25">
      <c r="B10" s="32"/>
      <c r="C10" s="93"/>
      <c r="D10" s="32"/>
      <c r="E10" s="32"/>
      <c r="F10" s="33"/>
      <c r="G10" s="33"/>
      <c r="H10" s="33"/>
      <c r="I10" s="33"/>
      <c r="J10" s="33"/>
      <c r="K10" s="32"/>
      <c r="L10" s="32"/>
      <c r="M10" s="92"/>
      <c r="N10" s="32"/>
      <c r="O10" s="32"/>
      <c r="P10" s="92"/>
      <c r="Q10" s="32"/>
      <c r="R10" s="92"/>
    </row>
    <row r="11" spans="2:19" s="7" customFormat="1" collapsed="1" x14ac:dyDescent="0.25">
      <c r="B11" s="329" t="s">
        <v>192</v>
      </c>
      <c r="C11" s="330"/>
      <c r="D11" s="330"/>
      <c r="E11" s="330"/>
      <c r="F11" s="330"/>
      <c r="G11" s="330"/>
      <c r="H11" s="330"/>
      <c r="I11" s="330"/>
      <c r="J11" s="330"/>
      <c r="K11" s="330"/>
      <c r="L11" s="331"/>
      <c r="M11" s="96">
        <f>SUM(M9:M10)</f>
        <v>0</v>
      </c>
      <c r="N11" s="329"/>
      <c r="O11" s="331"/>
      <c r="P11" s="96">
        <f>SUM(P9:P10)</f>
        <v>0</v>
      </c>
      <c r="Q11" s="97"/>
      <c r="R11" s="96">
        <f>SUM(R9:R10)</f>
        <v>0</v>
      </c>
    </row>
    <row r="12" spans="2:19" s="7" customFormat="1" x14ac:dyDescent="0.25">
      <c r="B12" s="329" t="s">
        <v>193</v>
      </c>
      <c r="C12" s="330"/>
      <c r="D12" s="330"/>
      <c r="E12" s="330"/>
      <c r="F12" s="330"/>
      <c r="G12" s="330"/>
      <c r="H12" s="330"/>
      <c r="I12" s="330"/>
      <c r="J12" s="330"/>
      <c r="K12" s="330"/>
      <c r="L12" s="331"/>
      <c r="M12" s="96">
        <f>+M11</f>
        <v>0</v>
      </c>
      <c r="N12" s="329"/>
      <c r="O12" s="331"/>
      <c r="P12" s="96">
        <f>+P11</f>
        <v>0</v>
      </c>
      <c r="Q12" s="98"/>
      <c r="R12" s="96">
        <f>+R11</f>
        <v>0</v>
      </c>
    </row>
    <row r="13" spans="2:19" s="7" customFormat="1" hidden="1" outlineLevel="1" x14ac:dyDescent="0.25">
      <c r="B13" s="32"/>
      <c r="C13" s="262" t="s">
        <v>431</v>
      </c>
      <c r="D13" s="263"/>
      <c r="E13" s="264"/>
      <c r="F13" s="33"/>
      <c r="G13" s="72"/>
      <c r="H13" s="33"/>
      <c r="I13" s="99"/>
      <c r="J13" s="99"/>
      <c r="K13" s="32"/>
      <c r="L13" s="62"/>
      <c r="M13" s="92"/>
      <c r="N13" s="72"/>
      <c r="O13" s="72"/>
      <c r="P13" s="92"/>
      <c r="Q13" s="44"/>
      <c r="R13" s="61"/>
    </row>
    <row r="14" spans="2:19" s="7" customFormat="1" hidden="1" outlineLevel="1" x14ac:dyDescent="0.25">
      <c r="B14" s="32"/>
      <c r="C14" s="93"/>
      <c r="D14" s="32"/>
      <c r="E14" s="32"/>
      <c r="F14" s="33"/>
      <c r="G14" s="72"/>
      <c r="H14" s="33"/>
      <c r="I14" s="99"/>
      <c r="J14" s="99"/>
      <c r="K14" s="32"/>
      <c r="L14" s="62"/>
      <c r="M14" s="92"/>
      <c r="N14" s="72"/>
      <c r="O14" s="72"/>
      <c r="P14" s="92"/>
      <c r="Q14" s="44"/>
      <c r="R14" s="61"/>
    </row>
    <row r="15" spans="2:19" s="7" customFormat="1" collapsed="1" x14ac:dyDescent="0.25">
      <c r="B15" s="329" t="s">
        <v>202</v>
      </c>
      <c r="C15" s="330"/>
      <c r="D15" s="330"/>
      <c r="E15" s="330"/>
      <c r="F15" s="330"/>
      <c r="G15" s="330"/>
      <c r="H15" s="330"/>
      <c r="I15" s="330"/>
      <c r="J15" s="330"/>
      <c r="K15" s="330"/>
      <c r="L15" s="331"/>
      <c r="M15" s="96">
        <f>SUM(M13:M14)</f>
        <v>0</v>
      </c>
      <c r="N15" s="94"/>
      <c r="O15" s="95"/>
      <c r="P15" s="96">
        <f>SUM(P13:P14)</f>
        <v>0</v>
      </c>
      <c r="Q15" s="97"/>
      <c r="R15" s="96">
        <f>SUM(R13:R14)</f>
        <v>0</v>
      </c>
    </row>
    <row r="16" spans="2:19" s="7" customFormat="1" x14ac:dyDescent="0.25">
      <c r="B16" s="329" t="s">
        <v>195</v>
      </c>
      <c r="C16" s="330"/>
      <c r="D16" s="330"/>
      <c r="E16" s="330"/>
      <c r="F16" s="330"/>
      <c r="G16" s="330"/>
      <c r="H16" s="330"/>
      <c r="I16" s="330"/>
      <c r="J16" s="330"/>
      <c r="K16" s="330"/>
      <c r="L16" s="331"/>
      <c r="M16" s="96">
        <f>+M12+M15</f>
        <v>0</v>
      </c>
      <c r="N16" s="94"/>
      <c r="O16" s="95"/>
      <c r="P16" s="96">
        <f>+P12+P15</f>
        <v>0</v>
      </c>
      <c r="Q16" s="97"/>
      <c r="R16" s="96">
        <f>+R12+R15</f>
        <v>0</v>
      </c>
    </row>
    <row r="17" spans="2:18" s="7" customFormat="1" hidden="1" outlineLevel="1" x14ac:dyDescent="0.25">
      <c r="B17" s="32"/>
      <c r="C17" s="317" t="s">
        <v>188</v>
      </c>
      <c r="D17" s="318"/>
      <c r="E17" s="318"/>
      <c r="F17" s="318"/>
      <c r="G17" s="318"/>
      <c r="H17" s="319"/>
      <c r="I17" s="33"/>
      <c r="J17" s="33"/>
      <c r="K17" s="32"/>
      <c r="L17" s="32"/>
      <c r="M17" s="92"/>
      <c r="N17" s="32"/>
      <c r="O17" s="32"/>
      <c r="P17" s="92"/>
      <c r="Q17" s="32"/>
      <c r="R17" s="92"/>
    </row>
    <row r="18" spans="2:18" s="7" customFormat="1" collapsed="1" x14ac:dyDescent="0.25">
      <c r="B18" s="329" t="s">
        <v>203</v>
      </c>
      <c r="C18" s="330"/>
      <c r="D18" s="330"/>
      <c r="E18" s="330"/>
      <c r="F18" s="330"/>
      <c r="G18" s="330"/>
      <c r="H18" s="330"/>
      <c r="I18" s="330"/>
      <c r="J18" s="330"/>
      <c r="K18" s="330"/>
      <c r="L18" s="331"/>
      <c r="M18" s="96">
        <f>SUM(M17:M17)</f>
        <v>0</v>
      </c>
      <c r="N18" s="94"/>
      <c r="O18" s="95"/>
      <c r="P18" s="96">
        <f>SUM(P17:P17)</f>
        <v>0</v>
      </c>
      <c r="Q18" s="97"/>
      <c r="R18" s="96">
        <f>SUM(R17:R17)</f>
        <v>0</v>
      </c>
    </row>
    <row r="19" spans="2:18" s="7" customFormat="1" x14ac:dyDescent="0.25">
      <c r="B19" s="329" t="s">
        <v>204</v>
      </c>
      <c r="C19" s="330"/>
      <c r="D19" s="330"/>
      <c r="E19" s="330"/>
      <c r="F19" s="330"/>
      <c r="G19" s="330"/>
      <c r="H19" s="330"/>
      <c r="I19" s="330"/>
      <c r="J19" s="330"/>
      <c r="K19" s="330"/>
      <c r="L19" s="331"/>
      <c r="M19" s="96">
        <f>+M16+M18</f>
        <v>0</v>
      </c>
      <c r="N19" s="94"/>
      <c r="O19" s="95"/>
      <c r="P19" s="96">
        <f>+P16+P18</f>
        <v>0</v>
      </c>
      <c r="Q19" s="97"/>
      <c r="R19" s="96">
        <f>+R16+R18</f>
        <v>0</v>
      </c>
    </row>
    <row r="20" spans="2:18" s="7" customFormat="1" ht="60" outlineLevel="1" x14ac:dyDescent="0.25">
      <c r="B20" s="32" t="s">
        <v>760</v>
      </c>
      <c r="C20" s="32" t="s">
        <v>761</v>
      </c>
      <c r="D20" s="32" t="s">
        <v>762</v>
      </c>
      <c r="E20" s="32">
        <v>10</v>
      </c>
      <c r="F20" s="33" t="s">
        <v>763</v>
      </c>
      <c r="G20" s="72" t="s">
        <v>215</v>
      </c>
      <c r="H20" s="33" t="s">
        <v>764</v>
      </c>
      <c r="I20" s="99">
        <v>45584</v>
      </c>
      <c r="J20" s="99">
        <v>45590</v>
      </c>
      <c r="K20" s="72" t="s">
        <v>765</v>
      </c>
      <c r="L20" s="62" t="s">
        <v>766</v>
      </c>
      <c r="M20" s="92">
        <v>1704349</v>
      </c>
      <c r="N20" s="72" t="s">
        <v>767</v>
      </c>
      <c r="O20" s="99">
        <v>45590</v>
      </c>
      <c r="P20" s="92">
        <v>1478197</v>
      </c>
      <c r="Q20" s="44"/>
      <c r="R20" s="61"/>
    </row>
    <row r="21" spans="2:18" s="7" customFormat="1" ht="72" outlineLevel="1" x14ac:dyDescent="0.25">
      <c r="B21" s="32" t="s">
        <v>760</v>
      </c>
      <c r="C21" s="32" t="s">
        <v>768</v>
      </c>
      <c r="D21" s="32" t="s">
        <v>133</v>
      </c>
      <c r="E21" s="32" t="s">
        <v>223</v>
      </c>
      <c r="F21" s="33" t="s">
        <v>763</v>
      </c>
      <c r="G21" s="72" t="s">
        <v>215</v>
      </c>
      <c r="H21" s="33" t="s">
        <v>769</v>
      </c>
      <c r="I21" s="99">
        <v>45584</v>
      </c>
      <c r="J21" s="99">
        <v>45590</v>
      </c>
      <c r="K21" s="32">
        <v>7</v>
      </c>
      <c r="L21" s="62">
        <v>45628</v>
      </c>
      <c r="M21" s="92">
        <v>2386087</v>
      </c>
      <c r="N21" s="72" t="s">
        <v>767</v>
      </c>
      <c r="O21" s="99">
        <v>45590</v>
      </c>
      <c r="P21" s="92">
        <v>1478197</v>
      </c>
      <c r="Q21" s="44"/>
      <c r="R21" s="61"/>
    </row>
    <row r="22" spans="2:18" s="7" customFormat="1" x14ac:dyDescent="0.25">
      <c r="B22" s="329" t="s">
        <v>205</v>
      </c>
      <c r="C22" s="330"/>
      <c r="D22" s="330"/>
      <c r="E22" s="330"/>
      <c r="F22" s="330"/>
      <c r="G22" s="330"/>
      <c r="H22" s="330"/>
      <c r="I22" s="330"/>
      <c r="J22" s="330"/>
      <c r="K22" s="330"/>
      <c r="L22" s="331"/>
      <c r="M22" s="96">
        <f>SUM(M20:M21)</f>
        <v>4090436</v>
      </c>
      <c r="N22" s="329"/>
      <c r="O22" s="331"/>
      <c r="P22" s="96">
        <f>SUM(P20:P21)</f>
        <v>2956394</v>
      </c>
      <c r="Q22" s="97"/>
      <c r="R22" s="96">
        <f>SUM(R20:R21)</f>
        <v>0</v>
      </c>
    </row>
    <row r="23" spans="2:18" s="7" customFormat="1" x14ac:dyDescent="0.25">
      <c r="B23" s="329" t="s">
        <v>206</v>
      </c>
      <c r="C23" s="330"/>
      <c r="D23" s="330"/>
      <c r="E23" s="330"/>
      <c r="F23" s="330"/>
      <c r="G23" s="330"/>
      <c r="H23" s="330"/>
      <c r="I23" s="330"/>
      <c r="J23" s="330"/>
      <c r="K23" s="330"/>
      <c r="L23" s="331"/>
      <c r="M23" s="96">
        <f>+M22+M19</f>
        <v>4090436</v>
      </c>
      <c r="N23" s="94"/>
      <c r="O23" s="95"/>
      <c r="P23" s="96">
        <f>+P22+P19</f>
        <v>2956394</v>
      </c>
      <c r="Q23" s="97"/>
      <c r="R23" s="96">
        <f>+R22+R19</f>
        <v>0</v>
      </c>
    </row>
    <row r="24" spans="2:18" s="7" customFormat="1" x14ac:dyDescent="0.25">
      <c r="B24" s="329" t="s">
        <v>72</v>
      </c>
      <c r="C24" s="330"/>
      <c r="D24" s="330"/>
      <c r="E24" s="330"/>
      <c r="F24" s="330"/>
      <c r="G24" s="330"/>
      <c r="H24" s="330"/>
      <c r="I24" s="330"/>
      <c r="J24" s="330"/>
      <c r="K24" s="330"/>
      <c r="L24" s="331"/>
      <c r="M24" s="96">
        <f>+M23</f>
        <v>4090436</v>
      </c>
      <c r="N24" s="329"/>
      <c r="O24" s="331"/>
      <c r="P24" s="96">
        <f>+P23</f>
        <v>2956394</v>
      </c>
      <c r="Q24" s="97"/>
      <c r="R24" s="96">
        <f>+R23</f>
        <v>0</v>
      </c>
    </row>
    <row r="27" spans="2:18" x14ac:dyDescent="0.25">
      <c r="P27" s="73"/>
    </row>
  </sheetData>
  <mergeCells count="23">
    <mergeCell ref="B19:L19"/>
    <mergeCell ref="B18:L18"/>
    <mergeCell ref="B22:L22"/>
    <mergeCell ref="N22:O22"/>
    <mergeCell ref="B24:L24"/>
    <mergeCell ref="N24:O24"/>
    <mergeCell ref="B23:L23"/>
    <mergeCell ref="C17:H17"/>
    <mergeCell ref="B2:R2"/>
    <mergeCell ref="B3:R3"/>
    <mergeCell ref="B4:R4"/>
    <mergeCell ref="B6:M7"/>
    <mergeCell ref="N6:R6"/>
    <mergeCell ref="N7:P7"/>
    <mergeCell ref="Q7:R7"/>
    <mergeCell ref="C9:E9"/>
    <mergeCell ref="B11:L11"/>
    <mergeCell ref="N11:O11"/>
    <mergeCell ref="B16:L16"/>
    <mergeCell ref="B15:L15"/>
    <mergeCell ref="B12:L12"/>
    <mergeCell ref="N12:O12"/>
    <mergeCell ref="C13:E13"/>
  </mergeCells>
  <conditionalFormatting sqref="C9:D9">
    <cfRule type="expression" dxfId="16" priority="2">
      <formula>LEN($E11)=2</formula>
    </cfRule>
  </conditionalFormatting>
  <conditionalFormatting sqref="C13:D13">
    <cfRule type="expression" dxfId="15" priority="1">
      <formula>LEN($E15)=2</formula>
    </cfRule>
  </conditionalFormatting>
  <pageMargins left="0.70866141732283472" right="0.70866141732283472" top="0.74803149606299213" bottom="0.74803149606299213" header="0.31496062992125984" footer="0.31496062992125984"/>
  <pageSetup scale="6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F6622-110C-40D4-954B-F1FE08123059}">
  <dimension ref="B2:H45"/>
  <sheetViews>
    <sheetView showGridLines="0" zoomScale="85" zoomScaleNormal="85" workbookViewId="0">
      <selection activeCell="D51" sqref="D51"/>
    </sheetView>
  </sheetViews>
  <sheetFormatPr baseColWidth="10" defaultColWidth="11.42578125" defaultRowHeight="15" outlineLevelRow="2" x14ac:dyDescent="0.25"/>
  <cols>
    <col min="1" max="1" width="5" customWidth="1"/>
    <col min="2" max="2" width="6.85546875" style="3" customWidth="1"/>
    <col min="3" max="3" width="34" style="3" bestFit="1" customWidth="1"/>
    <col min="4" max="4" width="48" style="3" customWidth="1"/>
    <col min="5" max="5" width="29.42578125" style="67" customWidth="1"/>
    <col min="6" max="6" width="23.5703125" style="3" customWidth="1"/>
    <col min="7" max="7" width="17.85546875" bestFit="1" customWidth="1"/>
    <col min="8" max="8" width="24" bestFit="1" customWidth="1"/>
  </cols>
  <sheetData>
    <row r="2" spans="2:8" ht="20.25" x14ac:dyDescent="0.25">
      <c r="B2" s="258" t="s">
        <v>189</v>
      </c>
      <c r="C2" s="258"/>
      <c r="D2" s="258"/>
      <c r="E2" s="258"/>
      <c r="F2" s="258"/>
    </row>
    <row r="3" spans="2:8" ht="70.150000000000006" customHeight="1" x14ac:dyDescent="0.25">
      <c r="B3" s="268" t="s">
        <v>86</v>
      </c>
      <c r="C3" s="268"/>
      <c r="D3" s="268"/>
      <c r="E3" s="268"/>
      <c r="F3" s="268"/>
    </row>
    <row r="4" spans="2:8" ht="9" customHeight="1" x14ac:dyDescent="0.25">
      <c r="B4" s="76"/>
      <c r="C4" s="76"/>
      <c r="D4" s="76"/>
      <c r="E4" s="76"/>
      <c r="F4" s="76"/>
    </row>
    <row r="5" spans="2:8" ht="20.25" x14ac:dyDescent="0.25">
      <c r="B5" s="258" t="s">
        <v>669</v>
      </c>
      <c r="C5" s="258"/>
      <c r="D5" s="258"/>
      <c r="E5" s="258"/>
      <c r="F5" s="258"/>
    </row>
    <row r="6" spans="2:8" ht="20.25" x14ac:dyDescent="0.25">
      <c r="B6" s="2"/>
      <c r="C6" s="2"/>
      <c r="D6" s="2"/>
      <c r="E6" s="68"/>
      <c r="F6" s="2"/>
    </row>
    <row r="7" spans="2:8" ht="15.75" x14ac:dyDescent="0.25">
      <c r="B7" s="135" t="s">
        <v>0</v>
      </c>
      <c r="C7" s="175"/>
      <c r="E7" s="176" t="s">
        <v>1</v>
      </c>
      <c r="F7" s="138">
        <v>21</v>
      </c>
    </row>
    <row r="8" spans="2:8" x14ac:dyDescent="0.25">
      <c r="B8" s="341" t="s">
        <v>2</v>
      </c>
      <c r="C8" s="342"/>
      <c r="E8" s="66" t="s">
        <v>3</v>
      </c>
      <c r="F8" s="5">
        <v>10</v>
      </c>
    </row>
    <row r="9" spans="2:8" x14ac:dyDescent="0.25">
      <c r="B9" s="341" t="s">
        <v>2</v>
      </c>
      <c r="C9" s="342"/>
      <c r="E9" s="66" t="s">
        <v>4</v>
      </c>
      <c r="F9" s="5" t="s">
        <v>5</v>
      </c>
    </row>
    <row r="12" spans="2:8" x14ac:dyDescent="0.25">
      <c r="B12" s="338" t="s">
        <v>69</v>
      </c>
      <c r="C12" s="338" t="s">
        <v>87</v>
      </c>
      <c r="D12" s="338" t="s">
        <v>88</v>
      </c>
      <c r="E12" s="340" t="s">
        <v>89</v>
      </c>
      <c r="F12" s="332" t="s">
        <v>90</v>
      </c>
      <c r="G12" s="332" t="s">
        <v>636</v>
      </c>
      <c r="H12" s="332" t="s">
        <v>635</v>
      </c>
    </row>
    <row r="13" spans="2:8" x14ac:dyDescent="0.25">
      <c r="B13" s="339"/>
      <c r="C13" s="339"/>
      <c r="D13" s="339"/>
      <c r="E13" s="340"/>
      <c r="F13" s="333"/>
      <c r="G13" s="333"/>
      <c r="H13" s="333"/>
    </row>
    <row r="14" spans="2:8" ht="15" customHeight="1" x14ac:dyDescent="0.25">
      <c r="B14" s="334" t="s">
        <v>91</v>
      </c>
      <c r="C14" s="335"/>
      <c r="D14" s="335"/>
      <c r="E14" s="335"/>
      <c r="F14" s="335"/>
      <c r="G14" s="335"/>
      <c r="H14" s="335"/>
    </row>
    <row r="15" spans="2:8" ht="15" customHeight="1" outlineLevel="1" x14ac:dyDescent="0.25">
      <c r="B15" s="9">
        <v>1</v>
      </c>
      <c r="C15" s="90" t="s">
        <v>291</v>
      </c>
      <c r="D15" s="90" t="s">
        <v>292</v>
      </c>
      <c r="E15" s="90" t="s">
        <v>293</v>
      </c>
      <c r="F15" s="90">
        <v>45292</v>
      </c>
      <c r="G15" s="90" t="s">
        <v>294</v>
      </c>
      <c r="H15" s="90"/>
    </row>
    <row r="16" spans="2:8" ht="15" customHeight="1" outlineLevel="1" x14ac:dyDescent="0.25">
      <c r="B16" s="9">
        <v>2</v>
      </c>
      <c r="C16" s="90" t="s">
        <v>225</v>
      </c>
      <c r="D16" s="90" t="s">
        <v>295</v>
      </c>
      <c r="E16" s="90" t="s">
        <v>296</v>
      </c>
      <c r="F16" s="90">
        <v>45299</v>
      </c>
      <c r="G16" s="90" t="s">
        <v>294</v>
      </c>
      <c r="H16" s="90"/>
    </row>
    <row r="17" spans="2:8" s="89" customFormat="1" ht="15" customHeight="1" outlineLevel="1" x14ac:dyDescent="0.25">
      <c r="B17" s="91">
        <v>3</v>
      </c>
      <c r="C17" s="74" t="s">
        <v>297</v>
      </c>
      <c r="D17" s="74" t="s">
        <v>298</v>
      </c>
      <c r="E17" s="74" t="s">
        <v>299</v>
      </c>
      <c r="F17" s="74">
        <v>45299</v>
      </c>
      <c r="G17" s="74" t="s">
        <v>294</v>
      </c>
      <c r="H17" s="74"/>
    </row>
    <row r="18" spans="2:8" s="89" customFormat="1" ht="15" customHeight="1" outlineLevel="1" x14ac:dyDescent="0.25">
      <c r="B18" s="91">
        <v>4</v>
      </c>
      <c r="C18" s="74" t="s">
        <v>300</v>
      </c>
      <c r="D18" s="74" t="s">
        <v>301</v>
      </c>
      <c r="E18" s="74" t="s">
        <v>302</v>
      </c>
      <c r="F18" s="74">
        <v>45302</v>
      </c>
      <c r="G18" s="74" t="s">
        <v>294</v>
      </c>
      <c r="H18" s="74"/>
    </row>
    <row r="19" spans="2:8" s="89" customFormat="1" ht="15" customHeight="1" outlineLevel="1" x14ac:dyDescent="0.25">
      <c r="B19" s="91">
        <v>5</v>
      </c>
      <c r="C19" s="74" t="s">
        <v>303</v>
      </c>
      <c r="D19" s="74" t="s">
        <v>304</v>
      </c>
      <c r="E19" s="74" t="s">
        <v>305</v>
      </c>
      <c r="F19" s="74">
        <v>45313</v>
      </c>
      <c r="G19" s="74" t="s">
        <v>294</v>
      </c>
      <c r="H19" s="74"/>
    </row>
    <row r="20" spans="2:8" ht="15" customHeight="1" outlineLevel="1" x14ac:dyDescent="0.25">
      <c r="B20" s="91">
        <v>6</v>
      </c>
      <c r="C20" s="74" t="s">
        <v>306</v>
      </c>
      <c r="D20" s="74" t="s">
        <v>307</v>
      </c>
      <c r="E20" s="74" t="s">
        <v>308</v>
      </c>
      <c r="F20" s="74">
        <v>45364</v>
      </c>
      <c r="G20" s="74" t="s">
        <v>294</v>
      </c>
      <c r="H20" s="74"/>
    </row>
    <row r="21" spans="2:8" ht="15.75" customHeight="1" x14ac:dyDescent="0.25">
      <c r="B21" s="334" t="s">
        <v>92</v>
      </c>
      <c r="C21" s="335"/>
      <c r="D21" s="335"/>
      <c r="E21" s="335"/>
      <c r="F21" s="335"/>
      <c r="G21" s="335"/>
      <c r="H21" s="335"/>
    </row>
    <row r="22" spans="2:8" outlineLevel="1" x14ac:dyDescent="0.25">
      <c r="B22" s="9">
        <v>1</v>
      </c>
      <c r="C22" s="10" t="s">
        <v>432</v>
      </c>
      <c r="D22" s="74" t="s">
        <v>433</v>
      </c>
      <c r="E22" s="74" t="s">
        <v>308</v>
      </c>
      <c r="F22" s="74">
        <v>45414</v>
      </c>
      <c r="G22" s="74" t="s">
        <v>294</v>
      </c>
      <c r="H22" s="74"/>
    </row>
    <row r="23" spans="2:8" outlineLevel="1" x14ac:dyDescent="0.25">
      <c r="B23" s="9">
        <v>2</v>
      </c>
      <c r="C23" s="10" t="s">
        <v>434</v>
      </c>
      <c r="D23" s="74" t="s">
        <v>440</v>
      </c>
      <c r="E23" s="74" t="s">
        <v>308</v>
      </c>
      <c r="F23" s="74">
        <v>45405</v>
      </c>
      <c r="G23" s="74" t="s">
        <v>294</v>
      </c>
      <c r="H23" s="74"/>
    </row>
    <row r="24" spans="2:8" outlineLevel="1" x14ac:dyDescent="0.25">
      <c r="B24" s="9">
        <v>3</v>
      </c>
      <c r="C24" s="10" t="s">
        <v>435</v>
      </c>
      <c r="D24" s="74" t="s">
        <v>441</v>
      </c>
      <c r="E24" s="74" t="s">
        <v>308</v>
      </c>
      <c r="F24" s="74">
        <v>45414</v>
      </c>
      <c r="G24" s="74" t="s">
        <v>294</v>
      </c>
      <c r="H24" s="74"/>
    </row>
    <row r="25" spans="2:8" outlineLevel="1" x14ac:dyDescent="0.25">
      <c r="B25" s="9">
        <v>4</v>
      </c>
      <c r="C25" s="10" t="s">
        <v>436</v>
      </c>
      <c r="D25" s="74" t="s">
        <v>442</v>
      </c>
      <c r="E25" s="74" t="s">
        <v>437</v>
      </c>
      <c r="F25" s="74" t="s">
        <v>661</v>
      </c>
      <c r="G25" s="74" t="s">
        <v>438</v>
      </c>
      <c r="H25" s="74" t="s">
        <v>637</v>
      </c>
    </row>
    <row r="26" spans="2:8" outlineLevel="1" x14ac:dyDescent="0.25">
      <c r="B26" s="9">
        <v>5</v>
      </c>
      <c r="C26" s="10" t="s">
        <v>439</v>
      </c>
      <c r="D26" s="74" t="s">
        <v>433</v>
      </c>
      <c r="E26" s="74" t="s">
        <v>296</v>
      </c>
      <c r="F26" s="74" t="s">
        <v>665</v>
      </c>
      <c r="G26" s="74" t="s">
        <v>438</v>
      </c>
      <c r="H26" s="74" t="s">
        <v>637</v>
      </c>
    </row>
    <row r="27" spans="2:8" outlineLevel="1" x14ac:dyDescent="0.25">
      <c r="B27" s="9">
        <v>6</v>
      </c>
      <c r="C27" s="10" t="s">
        <v>435</v>
      </c>
      <c r="D27" s="74" t="s">
        <v>441</v>
      </c>
      <c r="E27" s="74" t="s">
        <v>308</v>
      </c>
      <c r="F27" s="74" t="s">
        <v>666</v>
      </c>
      <c r="G27" s="74" t="s">
        <v>438</v>
      </c>
      <c r="H27" s="74" t="s">
        <v>637</v>
      </c>
    </row>
    <row r="28" spans="2:8" ht="15" customHeight="1" x14ac:dyDescent="0.25">
      <c r="B28" s="336" t="s">
        <v>93</v>
      </c>
      <c r="C28" s="337"/>
      <c r="D28" s="337"/>
      <c r="E28" s="337"/>
      <c r="F28" s="337"/>
      <c r="G28" s="337"/>
      <c r="H28" s="337"/>
    </row>
    <row r="29" spans="2:8" outlineLevel="2" x14ac:dyDescent="0.25">
      <c r="B29" s="9">
        <v>1</v>
      </c>
      <c r="C29" s="10" t="s">
        <v>614</v>
      </c>
      <c r="D29" s="213" t="s">
        <v>615</v>
      </c>
      <c r="E29" s="74" t="s">
        <v>308</v>
      </c>
      <c r="F29" s="74">
        <v>45477</v>
      </c>
      <c r="G29" s="74" t="s">
        <v>294</v>
      </c>
      <c r="H29" s="74"/>
    </row>
    <row r="30" spans="2:8" outlineLevel="2" x14ac:dyDescent="0.25">
      <c r="B30" s="9">
        <v>2</v>
      </c>
      <c r="C30" s="10" t="s">
        <v>614</v>
      </c>
      <c r="D30" s="213" t="s">
        <v>615</v>
      </c>
      <c r="E30" s="74" t="s">
        <v>308</v>
      </c>
      <c r="F30" s="74" t="s">
        <v>625</v>
      </c>
      <c r="G30" s="74" t="s">
        <v>438</v>
      </c>
      <c r="H30" s="74" t="s">
        <v>638</v>
      </c>
    </row>
    <row r="31" spans="2:8" outlineLevel="2" x14ac:dyDescent="0.25">
      <c r="B31" s="9">
        <v>3</v>
      </c>
      <c r="C31" s="10" t="s">
        <v>614</v>
      </c>
      <c r="D31" s="213" t="s">
        <v>615</v>
      </c>
      <c r="E31" s="74" t="s">
        <v>308</v>
      </c>
      <c r="F31" s="74">
        <v>45542</v>
      </c>
      <c r="G31" s="74" t="s">
        <v>294</v>
      </c>
      <c r="H31" s="74"/>
    </row>
    <row r="32" spans="2:8" outlineLevel="2" x14ac:dyDescent="0.25">
      <c r="B32" s="9">
        <v>4</v>
      </c>
      <c r="C32" s="10" t="s">
        <v>616</v>
      </c>
      <c r="D32" s="74" t="s">
        <v>617</v>
      </c>
      <c r="E32" s="74" t="s">
        <v>626</v>
      </c>
      <c r="F32" s="74" t="s">
        <v>662</v>
      </c>
      <c r="G32" s="74" t="s">
        <v>438</v>
      </c>
      <c r="H32" s="74" t="s">
        <v>637</v>
      </c>
    </row>
    <row r="33" spans="2:8" outlineLevel="2" x14ac:dyDescent="0.25">
      <c r="B33" s="9">
        <v>5</v>
      </c>
      <c r="C33" s="10" t="s">
        <v>618</v>
      </c>
      <c r="D33" s="74" t="s">
        <v>619</v>
      </c>
      <c r="E33" s="74" t="s">
        <v>626</v>
      </c>
      <c r="F33" s="74" t="s">
        <v>663</v>
      </c>
      <c r="G33" s="74" t="s">
        <v>438</v>
      </c>
      <c r="H33" s="74" t="s">
        <v>637</v>
      </c>
    </row>
    <row r="34" spans="2:8" outlineLevel="2" x14ac:dyDescent="0.25">
      <c r="B34" s="9">
        <v>6</v>
      </c>
      <c r="C34" s="10" t="s">
        <v>620</v>
      </c>
      <c r="D34" s="74" t="s">
        <v>621</v>
      </c>
      <c r="E34" s="74" t="s">
        <v>627</v>
      </c>
      <c r="F34" s="74" t="s">
        <v>664</v>
      </c>
      <c r="G34" s="74" t="s">
        <v>438</v>
      </c>
      <c r="H34" s="74" t="s">
        <v>639</v>
      </c>
    </row>
    <row r="35" spans="2:8" outlineLevel="2" x14ac:dyDescent="0.25">
      <c r="B35" s="9">
        <v>7</v>
      </c>
      <c r="C35" s="10" t="s">
        <v>622</v>
      </c>
      <c r="D35" s="74" t="s">
        <v>623</v>
      </c>
      <c r="E35" s="74" t="s">
        <v>623</v>
      </c>
      <c r="F35" s="74">
        <v>45505</v>
      </c>
      <c r="G35" s="74" t="s">
        <v>294</v>
      </c>
      <c r="H35" s="74"/>
    </row>
    <row r="36" spans="2:8" outlineLevel="2" x14ac:dyDescent="0.25">
      <c r="B36" s="9">
        <v>8</v>
      </c>
      <c r="C36" s="10" t="s">
        <v>624</v>
      </c>
      <c r="D36" s="74" t="s">
        <v>617</v>
      </c>
      <c r="E36" s="74" t="s">
        <v>628</v>
      </c>
      <c r="F36" s="74">
        <v>45505</v>
      </c>
      <c r="G36" s="74" t="s">
        <v>294</v>
      </c>
      <c r="H36" s="74"/>
    </row>
    <row r="37" spans="2:8" ht="15" customHeight="1" x14ac:dyDescent="0.25">
      <c r="B37" s="334" t="s">
        <v>94</v>
      </c>
      <c r="C37" s="335"/>
      <c r="D37" s="335"/>
      <c r="E37" s="335"/>
      <c r="F37" s="335"/>
      <c r="G37" s="335"/>
      <c r="H37" s="335"/>
    </row>
    <row r="38" spans="2:8" outlineLevel="2" x14ac:dyDescent="0.25">
      <c r="B38" s="9">
        <v>1</v>
      </c>
      <c r="C38" s="10" t="s">
        <v>770</v>
      </c>
      <c r="D38" s="74" t="s">
        <v>784</v>
      </c>
      <c r="E38" s="74" t="s">
        <v>771</v>
      </c>
      <c r="F38" s="74">
        <v>45600</v>
      </c>
      <c r="G38" s="74" t="s">
        <v>294</v>
      </c>
      <c r="H38" s="74"/>
    </row>
    <row r="39" spans="2:8" outlineLevel="2" x14ac:dyDescent="0.25">
      <c r="B39" s="9">
        <v>2</v>
      </c>
      <c r="C39" s="10" t="s">
        <v>772</v>
      </c>
      <c r="D39" s="74" t="s">
        <v>785</v>
      </c>
      <c r="E39" s="74" t="s">
        <v>626</v>
      </c>
      <c r="F39" s="74">
        <v>45597</v>
      </c>
      <c r="G39" s="74" t="s">
        <v>294</v>
      </c>
      <c r="H39" s="74"/>
    </row>
    <row r="40" spans="2:8" outlineLevel="2" x14ac:dyDescent="0.25">
      <c r="B40" s="9">
        <v>3</v>
      </c>
      <c r="C40" s="10" t="s">
        <v>773</v>
      </c>
      <c r="D40" s="74" t="s">
        <v>786</v>
      </c>
      <c r="E40" s="74" t="s">
        <v>774</v>
      </c>
      <c r="F40" s="74">
        <v>45635</v>
      </c>
      <c r="G40" s="74" t="s">
        <v>294</v>
      </c>
      <c r="H40" s="74"/>
    </row>
    <row r="41" spans="2:8" outlineLevel="2" x14ac:dyDescent="0.25">
      <c r="B41" s="9">
        <v>4</v>
      </c>
      <c r="C41" s="10" t="s">
        <v>303</v>
      </c>
      <c r="D41" s="74" t="s">
        <v>304</v>
      </c>
      <c r="E41" s="74" t="s">
        <v>305</v>
      </c>
      <c r="F41" s="74" t="s">
        <v>775</v>
      </c>
      <c r="G41" s="74" t="s">
        <v>438</v>
      </c>
      <c r="H41" s="74" t="s">
        <v>776</v>
      </c>
    </row>
    <row r="42" spans="2:8" outlineLevel="2" x14ac:dyDescent="0.25">
      <c r="B42" s="9">
        <v>5</v>
      </c>
      <c r="C42" s="10" t="s">
        <v>793</v>
      </c>
      <c r="D42" s="74" t="s">
        <v>792</v>
      </c>
      <c r="E42" s="74" t="s">
        <v>626</v>
      </c>
      <c r="F42" s="74" t="s">
        <v>777</v>
      </c>
      <c r="G42" s="74" t="s">
        <v>438</v>
      </c>
      <c r="H42" s="74" t="s">
        <v>776</v>
      </c>
    </row>
    <row r="43" spans="2:8" outlineLevel="2" x14ac:dyDescent="0.25">
      <c r="B43" s="9">
        <v>6</v>
      </c>
      <c r="C43" s="10" t="s">
        <v>778</v>
      </c>
      <c r="D43" s="74" t="s">
        <v>791</v>
      </c>
      <c r="E43" s="74" t="s">
        <v>779</v>
      </c>
      <c r="F43" s="74" t="s">
        <v>780</v>
      </c>
      <c r="G43" s="74" t="s">
        <v>438</v>
      </c>
      <c r="H43" s="74" t="s">
        <v>776</v>
      </c>
    </row>
    <row r="44" spans="2:8" outlineLevel="2" x14ac:dyDescent="0.25">
      <c r="B44" s="9">
        <v>7</v>
      </c>
      <c r="C44" s="10" t="s">
        <v>787</v>
      </c>
      <c r="D44" s="74" t="s">
        <v>790</v>
      </c>
      <c r="E44" s="74" t="s">
        <v>789</v>
      </c>
      <c r="F44" s="74" t="s">
        <v>781</v>
      </c>
      <c r="G44" s="74" t="s">
        <v>438</v>
      </c>
      <c r="H44" s="74" t="s">
        <v>637</v>
      </c>
    </row>
    <row r="45" spans="2:8" outlineLevel="2" x14ac:dyDescent="0.25">
      <c r="B45" s="9">
        <v>8</v>
      </c>
      <c r="C45" s="10" t="s">
        <v>782</v>
      </c>
      <c r="D45" s="74" t="s">
        <v>788</v>
      </c>
      <c r="E45" s="74" t="s">
        <v>771</v>
      </c>
      <c r="F45" s="74" t="s">
        <v>783</v>
      </c>
      <c r="G45" s="74" t="s">
        <v>438</v>
      </c>
      <c r="H45" s="74" t="s">
        <v>637</v>
      </c>
    </row>
  </sheetData>
  <mergeCells count="16">
    <mergeCell ref="B2:F2"/>
    <mergeCell ref="B3:F3"/>
    <mergeCell ref="B5:F5"/>
    <mergeCell ref="B8:C8"/>
    <mergeCell ref="B9:C9"/>
    <mergeCell ref="H12:H13"/>
    <mergeCell ref="B14:H14"/>
    <mergeCell ref="B21:H21"/>
    <mergeCell ref="B28:H28"/>
    <mergeCell ref="B37:H37"/>
    <mergeCell ref="B12:B13"/>
    <mergeCell ref="C12:C13"/>
    <mergeCell ref="D12:D13"/>
    <mergeCell ref="E12:E13"/>
    <mergeCell ref="F12:F13"/>
    <mergeCell ref="G12:G13"/>
  </mergeCells>
  <printOptions horizontalCentered="1"/>
  <pageMargins left="0.70866141732283472" right="0.70866141732283472" top="0.74803149606299213" bottom="0.74803149606299213" header="0.31496062992125984" footer="0.31496062992125984"/>
  <pageSetup scale="9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Q435"/>
  <sheetViews>
    <sheetView showGridLines="0" zoomScaleNormal="100" workbookViewId="0">
      <selection activeCell="N227" sqref="N227"/>
    </sheetView>
  </sheetViews>
  <sheetFormatPr baseColWidth="10" defaultColWidth="11.42578125" defaultRowHeight="15" outlineLevelRow="1" x14ac:dyDescent="0.25"/>
  <cols>
    <col min="1" max="1" width="3.5703125" customWidth="1"/>
    <col min="2" max="3" width="12.85546875" style="3" customWidth="1"/>
    <col min="4" max="4" width="10.28515625" style="3" customWidth="1"/>
    <col min="5" max="5" width="12.5703125" style="3" bestFit="1" customWidth="1"/>
    <col min="6" max="6" width="11.5703125" style="3"/>
    <col min="7" max="7" width="15.140625" style="3" customWidth="1"/>
    <col min="8" max="8" width="16" style="3" customWidth="1"/>
    <col min="9" max="9" width="15.5703125" style="3" customWidth="1"/>
    <col min="10" max="10" width="14.85546875" style="3" customWidth="1"/>
    <col min="11" max="11" width="16.85546875" style="3" customWidth="1"/>
    <col min="12" max="12" width="16.85546875" customWidth="1"/>
    <col min="16" max="17" width="11.42578125" style="249"/>
  </cols>
  <sheetData>
    <row r="2" spans="2:11" ht="20.25" x14ac:dyDescent="0.25">
      <c r="B2" s="258" t="s">
        <v>189</v>
      </c>
      <c r="C2" s="258"/>
      <c r="D2" s="258"/>
      <c r="E2" s="258"/>
      <c r="F2" s="258"/>
      <c r="G2" s="258"/>
      <c r="H2" s="258"/>
      <c r="I2" s="258"/>
      <c r="J2" s="258"/>
      <c r="K2" s="258"/>
    </row>
    <row r="3" spans="2:11" ht="96" customHeight="1" x14ac:dyDescent="0.25">
      <c r="B3" s="268" t="s">
        <v>95</v>
      </c>
      <c r="C3" s="268"/>
      <c r="D3" s="268"/>
      <c r="E3" s="268"/>
      <c r="F3" s="268"/>
      <c r="G3" s="268"/>
      <c r="H3" s="268"/>
      <c r="I3" s="268"/>
      <c r="J3" s="268"/>
      <c r="K3" s="268"/>
    </row>
    <row r="4" spans="2:11" ht="20.25" x14ac:dyDescent="0.25">
      <c r="B4" s="258" t="s">
        <v>669</v>
      </c>
      <c r="C4" s="258"/>
      <c r="D4" s="258"/>
      <c r="E4" s="258"/>
      <c r="F4" s="258"/>
      <c r="G4" s="258"/>
      <c r="H4" s="258"/>
      <c r="I4" s="258"/>
      <c r="J4" s="258"/>
      <c r="K4" s="258"/>
    </row>
    <row r="5" spans="2:11" ht="20.25" x14ac:dyDescent="0.25">
      <c r="B5" s="2"/>
      <c r="C5" s="2"/>
      <c r="D5" s="2"/>
      <c r="E5" s="2"/>
      <c r="F5" s="2"/>
      <c r="G5" s="2"/>
      <c r="H5" s="2"/>
    </row>
    <row r="6" spans="2:11" ht="15.75" x14ac:dyDescent="0.25">
      <c r="B6" s="286" t="s">
        <v>0</v>
      </c>
      <c r="C6" s="287"/>
      <c r="D6" s="287"/>
      <c r="E6" s="287"/>
      <c r="F6" s="287"/>
      <c r="G6" s="287"/>
      <c r="H6" s="288"/>
      <c r="J6" s="177" t="s">
        <v>1</v>
      </c>
      <c r="K6" s="138">
        <v>21</v>
      </c>
    </row>
    <row r="7" spans="2:11" x14ac:dyDescent="0.25">
      <c r="B7" s="261" t="s">
        <v>2</v>
      </c>
      <c r="C7" s="261"/>
      <c r="D7" s="261"/>
      <c r="E7" s="261"/>
      <c r="F7" s="261"/>
      <c r="G7" s="261"/>
      <c r="H7" s="261"/>
      <c r="J7" s="4" t="s">
        <v>3</v>
      </c>
      <c r="K7" s="5">
        <v>10</v>
      </c>
    </row>
    <row r="8" spans="2:11" x14ac:dyDescent="0.25">
      <c r="B8" s="261" t="s">
        <v>2</v>
      </c>
      <c r="C8" s="261"/>
      <c r="D8" s="261"/>
      <c r="E8" s="261"/>
      <c r="F8" s="261"/>
      <c r="G8" s="261"/>
      <c r="H8" s="261"/>
      <c r="J8" s="4" t="s">
        <v>4</v>
      </c>
      <c r="K8" s="5" t="s">
        <v>5</v>
      </c>
    </row>
    <row r="9" spans="2:11" x14ac:dyDescent="0.25">
      <c r="J9" s="6"/>
    </row>
    <row r="10" spans="2:11" x14ac:dyDescent="0.25">
      <c r="J10" s="6"/>
    </row>
    <row r="11" spans="2:11" x14ac:dyDescent="0.25">
      <c r="B11" s="289" t="s">
        <v>96</v>
      </c>
      <c r="C11" s="289" t="s">
        <v>54</v>
      </c>
      <c r="D11" s="289" t="s">
        <v>97</v>
      </c>
      <c r="E11" s="291" t="s">
        <v>8</v>
      </c>
      <c r="F11" s="291"/>
      <c r="G11" s="291"/>
      <c r="H11" s="291"/>
      <c r="I11" s="291"/>
      <c r="J11" s="291"/>
      <c r="K11" s="291"/>
    </row>
    <row r="12" spans="2:11" ht="24" x14ac:dyDescent="0.25">
      <c r="B12" s="290"/>
      <c r="C12" s="290"/>
      <c r="D12" s="290"/>
      <c r="E12" s="141" t="s">
        <v>98</v>
      </c>
      <c r="F12" s="141" t="s">
        <v>629</v>
      </c>
      <c r="G12" s="141" t="s">
        <v>99</v>
      </c>
      <c r="H12" s="142" t="s">
        <v>100</v>
      </c>
      <c r="I12" s="141" t="s">
        <v>101</v>
      </c>
      <c r="J12" s="141" t="s">
        <v>102</v>
      </c>
      <c r="K12" s="131" t="s">
        <v>103</v>
      </c>
    </row>
    <row r="13" spans="2:11" hidden="1" outlineLevel="1" x14ac:dyDescent="0.25">
      <c r="B13" s="29" t="s">
        <v>211</v>
      </c>
      <c r="C13" s="29" t="s">
        <v>212</v>
      </c>
      <c r="D13" s="29">
        <v>2204011</v>
      </c>
      <c r="E13" s="40">
        <v>0</v>
      </c>
      <c r="F13" s="40">
        <v>0</v>
      </c>
      <c r="G13" s="40">
        <v>0</v>
      </c>
      <c r="H13" s="40">
        <v>0</v>
      </c>
      <c r="I13" s="40">
        <v>0</v>
      </c>
      <c r="J13" s="40">
        <v>236467</v>
      </c>
      <c r="K13" s="13">
        <f t="shared" ref="K13:K40" si="0">SUM(E13:J13)</f>
        <v>236467</v>
      </c>
    </row>
    <row r="14" spans="2:11" hidden="1" outlineLevel="1" x14ac:dyDescent="0.25">
      <c r="B14" s="29" t="s">
        <v>211</v>
      </c>
      <c r="C14" s="29" t="s">
        <v>212</v>
      </c>
      <c r="D14" s="29">
        <v>2205006</v>
      </c>
      <c r="E14" s="40">
        <v>0</v>
      </c>
      <c r="F14" s="40">
        <v>0</v>
      </c>
      <c r="G14" s="40">
        <v>0</v>
      </c>
      <c r="H14" s="40">
        <v>0</v>
      </c>
      <c r="I14" s="40">
        <v>0</v>
      </c>
      <c r="J14" s="40">
        <v>59583</v>
      </c>
      <c r="K14" s="13">
        <f>SUM(E14:J14)</f>
        <v>59583</v>
      </c>
    </row>
    <row r="15" spans="2:11" hidden="1" outlineLevel="1" x14ac:dyDescent="0.25">
      <c r="B15" s="29" t="s">
        <v>211</v>
      </c>
      <c r="C15" s="29" t="s">
        <v>212</v>
      </c>
      <c r="D15" s="29">
        <v>2206002</v>
      </c>
      <c r="E15" s="40">
        <v>0</v>
      </c>
      <c r="F15" s="40">
        <v>0</v>
      </c>
      <c r="G15" s="40">
        <v>0</v>
      </c>
      <c r="H15" s="40">
        <v>0</v>
      </c>
      <c r="I15" s="40">
        <v>0</v>
      </c>
      <c r="J15" s="40">
        <v>1904000</v>
      </c>
      <c r="K15" s="13">
        <f>SUM(E15:J15)</f>
        <v>1904000</v>
      </c>
    </row>
    <row r="16" spans="2:11" hidden="1" outlineLevel="1" x14ac:dyDescent="0.25">
      <c r="B16" s="29" t="s">
        <v>211</v>
      </c>
      <c r="C16" s="29" t="s">
        <v>212</v>
      </c>
      <c r="D16" s="29">
        <v>2208007</v>
      </c>
      <c r="E16" s="40">
        <v>313484</v>
      </c>
      <c r="F16" s="40">
        <v>0</v>
      </c>
      <c r="G16" s="40">
        <v>0</v>
      </c>
      <c r="H16" s="40">
        <v>92620</v>
      </c>
      <c r="I16" s="40"/>
      <c r="J16" s="40"/>
      <c r="K16" s="13">
        <f>SUM(E16:J16)</f>
        <v>406104</v>
      </c>
    </row>
    <row r="17" spans="2:11" hidden="1" outlineLevel="1" x14ac:dyDescent="0.25">
      <c r="B17" s="29" t="s">
        <v>211</v>
      </c>
      <c r="C17" s="29" t="s">
        <v>212</v>
      </c>
      <c r="D17" s="29">
        <v>2209006</v>
      </c>
      <c r="E17" s="40">
        <v>0</v>
      </c>
      <c r="F17" s="40">
        <v>0</v>
      </c>
      <c r="G17" s="40">
        <v>0</v>
      </c>
      <c r="H17" s="40">
        <v>0</v>
      </c>
      <c r="I17" s="40">
        <v>0</v>
      </c>
      <c r="J17" s="40">
        <v>25443818</v>
      </c>
      <c r="K17" s="13">
        <f>SUM(E17:J17)</f>
        <v>25443818</v>
      </c>
    </row>
    <row r="18" spans="2:11" hidden="1" outlineLevel="1" x14ac:dyDescent="0.25">
      <c r="B18" s="29" t="s">
        <v>211</v>
      </c>
      <c r="C18" s="29" t="s">
        <v>212</v>
      </c>
      <c r="D18" s="29">
        <v>2211003</v>
      </c>
      <c r="E18" s="40">
        <v>0</v>
      </c>
      <c r="F18" s="40">
        <v>0</v>
      </c>
      <c r="G18" s="40">
        <v>0</v>
      </c>
      <c r="H18" s="40">
        <v>0</v>
      </c>
      <c r="I18" s="40">
        <v>0</v>
      </c>
      <c r="J18" s="40">
        <v>7021</v>
      </c>
      <c r="K18" s="13">
        <f t="shared" si="0"/>
        <v>7021</v>
      </c>
    </row>
    <row r="19" spans="2:11" hidden="1" outlineLevel="1" x14ac:dyDescent="0.25">
      <c r="B19" s="29" t="s">
        <v>211</v>
      </c>
      <c r="C19" s="29" t="s">
        <v>212</v>
      </c>
      <c r="D19" s="29">
        <v>2212003</v>
      </c>
      <c r="E19" s="40">
        <v>0</v>
      </c>
      <c r="F19" s="40">
        <v>0</v>
      </c>
      <c r="G19" s="40">
        <v>0</v>
      </c>
      <c r="H19" s="40">
        <v>0</v>
      </c>
      <c r="I19" s="40">
        <v>0</v>
      </c>
      <c r="J19" s="40">
        <v>382704</v>
      </c>
      <c r="K19" s="13">
        <f>SUM(E19:J19)</f>
        <v>382704</v>
      </c>
    </row>
    <row r="20" spans="2:11" hidden="1" outlineLevel="1" x14ac:dyDescent="0.25">
      <c r="B20" s="29" t="s">
        <v>211</v>
      </c>
      <c r="C20" s="29" t="s">
        <v>212</v>
      </c>
      <c r="D20" s="29">
        <v>2212002</v>
      </c>
      <c r="E20" s="40">
        <f>145600+484260</f>
        <v>629860</v>
      </c>
      <c r="F20" s="40">
        <v>0</v>
      </c>
      <c r="G20" s="40">
        <v>0</v>
      </c>
      <c r="H20" s="40">
        <v>0</v>
      </c>
      <c r="I20" s="40">
        <v>0</v>
      </c>
      <c r="J20" s="40">
        <v>0</v>
      </c>
      <c r="K20" s="13">
        <f>SUM(E20:J20)</f>
        <v>629860</v>
      </c>
    </row>
    <row r="21" spans="2:11" hidden="1" outlineLevel="1" x14ac:dyDescent="0.25">
      <c r="B21" s="29" t="s">
        <v>211</v>
      </c>
      <c r="C21" s="29" t="s">
        <v>212</v>
      </c>
      <c r="D21" s="29">
        <v>2403006</v>
      </c>
      <c r="E21" s="40">
        <v>0</v>
      </c>
      <c r="F21" s="40">
        <v>0</v>
      </c>
      <c r="G21" s="40">
        <v>24133746</v>
      </c>
      <c r="H21" s="40">
        <v>0</v>
      </c>
      <c r="I21" s="40">
        <v>0</v>
      </c>
      <c r="J21" s="40">
        <v>4311972</v>
      </c>
      <c r="K21" s="13">
        <f t="shared" si="0"/>
        <v>28445718</v>
      </c>
    </row>
    <row r="22" spans="2:11" hidden="1" outlineLevel="1" x14ac:dyDescent="0.25">
      <c r="B22" s="29" t="s">
        <v>213</v>
      </c>
      <c r="C22" s="29" t="s">
        <v>212</v>
      </c>
      <c r="D22" s="29">
        <v>2201001</v>
      </c>
      <c r="E22" s="40">
        <v>0</v>
      </c>
      <c r="F22" s="40">
        <v>0</v>
      </c>
      <c r="G22" s="40">
        <v>0</v>
      </c>
      <c r="H22" s="40">
        <v>0</v>
      </c>
      <c r="I22" s="40">
        <v>0</v>
      </c>
      <c r="J22" s="40">
        <v>142800</v>
      </c>
      <c r="K22" s="13">
        <f t="shared" si="0"/>
        <v>142800</v>
      </c>
    </row>
    <row r="23" spans="2:11" hidden="1" outlineLevel="1" x14ac:dyDescent="0.25">
      <c r="B23" s="29" t="s">
        <v>213</v>
      </c>
      <c r="C23" s="29" t="s">
        <v>212</v>
      </c>
      <c r="D23" s="29">
        <v>2204001</v>
      </c>
      <c r="E23" s="40">
        <v>0</v>
      </c>
      <c r="F23" s="40">
        <v>0</v>
      </c>
      <c r="G23" s="40">
        <v>734705</v>
      </c>
      <c r="H23" s="40">
        <v>0</v>
      </c>
      <c r="I23" s="40">
        <v>0</v>
      </c>
      <c r="J23" s="40">
        <v>144891</v>
      </c>
      <c r="K23" s="13">
        <f t="shared" si="0"/>
        <v>879596</v>
      </c>
    </row>
    <row r="24" spans="2:11" hidden="1" outlineLevel="1" x14ac:dyDescent="0.25">
      <c r="B24" s="29" t="s">
        <v>213</v>
      </c>
      <c r="C24" s="29" t="s">
        <v>212</v>
      </c>
      <c r="D24" s="29">
        <v>2204009</v>
      </c>
      <c r="E24" s="40">
        <v>0</v>
      </c>
      <c r="F24" s="40">
        <v>0</v>
      </c>
      <c r="G24" s="40">
        <v>0</v>
      </c>
      <c r="H24" s="40">
        <v>0</v>
      </c>
      <c r="I24" s="40">
        <v>0</v>
      </c>
      <c r="J24" s="40">
        <v>916598</v>
      </c>
      <c r="K24" s="13">
        <f t="shared" si="0"/>
        <v>916598</v>
      </c>
    </row>
    <row r="25" spans="2:11" hidden="1" outlineLevel="1" x14ac:dyDescent="0.25">
      <c r="B25" s="29" t="s">
        <v>213</v>
      </c>
      <c r="C25" s="29" t="s">
        <v>212</v>
      </c>
      <c r="D25" s="29">
        <v>2212999</v>
      </c>
      <c r="E25" s="40">
        <v>0</v>
      </c>
      <c r="F25" s="40">
        <v>0</v>
      </c>
      <c r="G25" s="40">
        <v>0</v>
      </c>
      <c r="H25" s="40">
        <v>0</v>
      </c>
      <c r="I25" s="40">
        <v>0</v>
      </c>
      <c r="J25" s="40">
        <v>380800</v>
      </c>
      <c r="K25" s="13">
        <f t="shared" si="0"/>
        <v>380800</v>
      </c>
    </row>
    <row r="26" spans="2:11" hidden="1" outlineLevel="1" x14ac:dyDescent="0.25">
      <c r="B26" s="29" t="s">
        <v>213</v>
      </c>
      <c r="C26" s="29" t="s">
        <v>212</v>
      </c>
      <c r="D26" s="29">
        <v>2209006</v>
      </c>
      <c r="E26" s="40">
        <v>0</v>
      </c>
      <c r="F26" s="40">
        <v>0</v>
      </c>
      <c r="G26" s="40">
        <v>0</v>
      </c>
      <c r="H26" s="40">
        <v>0</v>
      </c>
      <c r="I26" s="40">
        <v>0</v>
      </c>
      <c r="J26" s="40">
        <v>2035506</v>
      </c>
      <c r="K26" s="13">
        <f t="shared" si="0"/>
        <v>2035506</v>
      </c>
    </row>
    <row r="27" spans="2:11" hidden="1" outlineLevel="1" x14ac:dyDescent="0.25">
      <c r="B27" s="29" t="s">
        <v>213</v>
      </c>
      <c r="C27" s="29" t="s">
        <v>212</v>
      </c>
      <c r="D27" s="29">
        <v>2208007</v>
      </c>
      <c r="E27" s="40">
        <v>51481</v>
      </c>
      <c r="F27" s="40">
        <v>0</v>
      </c>
      <c r="G27" s="40">
        <v>0</v>
      </c>
      <c r="H27" s="40">
        <v>331320</v>
      </c>
      <c r="I27" s="40">
        <v>0</v>
      </c>
      <c r="J27" s="40"/>
      <c r="K27" s="13">
        <f t="shared" si="0"/>
        <v>382801</v>
      </c>
    </row>
    <row r="28" spans="2:11" hidden="1" outlineLevel="1" x14ac:dyDescent="0.25">
      <c r="B28" s="29" t="s">
        <v>213</v>
      </c>
      <c r="C28" s="29" t="s">
        <v>212</v>
      </c>
      <c r="D28" s="29">
        <v>2211003</v>
      </c>
      <c r="E28" s="40">
        <v>0</v>
      </c>
      <c r="F28" s="40">
        <v>0</v>
      </c>
      <c r="G28" s="40">
        <v>0</v>
      </c>
      <c r="H28" s="40">
        <v>655685</v>
      </c>
      <c r="I28" s="40">
        <v>0</v>
      </c>
      <c r="J28" s="40"/>
      <c r="K28" s="13">
        <f t="shared" si="0"/>
        <v>655685</v>
      </c>
    </row>
    <row r="29" spans="2:11" hidden="1" outlineLevel="1" x14ac:dyDescent="0.25">
      <c r="B29" s="29" t="s">
        <v>213</v>
      </c>
      <c r="C29" s="29" t="s">
        <v>212</v>
      </c>
      <c r="D29" s="29">
        <v>2403004</v>
      </c>
      <c r="E29" s="40">
        <v>0</v>
      </c>
      <c r="F29" s="40">
        <v>0</v>
      </c>
      <c r="G29" s="40">
        <v>8763750</v>
      </c>
      <c r="H29" s="40">
        <v>0</v>
      </c>
      <c r="I29" s="40">
        <v>0</v>
      </c>
      <c r="J29" s="40"/>
      <c r="K29" s="13">
        <f t="shared" si="0"/>
        <v>8763750</v>
      </c>
    </row>
    <row r="30" spans="2:11" hidden="1" outlineLevel="1" x14ac:dyDescent="0.25">
      <c r="B30" s="29" t="s">
        <v>213</v>
      </c>
      <c r="C30" s="29" t="s">
        <v>212</v>
      </c>
      <c r="D30" s="29">
        <v>2403006</v>
      </c>
      <c r="E30" s="40">
        <v>0</v>
      </c>
      <c r="F30" s="40">
        <v>0</v>
      </c>
      <c r="G30" s="40">
        <v>137144763</v>
      </c>
      <c r="H30" s="40">
        <v>21262705</v>
      </c>
      <c r="I30" s="40">
        <v>0</v>
      </c>
      <c r="J30" s="40"/>
      <c r="K30" s="13">
        <f t="shared" si="0"/>
        <v>158407468</v>
      </c>
    </row>
    <row r="31" spans="2:11" hidden="1" outlineLevel="1" x14ac:dyDescent="0.25">
      <c r="B31" s="29" t="s">
        <v>134</v>
      </c>
      <c r="C31" s="29" t="s">
        <v>212</v>
      </c>
      <c r="D31" s="29">
        <v>2205006</v>
      </c>
      <c r="E31" s="40">
        <v>0</v>
      </c>
      <c r="F31" s="40">
        <v>0</v>
      </c>
      <c r="G31" s="40">
        <v>0</v>
      </c>
      <c r="H31" s="40">
        <v>0</v>
      </c>
      <c r="I31" s="40">
        <v>0</v>
      </c>
      <c r="J31" s="40">
        <f>59583+59583</f>
        <v>119166</v>
      </c>
      <c r="K31" s="13">
        <f t="shared" si="0"/>
        <v>119166</v>
      </c>
    </row>
    <row r="32" spans="2:11" hidden="1" outlineLevel="1" x14ac:dyDescent="0.25">
      <c r="B32" s="29" t="s">
        <v>134</v>
      </c>
      <c r="C32" s="29" t="s">
        <v>212</v>
      </c>
      <c r="D32" s="29">
        <v>2206007</v>
      </c>
      <c r="E32" s="40">
        <v>0</v>
      </c>
      <c r="F32" s="40">
        <v>0</v>
      </c>
      <c r="G32" s="40">
        <v>0</v>
      </c>
      <c r="H32" s="40">
        <v>3072218</v>
      </c>
      <c r="I32" s="40">
        <v>0</v>
      </c>
      <c r="J32" s="40"/>
      <c r="K32" s="13">
        <f t="shared" si="0"/>
        <v>3072218</v>
      </c>
    </row>
    <row r="33" spans="2:12" hidden="1" outlineLevel="1" x14ac:dyDescent="0.25">
      <c r="B33" s="29" t="s">
        <v>134</v>
      </c>
      <c r="C33" s="29" t="s">
        <v>212</v>
      </c>
      <c r="D33" s="29">
        <v>2207001</v>
      </c>
      <c r="E33" s="40">
        <v>0</v>
      </c>
      <c r="F33" s="40">
        <v>0</v>
      </c>
      <c r="G33" s="40">
        <v>0</v>
      </c>
      <c r="H33" s="40">
        <v>0</v>
      </c>
      <c r="I33" s="40">
        <v>0</v>
      </c>
      <c r="J33" s="40">
        <v>953165</v>
      </c>
      <c r="K33" s="13">
        <f t="shared" si="0"/>
        <v>953165</v>
      </c>
    </row>
    <row r="34" spans="2:12" hidden="1" outlineLevel="1" x14ac:dyDescent="0.25">
      <c r="B34" s="29" t="s">
        <v>134</v>
      </c>
      <c r="C34" s="29" t="s">
        <v>212</v>
      </c>
      <c r="D34" s="29">
        <v>2208007</v>
      </c>
      <c r="E34" s="40">
        <v>0</v>
      </c>
      <c r="F34" s="40">
        <v>0</v>
      </c>
      <c r="G34" s="40">
        <v>1337121</v>
      </c>
      <c r="H34" s="40">
        <v>152900</v>
      </c>
      <c r="I34" s="40">
        <v>0</v>
      </c>
      <c r="J34" s="40">
        <f>30757+301202</f>
        <v>331959</v>
      </c>
      <c r="K34" s="13">
        <f t="shared" si="0"/>
        <v>1821980</v>
      </c>
    </row>
    <row r="35" spans="2:12" hidden="1" outlineLevel="1" x14ac:dyDescent="0.25">
      <c r="B35" s="29" t="s">
        <v>134</v>
      </c>
      <c r="C35" s="29" t="s">
        <v>212</v>
      </c>
      <c r="D35" s="29">
        <v>2209006</v>
      </c>
      <c r="E35" s="40">
        <v>0</v>
      </c>
      <c r="F35" s="40">
        <v>0</v>
      </c>
      <c r="G35" s="40">
        <v>0</v>
      </c>
      <c r="H35" s="40">
        <v>0</v>
      </c>
      <c r="I35" s="40">
        <v>0</v>
      </c>
      <c r="J35" s="40">
        <v>2035506</v>
      </c>
      <c r="K35" s="13">
        <f t="shared" si="0"/>
        <v>2035506</v>
      </c>
    </row>
    <row r="36" spans="2:12" hidden="1" outlineLevel="1" x14ac:dyDescent="0.25">
      <c r="B36" s="29" t="s">
        <v>134</v>
      </c>
      <c r="C36" s="29" t="s">
        <v>212</v>
      </c>
      <c r="D36" s="29">
        <v>2211003</v>
      </c>
      <c r="E36" s="40">
        <v>0</v>
      </c>
      <c r="F36" s="40">
        <v>0</v>
      </c>
      <c r="G36" s="40">
        <v>0</v>
      </c>
      <c r="H36" s="40">
        <f>656394+657889</f>
        <v>1314283</v>
      </c>
      <c r="I36" s="40">
        <v>0</v>
      </c>
      <c r="J36" s="40">
        <v>0</v>
      </c>
      <c r="K36" s="13">
        <f t="shared" si="0"/>
        <v>1314283</v>
      </c>
    </row>
    <row r="37" spans="2:12" hidden="1" outlineLevel="1" x14ac:dyDescent="0.25">
      <c r="B37" s="29" t="s">
        <v>134</v>
      </c>
      <c r="C37" s="29" t="s">
        <v>212</v>
      </c>
      <c r="D37" s="29">
        <v>2212002</v>
      </c>
      <c r="E37" s="40">
        <v>0</v>
      </c>
      <c r="F37" s="40">
        <v>0</v>
      </c>
      <c r="G37" s="40">
        <v>0</v>
      </c>
      <c r="H37" s="40">
        <v>0</v>
      </c>
      <c r="I37" s="40">
        <v>0</v>
      </c>
      <c r="J37" s="40">
        <v>589322</v>
      </c>
      <c r="K37" s="13">
        <f t="shared" si="0"/>
        <v>589322</v>
      </c>
    </row>
    <row r="38" spans="2:12" hidden="1" outlineLevel="1" x14ac:dyDescent="0.25">
      <c r="B38" s="29" t="s">
        <v>134</v>
      </c>
      <c r="C38" s="29" t="s">
        <v>212</v>
      </c>
      <c r="D38" s="29">
        <v>2212003</v>
      </c>
      <c r="E38" s="40">
        <v>0</v>
      </c>
      <c r="F38" s="40">
        <v>0</v>
      </c>
      <c r="G38" s="40">
        <v>0</v>
      </c>
      <c r="H38" s="40">
        <v>0</v>
      </c>
      <c r="I38" s="40">
        <v>0</v>
      </c>
      <c r="J38" s="40">
        <v>928200</v>
      </c>
      <c r="K38" s="13">
        <f t="shared" si="0"/>
        <v>928200</v>
      </c>
    </row>
    <row r="39" spans="2:12" hidden="1" outlineLevel="1" x14ac:dyDescent="0.25">
      <c r="B39" s="29" t="s">
        <v>134</v>
      </c>
      <c r="C39" s="29" t="s">
        <v>212</v>
      </c>
      <c r="D39" s="29">
        <v>2403004</v>
      </c>
      <c r="E39" s="40">
        <v>0</v>
      </c>
      <c r="F39" s="40">
        <v>0</v>
      </c>
      <c r="G39" s="40">
        <v>8763750</v>
      </c>
      <c r="H39" s="40">
        <v>0</v>
      </c>
      <c r="I39" s="40">
        <v>0</v>
      </c>
      <c r="J39" s="40">
        <v>0</v>
      </c>
      <c r="K39" s="13">
        <f t="shared" si="0"/>
        <v>8763750</v>
      </c>
    </row>
    <row r="40" spans="2:12" hidden="1" outlineLevel="1" x14ac:dyDescent="0.25">
      <c r="B40" s="29" t="s">
        <v>134</v>
      </c>
      <c r="C40" s="29" t="s">
        <v>212</v>
      </c>
      <c r="D40" s="29">
        <v>2403006</v>
      </c>
      <c r="E40" s="40">
        <v>0</v>
      </c>
      <c r="F40" s="40">
        <v>0</v>
      </c>
      <c r="G40" s="40">
        <v>7393679</v>
      </c>
      <c r="H40" s="40">
        <v>642495126</v>
      </c>
      <c r="I40" s="40">
        <v>0</v>
      </c>
      <c r="J40" s="40">
        <v>0</v>
      </c>
      <c r="K40" s="13">
        <f t="shared" si="0"/>
        <v>649888805</v>
      </c>
    </row>
    <row r="41" spans="2:12" collapsed="1" x14ac:dyDescent="0.25">
      <c r="B41" s="275" t="s">
        <v>24</v>
      </c>
      <c r="C41" s="276"/>
      <c r="D41" s="277"/>
      <c r="E41" s="143">
        <f t="shared" ref="E41:J41" si="1">SUM(E13:E40)</f>
        <v>994825</v>
      </c>
      <c r="F41" s="143">
        <f t="shared" si="1"/>
        <v>0</v>
      </c>
      <c r="G41" s="143">
        <f t="shared" si="1"/>
        <v>188271514</v>
      </c>
      <c r="H41" s="143">
        <f t="shared" si="1"/>
        <v>669376857</v>
      </c>
      <c r="I41" s="143">
        <f t="shared" si="1"/>
        <v>0</v>
      </c>
      <c r="J41" s="143">
        <f t="shared" si="1"/>
        <v>40923478</v>
      </c>
      <c r="K41" s="143">
        <f t="shared" ref="K41:K115" si="2">SUM(E41:J41)</f>
        <v>899566674</v>
      </c>
      <c r="L41" s="200"/>
    </row>
    <row r="42" spans="2:12" x14ac:dyDescent="0.25">
      <c r="B42" s="275" t="s">
        <v>23</v>
      </c>
      <c r="C42" s="276"/>
      <c r="D42" s="276"/>
      <c r="E42" s="143">
        <f t="shared" ref="E42:J42" si="3">E41</f>
        <v>994825</v>
      </c>
      <c r="F42" s="143">
        <f t="shared" si="3"/>
        <v>0</v>
      </c>
      <c r="G42" s="143">
        <f t="shared" si="3"/>
        <v>188271514</v>
      </c>
      <c r="H42" s="143">
        <f t="shared" si="3"/>
        <v>669376857</v>
      </c>
      <c r="I42" s="143">
        <f t="shared" si="3"/>
        <v>0</v>
      </c>
      <c r="J42" s="143">
        <f t="shared" si="3"/>
        <v>40923478</v>
      </c>
      <c r="K42" s="143">
        <f t="shared" si="2"/>
        <v>899566674</v>
      </c>
    </row>
    <row r="43" spans="2:12" hidden="1" outlineLevel="1" x14ac:dyDescent="0.25">
      <c r="B43" s="29" t="s">
        <v>135</v>
      </c>
      <c r="C43" s="29" t="s">
        <v>212</v>
      </c>
      <c r="D43" s="29">
        <v>2205006</v>
      </c>
      <c r="E43" s="40">
        <v>0</v>
      </c>
      <c r="F43" s="40">
        <v>0</v>
      </c>
      <c r="G43" s="40">
        <v>0</v>
      </c>
      <c r="H43" s="40">
        <v>0</v>
      </c>
      <c r="I43" s="40">
        <v>0</v>
      </c>
      <c r="J43" s="201">
        <v>59583</v>
      </c>
      <c r="K43" s="13">
        <f t="shared" si="2"/>
        <v>59583</v>
      </c>
    </row>
    <row r="44" spans="2:12" hidden="1" outlineLevel="1" x14ac:dyDescent="0.25">
      <c r="B44" s="29" t="s">
        <v>135</v>
      </c>
      <c r="C44" s="29" t="s">
        <v>212</v>
      </c>
      <c r="D44" s="29">
        <v>2208007</v>
      </c>
      <c r="E44" s="201">
        <v>2820</v>
      </c>
      <c r="F44" s="40">
        <v>0</v>
      </c>
      <c r="G44" s="40">
        <v>0</v>
      </c>
      <c r="H44" s="40">
        <v>0</v>
      </c>
      <c r="I44" s="40">
        <v>0</v>
      </c>
      <c r="J44" s="40">
        <v>0</v>
      </c>
      <c r="K44" s="13">
        <f t="shared" si="2"/>
        <v>2820</v>
      </c>
    </row>
    <row r="45" spans="2:12" hidden="1" outlineLevel="1" x14ac:dyDescent="0.25">
      <c r="B45" s="29" t="s">
        <v>135</v>
      </c>
      <c r="C45" s="29" t="s">
        <v>212</v>
      </c>
      <c r="D45" s="29">
        <v>2208007</v>
      </c>
      <c r="E45" s="201">
        <v>45343</v>
      </c>
      <c r="F45" s="40">
        <v>0</v>
      </c>
      <c r="G45" s="40">
        <v>0</v>
      </c>
      <c r="H45" s="40">
        <v>0</v>
      </c>
      <c r="I45" s="40">
        <v>0</v>
      </c>
      <c r="J45" s="40">
        <v>0</v>
      </c>
      <c r="K45" s="13">
        <f t="shared" si="2"/>
        <v>45343</v>
      </c>
    </row>
    <row r="46" spans="2:12" hidden="1" outlineLevel="1" x14ac:dyDescent="0.25">
      <c r="B46" s="29" t="s">
        <v>135</v>
      </c>
      <c r="C46" s="29" t="s">
        <v>212</v>
      </c>
      <c r="D46" s="29">
        <v>2208007</v>
      </c>
      <c r="E46" s="201">
        <v>2430</v>
      </c>
      <c r="F46" s="40">
        <v>0</v>
      </c>
      <c r="G46" s="40">
        <v>0</v>
      </c>
      <c r="H46" s="40">
        <v>0</v>
      </c>
      <c r="I46" s="40">
        <v>0</v>
      </c>
      <c r="J46" s="40">
        <v>0</v>
      </c>
      <c r="K46" s="13">
        <f t="shared" si="2"/>
        <v>2430</v>
      </c>
    </row>
    <row r="47" spans="2:12" hidden="1" outlineLevel="1" x14ac:dyDescent="0.25">
      <c r="B47" s="29" t="s">
        <v>135</v>
      </c>
      <c r="C47" s="29" t="s">
        <v>212</v>
      </c>
      <c r="D47" s="29">
        <v>2208007</v>
      </c>
      <c r="E47" s="40">
        <v>0</v>
      </c>
      <c r="F47" s="40">
        <v>0</v>
      </c>
      <c r="G47" s="40">
        <v>0</v>
      </c>
      <c r="H47" s="201">
        <v>174570</v>
      </c>
      <c r="I47" s="40">
        <v>0</v>
      </c>
      <c r="J47" s="40">
        <v>0</v>
      </c>
      <c r="K47" s="13">
        <f t="shared" si="2"/>
        <v>174570</v>
      </c>
    </row>
    <row r="48" spans="2:12" hidden="1" outlineLevel="1" x14ac:dyDescent="0.25">
      <c r="B48" s="29" t="s">
        <v>135</v>
      </c>
      <c r="C48" s="29" t="s">
        <v>212</v>
      </c>
      <c r="D48" s="29">
        <v>2208007</v>
      </c>
      <c r="E48" s="201">
        <v>48331</v>
      </c>
      <c r="F48" s="40">
        <v>0</v>
      </c>
      <c r="G48" s="40">
        <v>0</v>
      </c>
      <c r="H48" s="40">
        <v>0</v>
      </c>
      <c r="I48" s="40">
        <v>0</v>
      </c>
      <c r="J48" s="40">
        <v>0</v>
      </c>
      <c r="K48" s="13">
        <f t="shared" si="2"/>
        <v>48331</v>
      </c>
    </row>
    <row r="49" spans="2:11" hidden="1" outlineLevel="1" x14ac:dyDescent="0.25">
      <c r="B49" s="29" t="s">
        <v>135</v>
      </c>
      <c r="C49" s="29" t="s">
        <v>212</v>
      </c>
      <c r="D49" s="29">
        <v>2208007</v>
      </c>
      <c r="E49" s="201">
        <v>57902</v>
      </c>
      <c r="F49" s="40">
        <v>0</v>
      </c>
      <c r="G49" s="40">
        <v>0</v>
      </c>
      <c r="H49" s="40">
        <v>0</v>
      </c>
      <c r="I49" s="40">
        <v>0</v>
      </c>
      <c r="J49" s="40">
        <v>0</v>
      </c>
      <c r="K49" s="13">
        <f t="shared" si="2"/>
        <v>57902</v>
      </c>
    </row>
    <row r="50" spans="2:11" hidden="1" outlineLevel="1" x14ac:dyDescent="0.25">
      <c r="B50" s="29" t="s">
        <v>135</v>
      </c>
      <c r="C50" s="29" t="s">
        <v>212</v>
      </c>
      <c r="D50" s="29">
        <v>2208007</v>
      </c>
      <c r="E50" s="201">
        <v>30037</v>
      </c>
      <c r="F50" s="40">
        <v>0</v>
      </c>
      <c r="G50" s="40">
        <v>0</v>
      </c>
      <c r="H50" s="40">
        <v>0</v>
      </c>
      <c r="I50" s="40">
        <v>0</v>
      </c>
      <c r="J50" s="40">
        <v>0</v>
      </c>
      <c r="K50" s="13">
        <f t="shared" si="2"/>
        <v>30037</v>
      </c>
    </row>
    <row r="51" spans="2:11" hidden="1" outlineLevel="1" x14ac:dyDescent="0.25">
      <c r="B51" s="29" t="s">
        <v>135</v>
      </c>
      <c r="C51" s="29" t="s">
        <v>212</v>
      </c>
      <c r="D51" s="29">
        <v>2208007</v>
      </c>
      <c r="E51" s="201">
        <v>84500</v>
      </c>
      <c r="F51" s="40">
        <v>0</v>
      </c>
      <c r="G51" s="40">
        <v>0</v>
      </c>
      <c r="H51" s="40">
        <v>0</v>
      </c>
      <c r="I51" s="40">
        <v>0</v>
      </c>
      <c r="J51" s="40">
        <v>0</v>
      </c>
      <c r="K51" s="13">
        <f t="shared" si="2"/>
        <v>84500</v>
      </c>
    </row>
    <row r="52" spans="2:11" hidden="1" outlineLevel="1" x14ac:dyDescent="0.25">
      <c r="B52" s="29" t="s">
        <v>135</v>
      </c>
      <c r="C52" s="29" t="s">
        <v>212</v>
      </c>
      <c r="D52" s="29">
        <v>2208007</v>
      </c>
      <c r="E52" s="201">
        <v>23920</v>
      </c>
      <c r="F52" s="40">
        <v>0</v>
      </c>
      <c r="G52" s="40">
        <v>0</v>
      </c>
      <c r="H52" s="40">
        <v>0</v>
      </c>
      <c r="I52" s="40">
        <v>0</v>
      </c>
      <c r="J52" s="40">
        <v>0</v>
      </c>
      <c r="K52" s="13">
        <f t="shared" si="2"/>
        <v>23920</v>
      </c>
    </row>
    <row r="53" spans="2:11" hidden="1" outlineLevel="1" x14ac:dyDescent="0.25">
      <c r="B53" s="29" t="s">
        <v>135</v>
      </c>
      <c r="C53" s="29" t="s">
        <v>212</v>
      </c>
      <c r="D53" s="29">
        <v>2208007</v>
      </c>
      <c r="E53" s="201">
        <v>4502</v>
      </c>
      <c r="F53" s="40">
        <v>0</v>
      </c>
      <c r="G53" s="40">
        <v>0</v>
      </c>
      <c r="H53" s="40">
        <v>0</v>
      </c>
      <c r="I53" s="40">
        <v>0</v>
      </c>
      <c r="J53" s="40">
        <v>0</v>
      </c>
      <c r="K53" s="13">
        <f t="shared" si="2"/>
        <v>4502</v>
      </c>
    </row>
    <row r="54" spans="2:11" hidden="1" outlineLevel="1" x14ac:dyDescent="0.25">
      <c r="B54" s="29" t="s">
        <v>135</v>
      </c>
      <c r="C54" s="29" t="s">
        <v>212</v>
      </c>
      <c r="D54" s="29">
        <v>2208007</v>
      </c>
      <c r="E54" s="40">
        <v>0</v>
      </c>
      <c r="F54" s="40">
        <v>0</v>
      </c>
      <c r="G54" s="201">
        <v>500080</v>
      </c>
      <c r="H54" s="40">
        <v>0</v>
      </c>
      <c r="I54" s="40">
        <v>0</v>
      </c>
      <c r="J54" s="40">
        <v>0</v>
      </c>
      <c r="K54" s="13">
        <f t="shared" si="2"/>
        <v>500080</v>
      </c>
    </row>
    <row r="55" spans="2:11" hidden="1" outlineLevel="1" x14ac:dyDescent="0.25">
      <c r="B55" s="29" t="s">
        <v>135</v>
      </c>
      <c r="C55" s="29" t="s">
        <v>212</v>
      </c>
      <c r="D55" s="29">
        <v>2208007</v>
      </c>
      <c r="E55" s="40">
        <v>0</v>
      </c>
      <c r="F55" s="40">
        <v>0</v>
      </c>
      <c r="G55" s="201">
        <v>37100</v>
      </c>
      <c r="H55" s="40">
        <v>0</v>
      </c>
      <c r="I55" s="40">
        <v>0</v>
      </c>
      <c r="J55" s="40">
        <v>0</v>
      </c>
      <c r="K55" s="13">
        <f t="shared" si="2"/>
        <v>37100</v>
      </c>
    </row>
    <row r="56" spans="2:11" hidden="1" outlineLevel="1" x14ac:dyDescent="0.25">
      <c r="B56" s="29" t="s">
        <v>135</v>
      </c>
      <c r="C56" s="29" t="s">
        <v>212</v>
      </c>
      <c r="D56" s="29">
        <v>2209006</v>
      </c>
      <c r="E56" s="40">
        <v>0</v>
      </c>
      <c r="F56" s="40">
        <v>0</v>
      </c>
      <c r="G56" s="40">
        <v>0</v>
      </c>
      <c r="H56" s="201">
        <v>935353</v>
      </c>
      <c r="I56" s="40">
        <v>0</v>
      </c>
      <c r="J56" s="40">
        <v>0</v>
      </c>
      <c r="K56" s="13">
        <f t="shared" si="2"/>
        <v>935353</v>
      </c>
    </row>
    <row r="57" spans="2:11" hidden="1" outlineLevel="1" x14ac:dyDescent="0.25">
      <c r="B57" s="29" t="s">
        <v>135</v>
      </c>
      <c r="C57" s="29" t="s">
        <v>212</v>
      </c>
      <c r="D57" s="29">
        <v>2209006</v>
      </c>
      <c r="E57" s="40">
        <v>0</v>
      </c>
      <c r="F57" s="40">
        <v>0</v>
      </c>
      <c r="G57" s="40">
        <v>0</v>
      </c>
      <c r="H57" s="201">
        <v>863246</v>
      </c>
      <c r="I57" s="40">
        <v>0</v>
      </c>
      <c r="J57" s="40">
        <v>0</v>
      </c>
      <c r="K57" s="13">
        <f t="shared" si="2"/>
        <v>863246</v>
      </c>
    </row>
    <row r="58" spans="2:11" hidden="1" outlineLevel="1" x14ac:dyDescent="0.25">
      <c r="B58" s="29" t="s">
        <v>135</v>
      </c>
      <c r="C58" s="29" t="s">
        <v>212</v>
      </c>
      <c r="D58" s="29">
        <v>2209006</v>
      </c>
      <c r="E58" s="40">
        <v>0</v>
      </c>
      <c r="F58" s="40">
        <v>0</v>
      </c>
      <c r="G58" s="40">
        <v>0</v>
      </c>
      <c r="H58" s="201">
        <v>2035506</v>
      </c>
      <c r="I58" s="40">
        <v>0</v>
      </c>
      <c r="J58" s="40">
        <v>0</v>
      </c>
      <c r="K58" s="13">
        <f t="shared" si="2"/>
        <v>2035506</v>
      </c>
    </row>
    <row r="59" spans="2:11" hidden="1" outlineLevel="1" x14ac:dyDescent="0.25">
      <c r="B59" s="29" t="s">
        <v>135</v>
      </c>
      <c r="C59" s="29" t="s">
        <v>212</v>
      </c>
      <c r="D59" s="29">
        <v>2209006</v>
      </c>
      <c r="E59" s="40">
        <v>0</v>
      </c>
      <c r="F59" s="40">
        <v>0</v>
      </c>
      <c r="G59" s="40">
        <v>0</v>
      </c>
      <c r="H59" s="201">
        <v>747869</v>
      </c>
      <c r="I59" s="40">
        <v>0</v>
      </c>
      <c r="J59" s="40">
        <v>0</v>
      </c>
      <c r="K59" s="13">
        <f t="shared" si="2"/>
        <v>747869</v>
      </c>
    </row>
    <row r="60" spans="2:11" hidden="1" outlineLevel="1" x14ac:dyDescent="0.25">
      <c r="B60" s="29" t="s">
        <v>135</v>
      </c>
      <c r="C60" s="29" t="s">
        <v>212</v>
      </c>
      <c r="D60" s="29">
        <v>2209006</v>
      </c>
      <c r="E60" s="40">
        <v>0</v>
      </c>
      <c r="F60" s="40">
        <v>0</v>
      </c>
      <c r="G60" s="40">
        <v>0</v>
      </c>
      <c r="H60" s="201">
        <v>866471</v>
      </c>
      <c r="I60" s="40">
        <v>0</v>
      </c>
      <c r="J60" s="40">
        <v>0</v>
      </c>
      <c r="K60" s="13">
        <f t="shared" si="2"/>
        <v>866471</v>
      </c>
    </row>
    <row r="61" spans="2:11" hidden="1" outlineLevel="1" x14ac:dyDescent="0.25">
      <c r="B61" s="29" t="s">
        <v>135</v>
      </c>
      <c r="C61" s="29" t="s">
        <v>212</v>
      </c>
      <c r="D61" s="29">
        <v>2210002</v>
      </c>
      <c r="E61" s="40">
        <v>0</v>
      </c>
      <c r="F61" s="40">
        <v>0</v>
      </c>
      <c r="G61" s="40">
        <v>0</v>
      </c>
      <c r="H61" s="40">
        <v>0</v>
      </c>
      <c r="I61" s="40">
        <v>0</v>
      </c>
      <c r="J61" s="201">
        <v>1422258</v>
      </c>
      <c r="K61" s="13">
        <f t="shared" si="2"/>
        <v>1422258</v>
      </c>
    </row>
    <row r="62" spans="2:11" hidden="1" outlineLevel="1" x14ac:dyDescent="0.25">
      <c r="B62" s="29" t="s">
        <v>135</v>
      </c>
      <c r="C62" s="29" t="s">
        <v>212</v>
      </c>
      <c r="D62" s="29">
        <v>2211003</v>
      </c>
      <c r="E62" s="40">
        <v>0</v>
      </c>
      <c r="F62" s="40">
        <v>0</v>
      </c>
      <c r="G62" s="40">
        <v>0</v>
      </c>
      <c r="H62" s="40">
        <v>0</v>
      </c>
      <c r="I62" s="40">
        <v>0</v>
      </c>
      <c r="J62" s="201">
        <v>661736</v>
      </c>
      <c r="K62" s="13">
        <f t="shared" si="2"/>
        <v>661736</v>
      </c>
    </row>
    <row r="63" spans="2:11" hidden="1" outlineLevel="1" x14ac:dyDescent="0.25">
      <c r="B63" s="29" t="s">
        <v>135</v>
      </c>
      <c r="C63" s="29" t="s">
        <v>212</v>
      </c>
      <c r="D63" s="29">
        <v>2212002</v>
      </c>
      <c r="E63" s="201">
        <v>446452</v>
      </c>
      <c r="F63" s="40">
        <v>0</v>
      </c>
      <c r="G63" s="40">
        <v>0</v>
      </c>
      <c r="H63" s="40">
        <v>0</v>
      </c>
      <c r="I63" s="40">
        <v>0</v>
      </c>
      <c r="J63" s="40">
        <v>0</v>
      </c>
      <c r="K63" s="13">
        <f t="shared" si="2"/>
        <v>446452</v>
      </c>
    </row>
    <row r="64" spans="2:11" hidden="1" outlineLevel="1" x14ac:dyDescent="0.25">
      <c r="B64" s="29" t="s">
        <v>135</v>
      </c>
      <c r="C64" s="29" t="s">
        <v>212</v>
      </c>
      <c r="D64" s="29">
        <v>2212003</v>
      </c>
      <c r="E64" s="40">
        <v>0</v>
      </c>
      <c r="F64" s="40">
        <v>0</v>
      </c>
      <c r="G64" s="40">
        <v>0</v>
      </c>
      <c r="H64" s="40">
        <v>0</v>
      </c>
      <c r="I64" s="40">
        <v>0</v>
      </c>
      <c r="J64" s="201">
        <v>297500</v>
      </c>
      <c r="K64" s="13">
        <f t="shared" si="2"/>
        <v>297500</v>
      </c>
    </row>
    <row r="65" spans="2:11" hidden="1" outlineLevel="1" x14ac:dyDescent="0.25">
      <c r="B65" s="29" t="s">
        <v>135</v>
      </c>
      <c r="C65" s="29" t="s">
        <v>212</v>
      </c>
      <c r="D65" s="29">
        <v>2403006</v>
      </c>
      <c r="E65" s="40">
        <v>0</v>
      </c>
      <c r="F65" s="40">
        <v>0</v>
      </c>
      <c r="G65" s="40">
        <v>0</v>
      </c>
      <c r="H65" s="201">
        <v>14861</v>
      </c>
      <c r="I65" s="40">
        <v>0</v>
      </c>
      <c r="J65" s="40">
        <v>0</v>
      </c>
      <c r="K65" s="13">
        <f t="shared" si="2"/>
        <v>14861</v>
      </c>
    </row>
    <row r="66" spans="2:11" hidden="1" outlineLevel="1" x14ac:dyDescent="0.25">
      <c r="B66" s="29" t="s">
        <v>135</v>
      </c>
      <c r="C66" s="29" t="s">
        <v>212</v>
      </c>
      <c r="D66" s="29">
        <v>2403006</v>
      </c>
      <c r="E66" s="40">
        <v>0</v>
      </c>
      <c r="F66" s="40">
        <v>0</v>
      </c>
      <c r="G66" s="40">
        <v>0</v>
      </c>
      <c r="H66" s="201">
        <v>67287360</v>
      </c>
      <c r="I66" s="40">
        <v>0</v>
      </c>
      <c r="J66" s="40">
        <v>0</v>
      </c>
      <c r="K66" s="13">
        <f t="shared" si="2"/>
        <v>67287360</v>
      </c>
    </row>
    <row r="67" spans="2:11" hidden="1" outlineLevel="1" x14ac:dyDescent="0.25">
      <c r="B67" s="29" t="s">
        <v>135</v>
      </c>
      <c r="C67" s="29" t="s">
        <v>212</v>
      </c>
      <c r="D67" s="29">
        <v>2403006</v>
      </c>
      <c r="E67" s="40">
        <v>0</v>
      </c>
      <c r="F67" s="40">
        <v>0</v>
      </c>
      <c r="G67" s="40">
        <v>0</v>
      </c>
      <c r="H67" s="201">
        <v>32131956</v>
      </c>
      <c r="I67" s="40">
        <v>0</v>
      </c>
      <c r="J67" s="40">
        <v>0</v>
      </c>
      <c r="K67" s="13">
        <f t="shared" si="2"/>
        <v>32131956</v>
      </c>
    </row>
    <row r="68" spans="2:11" hidden="1" outlineLevel="1" x14ac:dyDescent="0.25">
      <c r="B68" s="29" t="s">
        <v>135</v>
      </c>
      <c r="C68" s="29" t="s">
        <v>212</v>
      </c>
      <c r="D68" s="29">
        <v>2403006</v>
      </c>
      <c r="E68" s="40">
        <v>0</v>
      </c>
      <c r="F68" s="40">
        <v>0</v>
      </c>
      <c r="G68" s="40">
        <v>0</v>
      </c>
      <c r="H68" s="201">
        <v>50566851</v>
      </c>
      <c r="I68" s="40">
        <v>0</v>
      </c>
      <c r="J68" s="40">
        <v>0</v>
      </c>
      <c r="K68" s="13">
        <f t="shared" si="2"/>
        <v>50566851</v>
      </c>
    </row>
    <row r="69" spans="2:11" hidden="1" outlineLevel="1" x14ac:dyDescent="0.25">
      <c r="B69" s="29" t="s">
        <v>136</v>
      </c>
      <c r="C69" s="29" t="s">
        <v>212</v>
      </c>
      <c r="D69" s="29">
        <v>2204999</v>
      </c>
      <c r="E69" s="40">
        <v>0</v>
      </c>
      <c r="F69" s="40">
        <v>0</v>
      </c>
      <c r="G69" s="40">
        <v>0</v>
      </c>
      <c r="H69" s="40">
        <v>0</v>
      </c>
      <c r="I69" s="40">
        <v>0</v>
      </c>
      <c r="J69" s="40">
        <v>65093</v>
      </c>
      <c r="K69" s="13">
        <f t="shared" si="2"/>
        <v>65093</v>
      </c>
    </row>
    <row r="70" spans="2:11" hidden="1" outlineLevel="1" x14ac:dyDescent="0.25">
      <c r="B70" s="29" t="s">
        <v>136</v>
      </c>
      <c r="C70" s="29" t="s">
        <v>212</v>
      </c>
      <c r="D70" s="29">
        <v>2208007</v>
      </c>
      <c r="E70" s="40">
        <v>0</v>
      </c>
      <c r="F70" s="40">
        <v>0</v>
      </c>
      <c r="G70" s="40">
        <v>0</v>
      </c>
      <c r="H70" s="201">
        <v>92620</v>
      </c>
      <c r="I70" s="40">
        <v>0</v>
      </c>
      <c r="J70" s="40">
        <v>0</v>
      </c>
      <c r="K70" s="13">
        <f t="shared" si="2"/>
        <v>92620</v>
      </c>
    </row>
    <row r="71" spans="2:11" hidden="1" outlineLevel="1" x14ac:dyDescent="0.25">
      <c r="B71" s="29" t="s">
        <v>136</v>
      </c>
      <c r="C71" s="29" t="s">
        <v>212</v>
      </c>
      <c r="D71" s="29">
        <v>2208007</v>
      </c>
      <c r="E71" s="40">
        <v>25408</v>
      </c>
      <c r="F71" s="40">
        <v>0</v>
      </c>
      <c r="G71" s="40">
        <v>0</v>
      </c>
      <c r="H71" s="40">
        <v>0</v>
      </c>
      <c r="I71" s="40">
        <v>0</v>
      </c>
      <c r="J71" s="40">
        <v>0</v>
      </c>
      <c r="K71" s="13">
        <f t="shared" si="2"/>
        <v>25408</v>
      </c>
    </row>
    <row r="72" spans="2:11" hidden="1" outlineLevel="1" x14ac:dyDescent="0.25">
      <c r="B72" s="29" t="s">
        <v>136</v>
      </c>
      <c r="C72" s="29" t="s">
        <v>212</v>
      </c>
      <c r="D72" s="29">
        <v>2208007</v>
      </c>
      <c r="E72" s="40">
        <v>40420</v>
      </c>
      <c r="F72" s="40">
        <v>0</v>
      </c>
      <c r="G72" s="40">
        <v>0</v>
      </c>
      <c r="H72" s="40">
        <v>0</v>
      </c>
      <c r="I72" s="40">
        <v>0</v>
      </c>
      <c r="J72" s="40">
        <v>0</v>
      </c>
      <c r="K72" s="13">
        <f t="shared" si="2"/>
        <v>40420</v>
      </c>
    </row>
    <row r="73" spans="2:11" hidden="1" outlineLevel="1" x14ac:dyDescent="0.25">
      <c r="B73" s="29" t="s">
        <v>136</v>
      </c>
      <c r="C73" s="29" t="s">
        <v>212</v>
      </c>
      <c r="D73" s="29">
        <v>2208007</v>
      </c>
      <c r="E73" s="40">
        <v>30400</v>
      </c>
      <c r="F73" s="40">
        <v>0</v>
      </c>
      <c r="G73" s="40">
        <v>0</v>
      </c>
      <c r="H73" s="40">
        <v>0</v>
      </c>
      <c r="I73" s="40">
        <v>0</v>
      </c>
      <c r="J73" s="40">
        <v>0</v>
      </c>
      <c r="K73" s="13">
        <f t="shared" si="2"/>
        <v>30400</v>
      </c>
    </row>
    <row r="74" spans="2:11" hidden="1" outlineLevel="1" x14ac:dyDescent="0.25">
      <c r="B74" s="29" t="s">
        <v>136</v>
      </c>
      <c r="C74" s="29" t="s">
        <v>212</v>
      </c>
      <c r="D74" s="29">
        <v>2208007</v>
      </c>
      <c r="E74" s="40">
        <v>31500</v>
      </c>
      <c r="F74" s="40">
        <v>0</v>
      </c>
      <c r="G74" s="40">
        <v>0</v>
      </c>
      <c r="H74" s="40">
        <v>0</v>
      </c>
      <c r="I74" s="40">
        <v>0</v>
      </c>
      <c r="J74" s="40">
        <v>0</v>
      </c>
      <c r="K74" s="13">
        <f t="shared" si="2"/>
        <v>31500</v>
      </c>
    </row>
    <row r="75" spans="2:11" hidden="1" outlineLevel="1" x14ac:dyDescent="0.25">
      <c r="B75" s="29" t="s">
        <v>136</v>
      </c>
      <c r="C75" s="29" t="s">
        <v>212</v>
      </c>
      <c r="D75" s="29">
        <v>2208007</v>
      </c>
      <c r="E75" s="40">
        <v>31600</v>
      </c>
      <c r="F75" s="40">
        <v>0</v>
      </c>
      <c r="G75" s="40">
        <v>0</v>
      </c>
      <c r="H75" s="40">
        <v>0</v>
      </c>
      <c r="I75" s="40">
        <v>0</v>
      </c>
      <c r="J75" s="40">
        <v>0</v>
      </c>
      <c r="K75" s="13">
        <f t="shared" si="2"/>
        <v>31600</v>
      </c>
    </row>
    <row r="76" spans="2:11" hidden="1" outlineLevel="1" x14ac:dyDescent="0.25">
      <c r="B76" s="29" t="s">
        <v>136</v>
      </c>
      <c r="C76" s="29" t="s">
        <v>212</v>
      </c>
      <c r="D76" s="29">
        <v>2208007</v>
      </c>
      <c r="E76" s="40">
        <v>47115</v>
      </c>
      <c r="F76" s="40">
        <v>0</v>
      </c>
      <c r="G76" s="40">
        <v>0</v>
      </c>
      <c r="H76" s="40">
        <v>0</v>
      </c>
      <c r="I76" s="40">
        <v>0</v>
      </c>
      <c r="J76" s="40">
        <v>0</v>
      </c>
      <c r="K76" s="13">
        <f t="shared" si="2"/>
        <v>47115</v>
      </c>
    </row>
    <row r="77" spans="2:11" hidden="1" outlineLevel="1" x14ac:dyDescent="0.25">
      <c r="B77" s="29" t="s">
        <v>136</v>
      </c>
      <c r="C77" s="29" t="s">
        <v>212</v>
      </c>
      <c r="D77" s="29">
        <v>2208007</v>
      </c>
      <c r="E77" s="40">
        <v>58270</v>
      </c>
      <c r="F77" s="40">
        <v>0</v>
      </c>
      <c r="G77" s="40">
        <v>0</v>
      </c>
      <c r="H77" s="40">
        <v>0</v>
      </c>
      <c r="I77" s="40">
        <v>0</v>
      </c>
      <c r="J77" s="40">
        <v>0</v>
      </c>
      <c r="K77" s="13">
        <f t="shared" si="2"/>
        <v>58270</v>
      </c>
    </row>
    <row r="78" spans="2:11" hidden="1" outlineLevel="1" x14ac:dyDescent="0.25">
      <c r="B78" s="29" t="s">
        <v>136</v>
      </c>
      <c r="C78" s="29" t="s">
        <v>212</v>
      </c>
      <c r="D78" s="29">
        <v>2208007</v>
      </c>
      <c r="E78" s="40">
        <v>45304</v>
      </c>
      <c r="F78" s="40">
        <v>0</v>
      </c>
      <c r="G78" s="40">
        <v>0</v>
      </c>
      <c r="H78" s="40">
        <v>0</v>
      </c>
      <c r="I78" s="40">
        <v>0</v>
      </c>
      <c r="J78" s="40">
        <v>0</v>
      </c>
      <c r="K78" s="13">
        <f t="shared" si="2"/>
        <v>45304</v>
      </c>
    </row>
    <row r="79" spans="2:11" hidden="1" outlineLevel="1" x14ac:dyDescent="0.25">
      <c r="B79" s="29" t="s">
        <v>136</v>
      </c>
      <c r="C79" s="29" t="s">
        <v>212</v>
      </c>
      <c r="D79" s="29">
        <v>2208007</v>
      </c>
      <c r="E79" s="40">
        <v>59700</v>
      </c>
      <c r="F79" s="40">
        <v>0</v>
      </c>
      <c r="G79" s="40">
        <v>0</v>
      </c>
      <c r="H79" s="40">
        <v>0</v>
      </c>
      <c r="I79" s="40">
        <v>0</v>
      </c>
      <c r="J79" s="40">
        <v>0</v>
      </c>
      <c r="K79" s="13">
        <f t="shared" si="2"/>
        <v>59700</v>
      </c>
    </row>
    <row r="80" spans="2:11" hidden="1" outlineLevel="1" x14ac:dyDescent="0.25">
      <c r="B80" s="29" t="s">
        <v>136</v>
      </c>
      <c r="C80" s="29" t="s">
        <v>212</v>
      </c>
      <c r="D80" s="29">
        <v>2208007</v>
      </c>
      <c r="E80" s="40">
        <v>25864</v>
      </c>
      <c r="F80" s="40">
        <v>0</v>
      </c>
      <c r="G80" s="40">
        <v>0</v>
      </c>
      <c r="H80" s="40">
        <v>0</v>
      </c>
      <c r="I80" s="40">
        <v>0</v>
      </c>
      <c r="J80" s="40">
        <v>0</v>
      </c>
      <c r="K80" s="13">
        <f t="shared" si="2"/>
        <v>25864</v>
      </c>
    </row>
    <row r="81" spans="2:11" hidden="1" outlineLevel="1" x14ac:dyDescent="0.25">
      <c r="B81" s="29" t="s">
        <v>136</v>
      </c>
      <c r="C81" s="29" t="s">
        <v>212</v>
      </c>
      <c r="D81" s="29">
        <v>2208007</v>
      </c>
      <c r="E81" s="40">
        <v>0</v>
      </c>
      <c r="F81" s="40">
        <v>166892</v>
      </c>
      <c r="G81" s="40">
        <v>0</v>
      </c>
      <c r="H81" s="40">
        <v>0</v>
      </c>
      <c r="I81" s="40">
        <v>0</v>
      </c>
      <c r="J81" s="40">
        <v>0</v>
      </c>
      <c r="K81" s="13">
        <f t="shared" si="2"/>
        <v>166892</v>
      </c>
    </row>
    <row r="82" spans="2:11" hidden="1" outlineLevel="1" x14ac:dyDescent="0.25">
      <c r="B82" s="29" t="s">
        <v>136</v>
      </c>
      <c r="C82" s="29" t="s">
        <v>212</v>
      </c>
      <c r="D82" s="29">
        <v>2208007</v>
      </c>
      <c r="E82" s="40">
        <v>0</v>
      </c>
      <c r="F82" s="40">
        <v>140180</v>
      </c>
      <c r="G82" s="40">
        <v>0</v>
      </c>
      <c r="H82" s="40">
        <v>0</v>
      </c>
      <c r="I82" s="40">
        <v>0</v>
      </c>
      <c r="J82" s="40">
        <v>0</v>
      </c>
      <c r="K82" s="13">
        <f t="shared" si="2"/>
        <v>140180</v>
      </c>
    </row>
    <row r="83" spans="2:11" hidden="1" outlineLevel="1" x14ac:dyDescent="0.25">
      <c r="B83" s="29" t="s">
        <v>136</v>
      </c>
      <c r="C83" s="29" t="s">
        <v>212</v>
      </c>
      <c r="D83" s="29">
        <v>2208007</v>
      </c>
      <c r="E83" s="40">
        <v>0</v>
      </c>
      <c r="F83" s="40">
        <v>317936</v>
      </c>
      <c r="G83" s="40">
        <v>0</v>
      </c>
      <c r="H83" s="40">
        <v>0</v>
      </c>
      <c r="I83" s="40">
        <v>0</v>
      </c>
      <c r="J83" s="40">
        <v>0</v>
      </c>
      <c r="K83" s="13">
        <f t="shared" si="2"/>
        <v>317936</v>
      </c>
    </row>
    <row r="84" spans="2:11" hidden="1" outlineLevel="1" x14ac:dyDescent="0.25">
      <c r="B84" s="29" t="s">
        <v>136</v>
      </c>
      <c r="C84" s="29" t="s">
        <v>212</v>
      </c>
      <c r="D84" s="29">
        <v>2208007</v>
      </c>
      <c r="E84" s="40">
        <v>9148</v>
      </c>
      <c r="F84" s="40">
        <v>0</v>
      </c>
      <c r="G84" s="40">
        <v>0</v>
      </c>
      <c r="H84" s="40">
        <v>0</v>
      </c>
      <c r="I84" s="40">
        <v>0</v>
      </c>
      <c r="J84" s="40">
        <v>0</v>
      </c>
      <c r="K84" s="13">
        <f t="shared" si="2"/>
        <v>9148</v>
      </c>
    </row>
    <row r="85" spans="2:11" hidden="1" outlineLevel="1" x14ac:dyDescent="0.25">
      <c r="B85" s="29" t="s">
        <v>136</v>
      </c>
      <c r="C85" s="29" t="s">
        <v>212</v>
      </c>
      <c r="D85" s="29">
        <v>2208007</v>
      </c>
      <c r="E85" s="40">
        <v>13400</v>
      </c>
      <c r="F85" s="40">
        <v>0</v>
      </c>
      <c r="G85" s="40">
        <v>0</v>
      </c>
      <c r="H85" s="40">
        <v>0</v>
      </c>
      <c r="I85" s="40">
        <v>0</v>
      </c>
      <c r="J85" s="40">
        <v>0</v>
      </c>
      <c r="K85" s="13">
        <f t="shared" si="2"/>
        <v>13400</v>
      </c>
    </row>
    <row r="86" spans="2:11" hidden="1" outlineLevel="1" x14ac:dyDescent="0.25">
      <c r="B86" s="29" t="s">
        <v>136</v>
      </c>
      <c r="C86" s="29" t="s">
        <v>212</v>
      </c>
      <c r="D86" s="29">
        <v>2209006</v>
      </c>
      <c r="E86" s="40">
        <v>0</v>
      </c>
      <c r="F86" s="40">
        <v>0</v>
      </c>
      <c r="G86" s="40">
        <v>0</v>
      </c>
      <c r="H86" s="201">
        <v>2035506</v>
      </c>
      <c r="I86" s="40">
        <v>0</v>
      </c>
      <c r="J86" s="40">
        <v>0</v>
      </c>
      <c r="K86" s="13">
        <f t="shared" si="2"/>
        <v>2035506</v>
      </c>
    </row>
    <row r="87" spans="2:11" hidden="1" outlineLevel="1" x14ac:dyDescent="0.25">
      <c r="B87" s="29" t="s">
        <v>136</v>
      </c>
      <c r="C87" s="29" t="s">
        <v>212</v>
      </c>
      <c r="D87" s="29">
        <v>2211003</v>
      </c>
      <c r="E87" s="40">
        <v>0</v>
      </c>
      <c r="F87" s="40">
        <v>0</v>
      </c>
      <c r="G87" s="40">
        <v>0</v>
      </c>
      <c r="H87" s="40">
        <v>0</v>
      </c>
      <c r="I87" s="40">
        <v>0</v>
      </c>
      <c r="J87" s="40">
        <v>665127</v>
      </c>
      <c r="K87" s="13">
        <f t="shared" si="2"/>
        <v>665127</v>
      </c>
    </row>
    <row r="88" spans="2:11" hidden="1" outlineLevel="1" x14ac:dyDescent="0.25">
      <c r="B88" s="29" t="s">
        <v>136</v>
      </c>
      <c r="C88" s="29" t="s">
        <v>212</v>
      </c>
      <c r="D88" s="29">
        <v>2212002</v>
      </c>
      <c r="E88" s="40">
        <v>51700</v>
      </c>
      <c r="F88" s="40">
        <v>0</v>
      </c>
      <c r="G88" s="40">
        <v>0</v>
      </c>
      <c r="H88" s="40">
        <v>0</v>
      </c>
      <c r="I88" s="40">
        <v>0</v>
      </c>
      <c r="J88" s="40">
        <v>0</v>
      </c>
      <c r="K88" s="13">
        <f t="shared" si="2"/>
        <v>51700</v>
      </c>
    </row>
    <row r="89" spans="2:11" hidden="1" outlineLevel="1" x14ac:dyDescent="0.25">
      <c r="B89" s="29" t="s">
        <v>136</v>
      </c>
      <c r="C89" s="29" t="s">
        <v>212</v>
      </c>
      <c r="D89" s="29">
        <v>2212003</v>
      </c>
      <c r="E89" s="40">
        <v>0</v>
      </c>
      <c r="F89" s="40">
        <v>0</v>
      </c>
      <c r="G89" s="40">
        <v>0</v>
      </c>
      <c r="H89" s="40">
        <v>0</v>
      </c>
      <c r="I89" s="40">
        <v>0</v>
      </c>
      <c r="J89" s="40">
        <v>118000</v>
      </c>
      <c r="K89" s="13">
        <f t="shared" si="2"/>
        <v>118000</v>
      </c>
    </row>
    <row r="90" spans="2:11" hidden="1" outlineLevel="1" x14ac:dyDescent="0.25">
      <c r="B90" s="29" t="s">
        <v>136</v>
      </c>
      <c r="C90" s="29" t="s">
        <v>212</v>
      </c>
      <c r="D90" s="29">
        <v>2212003</v>
      </c>
      <c r="E90" s="40">
        <v>0</v>
      </c>
      <c r="F90" s="40">
        <v>0</v>
      </c>
      <c r="G90" s="40">
        <v>0</v>
      </c>
      <c r="H90" s="40">
        <v>0</v>
      </c>
      <c r="I90" s="40">
        <v>0</v>
      </c>
      <c r="J90" s="40">
        <v>274890</v>
      </c>
      <c r="K90" s="13">
        <f t="shared" si="2"/>
        <v>274890</v>
      </c>
    </row>
    <row r="91" spans="2:11" hidden="1" outlineLevel="1" x14ac:dyDescent="0.25">
      <c r="B91" s="29" t="s">
        <v>136</v>
      </c>
      <c r="C91" s="29" t="s">
        <v>212</v>
      </c>
      <c r="D91" s="29">
        <v>2403006</v>
      </c>
      <c r="E91" s="40">
        <v>0</v>
      </c>
      <c r="F91" s="40">
        <v>0</v>
      </c>
      <c r="G91" s="40">
        <v>0</v>
      </c>
      <c r="H91" s="201">
        <v>48949869</v>
      </c>
      <c r="I91" s="40">
        <v>0</v>
      </c>
      <c r="J91" s="40">
        <v>0</v>
      </c>
      <c r="K91" s="13">
        <f t="shared" si="2"/>
        <v>48949869</v>
      </c>
    </row>
    <row r="92" spans="2:11" hidden="1" outlineLevel="1" x14ac:dyDescent="0.25">
      <c r="B92" s="29" t="s">
        <v>136</v>
      </c>
      <c r="C92" s="29" t="s">
        <v>212</v>
      </c>
      <c r="D92" s="29">
        <v>2403006</v>
      </c>
      <c r="E92" s="40">
        <v>0</v>
      </c>
      <c r="F92" s="40">
        <v>0</v>
      </c>
      <c r="G92" s="40">
        <v>0</v>
      </c>
      <c r="H92" s="40">
        <v>0</v>
      </c>
      <c r="I92" s="40">
        <v>0</v>
      </c>
      <c r="J92" s="40">
        <v>59500</v>
      </c>
      <c r="K92" s="13">
        <f t="shared" si="2"/>
        <v>59500</v>
      </c>
    </row>
    <row r="93" spans="2:11" hidden="1" outlineLevel="1" x14ac:dyDescent="0.25">
      <c r="B93" s="29" t="s">
        <v>136</v>
      </c>
      <c r="C93" s="29" t="s">
        <v>212</v>
      </c>
      <c r="D93" s="29">
        <v>2403006</v>
      </c>
      <c r="E93" s="40">
        <v>0</v>
      </c>
      <c r="F93" s="40">
        <v>0</v>
      </c>
      <c r="G93" s="40">
        <v>0</v>
      </c>
      <c r="H93" s="201">
        <v>117989319</v>
      </c>
      <c r="I93" s="40">
        <v>0</v>
      </c>
      <c r="J93" s="40">
        <v>0</v>
      </c>
      <c r="K93" s="13">
        <f t="shared" si="2"/>
        <v>117989319</v>
      </c>
    </row>
    <row r="94" spans="2:11" hidden="1" outlineLevel="1" x14ac:dyDescent="0.25">
      <c r="B94" s="29" t="s">
        <v>136</v>
      </c>
      <c r="C94" s="29" t="s">
        <v>212</v>
      </c>
      <c r="D94" s="64">
        <v>2403113</v>
      </c>
      <c r="E94" s="40">
        <v>0</v>
      </c>
      <c r="F94" s="40">
        <v>0</v>
      </c>
      <c r="G94" s="40">
        <v>0</v>
      </c>
      <c r="H94" s="40">
        <v>0</v>
      </c>
      <c r="I94" s="40">
        <v>0</v>
      </c>
      <c r="J94" s="201">
        <v>279650</v>
      </c>
      <c r="K94" s="13">
        <f t="shared" si="2"/>
        <v>279650</v>
      </c>
    </row>
    <row r="95" spans="2:11" hidden="1" outlineLevel="1" x14ac:dyDescent="0.25">
      <c r="B95" s="29" t="s">
        <v>430</v>
      </c>
      <c r="C95" s="29" t="s">
        <v>212</v>
      </c>
      <c r="D95" s="64">
        <v>2205006</v>
      </c>
      <c r="E95" s="40">
        <v>0</v>
      </c>
      <c r="F95" s="40">
        <v>0</v>
      </c>
      <c r="G95" s="40">
        <v>0</v>
      </c>
      <c r="H95" s="40">
        <v>0</v>
      </c>
      <c r="I95" s="40">
        <v>0</v>
      </c>
      <c r="J95" s="201">
        <v>59583</v>
      </c>
      <c r="K95" s="13">
        <f t="shared" si="2"/>
        <v>59583</v>
      </c>
    </row>
    <row r="96" spans="2:11" hidden="1" outlineLevel="1" x14ac:dyDescent="0.25">
      <c r="B96" s="29" t="s">
        <v>430</v>
      </c>
      <c r="C96" s="29" t="s">
        <v>212</v>
      </c>
      <c r="D96" s="64">
        <v>2205006</v>
      </c>
      <c r="E96" s="40">
        <v>0</v>
      </c>
      <c r="F96" s="40">
        <v>0</v>
      </c>
      <c r="G96" s="40">
        <v>0</v>
      </c>
      <c r="H96" s="40">
        <v>0</v>
      </c>
      <c r="I96" s="40">
        <v>0</v>
      </c>
      <c r="J96" s="201">
        <v>59583</v>
      </c>
      <c r="K96" s="13">
        <f t="shared" si="2"/>
        <v>59583</v>
      </c>
    </row>
    <row r="97" spans="2:11" hidden="1" outlineLevel="1" x14ac:dyDescent="0.25">
      <c r="B97" s="29" t="s">
        <v>430</v>
      </c>
      <c r="C97" s="29" t="s">
        <v>212</v>
      </c>
      <c r="D97" s="64">
        <v>2207001</v>
      </c>
      <c r="E97" s="40">
        <v>0</v>
      </c>
      <c r="F97" s="201">
        <v>1239759</v>
      </c>
      <c r="G97" s="40">
        <v>0</v>
      </c>
      <c r="H97" s="40">
        <v>0</v>
      </c>
      <c r="I97" s="40">
        <v>0</v>
      </c>
      <c r="J97" s="40">
        <v>0</v>
      </c>
      <c r="K97" s="13">
        <f t="shared" si="2"/>
        <v>1239759</v>
      </c>
    </row>
    <row r="98" spans="2:11" hidden="1" outlineLevel="1" x14ac:dyDescent="0.25">
      <c r="B98" s="29" t="s">
        <v>430</v>
      </c>
      <c r="C98" s="29" t="s">
        <v>212</v>
      </c>
      <c r="D98" s="64">
        <v>2207001</v>
      </c>
      <c r="E98" s="40">
        <v>0</v>
      </c>
      <c r="F98" s="201">
        <v>77283</v>
      </c>
      <c r="G98" s="40">
        <v>0</v>
      </c>
      <c r="H98" s="40">
        <v>0</v>
      </c>
      <c r="I98" s="40">
        <v>0</v>
      </c>
      <c r="J98" s="40">
        <v>0</v>
      </c>
      <c r="K98" s="13">
        <f t="shared" si="2"/>
        <v>77283</v>
      </c>
    </row>
    <row r="99" spans="2:11" hidden="1" outlineLevel="1" x14ac:dyDescent="0.25">
      <c r="B99" s="29" t="s">
        <v>430</v>
      </c>
      <c r="C99" s="29" t="s">
        <v>212</v>
      </c>
      <c r="D99" s="64">
        <v>2207001</v>
      </c>
      <c r="E99" s="40">
        <v>0</v>
      </c>
      <c r="F99" s="40">
        <v>0</v>
      </c>
      <c r="G99" s="40">
        <v>0</v>
      </c>
      <c r="H99" s="201">
        <v>59970199</v>
      </c>
      <c r="I99" s="40">
        <v>0</v>
      </c>
      <c r="J99" s="40">
        <v>0</v>
      </c>
      <c r="K99" s="13">
        <f t="shared" si="2"/>
        <v>59970199</v>
      </c>
    </row>
    <row r="100" spans="2:11" hidden="1" outlineLevel="1" x14ac:dyDescent="0.25">
      <c r="B100" s="29" t="s">
        <v>430</v>
      </c>
      <c r="C100" s="29" t="s">
        <v>212</v>
      </c>
      <c r="D100" s="64">
        <v>2207001</v>
      </c>
      <c r="E100" s="40">
        <v>0</v>
      </c>
      <c r="F100" s="201">
        <v>77283</v>
      </c>
      <c r="G100" s="40">
        <v>0</v>
      </c>
      <c r="H100" s="40">
        <v>0</v>
      </c>
      <c r="I100" s="40">
        <v>0</v>
      </c>
      <c r="J100" s="40">
        <v>0</v>
      </c>
      <c r="K100" s="13">
        <f t="shared" si="2"/>
        <v>77283</v>
      </c>
    </row>
    <row r="101" spans="2:11" hidden="1" outlineLevel="1" x14ac:dyDescent="0.25">
      <c r="B101" s="29" t="s">
        <v>430</v>
      </c>
      <c r="C101" s="29" t="s">
        <v>212</v>
      </c>
      <c r="D101" s="64">
        <v>2207002</v>
      </c>
      <c r="E101" s="40">
        <v>0</v>
      </c>
      <c r="F101" s="40">
        <v>0</v>
      </c>
      <c r="G101" s="40">
        <v>0</v>
      </c>
      <c r="H101" s="40">
        <v>0</v>
      </c>
      <c r="I101" s="40">
        <v>0</v>
      </c>
      <c r="J101" s="201">
        <v>898450</v>
      </c>
      <c r="K101" s="13">
        <f t="shared" si="2"/>
        <v>898450</v>
      </c>
    </row>
    <row r="102" spans="2:11" hidden="1" outlineLevel="1" x14ac:dyDescent="0.25">
      <c r="B102" s="29" t="s">
        <v>430</v>
      </c>
      <c r="C102" s="29" t="s">
        <v>212</v>
      </c>
      <c r="D102" s="64">
        <v>2207002</v>
      </c>
      <c r="E102" s="40">
        <v>0</v>
      </c>
      <c r="F102" s="40">
        <v>0</v>
      </c>
      <c r="G102" s="40">
        <v>0</v>
      </c>
      <c r="H102" s="40">
        <v>0</v>
      </c>
      <c r="I102" s="40">
        <v>0</v>
      </c>
      <c r="J102" s="201">
        <v>76160</v>
      </c>
      <c r="K102" s="13">
        <f t="shared" si="2"/>
        <v>76160</v>
      </c>
    </row>
    <row r="103" spans="2:11" hidden="1" outlineLevel="1" x14ac:dyDescent="0.25">
      <c r="B103" s="29" t="s">
        <v>430</v>
      </c>
      <c r="C103" s="29" t="s">
        <v>212</v>
      </c>
      <c r="D103" s="64">
        <v>2208007</v>
      </c>
      <c r="E103" s="40">
        <v>0</v>
      </c>
      <c r="F103" s="40">
        <v>0</v>
      </c>
      <c r="G103" s="40">
        <v>0</v>
      </c>
      <c r="H103" s="201">
        <v>375800</v>
      </c>
      <c r="I103" s="40">
        <v>0</v>
      </c>
      <c r="J103" s="40">
        <v>0</v>
      </c>
      <c r="K103" s="13">
        <f t="shared" si="2"/>
        <v>375800</v>
      </c>
    </row>
    <row r="104" spans="2:11" hidden="1" outlineLevel="1" x14ac:dyDescent="0.25">
      <c r="B104" s="29" t="s">
        <v>430</v>
      </c>
      <c r="C104" s="29" t="s">
        <v>212</v>
      </c>
      <c r="D104" s="64">
        <v>2208007</v>
      </c>
      <c r="E104" s="201">
        <v>23866</v>
      </c>
      <c r="F104" s="40">
        <v>0</v>
      </c>
      <c r="G104" s="40">
        <v>0</v>
      </c>
      <c r="H104" s="40">
        <v>0</v>
      </c>
      <c r="I104" s="40">
        <v>0</v>
      </c>
      <c r="J104" s="40">
        <v>0</v>
      </c>
      <c r="K104" s="13">
        <f t="shared" si="2"/>
        <v>23866</v>
      </c>
    </row>
    <row r="105" spans="2:11" hidden="1" outlineLevel="1" x14ac:dyDescent="0.25">
      <c r="B105" s="29" t="s">
        <v>430</v>
      </c>
      <c r="C105" s="29" t="s">
        <v>212</v>
      </c>
      <c r="D105" s="64">
        <v>2208007</v>
      </c>
      <c r="E105" s="201">
        <v>10610</v>
      </c>
      <c r="F105" s="40">
        <v>0</v>
      </c>
      <c r="G105" s="40">
        <v>0</v>
      </c>
      <c r="H105" s="40">
        <v>0</v>
      </c>
      <c r="I105" s="40">
        <v>0</v>
      </c>
      <c r="J105" s="40">
        <v>0</v>
      </c>
      <c r="K105" s="13">
        <f t="shared" si="2"/>
        <v>10610</v>
      </c>
    </row>
    <row r="106" spans="2:11" hidden="1" outlineLevel="1" x14ac:dyDescent="0.25">
      <c r="B106" s="29" t="s">
        <v>430</v>
      </c>
      <c r="C106" s="29" t="s">
        <v>212</v>
      </c>
      <c r="D106" s="64">
        <v>2208007</v>
      </c>
      <c r="E106" s="201">
        <v>3906</v>
      </c>
      <c r="F106" s="40">
        <v>0</v>
      </c>
      <c r="G106" s="40">
        <v>0</v>
      </c>
      <c r="H106" s="40">
        <v>0</v>
      </c>
      <c r="I106" s="40">
        <v>0</v>
      </c>
      <c r="J106" s="40">
        <v>0</v>
      </c>
      <c r="K106" s="13">
        <f t="shared" si="2"/>
        <v>3906</v>
      </c>
    </row>
    <row r="107" spans="2:11" hidden="1" outlineLevel="1" x14ac:dyDescent="0.25">
      <c r="B107" s="29" t="s">
        <v>430</v>
      </c>
      <c r="C107" s="29" t="s">
        <v>212</v>
      </c>
      <c r="D107" s="64">
        <v>2209006</v>
      </c>
      <c r="E107" s="40">
        <v>0</v>
      </c>
      <c r="F107" s="40">
        <v>0</v>
      </c>
      <c r="G107" s="40">
        <v>0</v>
      </c>
      <c r="H107" s="201">
        <v>1288891</v>
      </c>
      <c r="I107" s="40">
        <v>0</v>
      </c>
      <c r="J107" s="40">
        <v>0</v>
      </c>
      <c r="K107" s="13">
        <f t="shared" si="2"/>
        <v>1288891</v>
      </c>
    </row>
    <row r="108" spans="2:11" hidden="1" outlineLevel="1" x14ac:dyDescent="0.25">
      <c r="B108" s="29" t="s">
        <v>430</v>
      </c>
      <c r="C108" s="29" t="s">
        <v>212</v>
      </c>
      <c r="D108" s="64">
        <v>2209006</v>
      </c>
      <c r="E108" s="40">
        <v>0</v>
      </c>
      <c r="F108" s="40">
        <v>0</v>
      </c>
      <c r="G108" s="40">
        <v>0</v>
      </c>
      <c r="H108" s="201">
        <v>2035506</v>
      </c>
      <c r="I108" s="40">
        <v>0</v>
      </c>
      <c r="J108" s="40">
        <v>0</v>
      </c>
      <c r="K108" s="13">
        <f t="shared" si="2"/>
        <v>2035506</v>
      </c>
    </row>
    <row r="109" spans="2:11" hidden="1" outlineLevel="1" x14ac:dyDescent="0.25">
      <c r="B109" s="29" t="s">
        <v>430</v>
      </c>
      <c r="C109" s="29" t="s">
        <v>212</v>
      </c>
      <c r="D109" s="64">
        <v>2211003</v>
      </c>
      <c r="E109" s="40">
        <v>0</v>
      </c>
      <c r="F109" s="40">
        <v>0</v>
      </c>
      <c r="G109" s="40">
        <v>0</v>
      </c>
      <c r="H109" s="40">
        <v>0</v>
      </c>
      <c r="I109" s="40">
        <v>0</v>
      </c>
      <c r="J109" s="201">
        <v>27358</v>
      </c>
      <c r="K109" s="13">
        <f t="shared" si="2"/>
        <v>27358</v>
      </c>
    </row>
    <row r="110" spans="2:11" hidden="1" outlineLevel="1" x14ac:dyDescent="0.25">
      <c r="B110" s="29" t="s">
        <v>430</v>
      </c>
      <c r="C110" s="29" t="s">
        <v>212</v>
      </c>
      <c r="D110" s="64">
        <v>2211003</v>
      </c>
      <c r="E110" s="40">
        <v>0</v>
      </c>
      <c r="F110" s="40">
        <v>0</v>
      </c>
      <c r="G110" s="40">
        <v>0</v>
      </c>
      <c r="H110" s="40">
        <v>0</v>
      </c>
      <c r="I110" s="40">
        <v>0</v>
      </c>
      <c r="J110" s="201">
        <v>668285</v>
      </c>
      <c r="K110" s="13">
        <f t="shared" si="2"/>
        <v>668285</v>
      </c>
    </row>
    <row r="111" spans="2:11" hidden="1" outlineLevel="1" x14ac:dyDescent="0.25">
      <c r="B111" s="29" t="s">
        <v>430</v>
      </c>
      <c r="C111" s="29" t="s">
        <v>212</v>
      </c>
      <c r="D111" s="64">
        <v>2211999</v>
      </c>
      <c r="E111" s="40">
        <v>0</v>
      </c>
      <c r="F111" s="40">
        <v>0</v>
      </c>
      <c r="G111" s="40">
        <v>0</v>
      </c>
      <c r="H111" s="40">
        <v>0</v>
      </c>
      <c r="I111" s="40">
        <v>0</v>
      </c>
      <c r="J111" s="201">
        <v>1850000</v>
      </c>
      <c r="K111" s="13">
        <f t="shared" si="2"/>
        <v>1850000</v>
      </c>
    </row>
    <row r="112" spans="2:11" hidden="1" outlineLevel="1" x14ac:dyDescent="0.25">
      <c r="B112" s="29" t="s">
        <v>430</v>
      </c>
      <c r="C112" s="29" t="s">
        <v>212</v>
      </c>
      <c r="D112" s="64">
        <v>2212002</v>
      </c>
      <c r="E112" s="201">
        <v>6346</v>
      </c>
      <c r="F112" s="40">
        <v>0</v>
      </c>
      <c r="G112" s="40">
        <v>0</v>
      </c>
      <c r="H112" s="40">
        <v>0</v>
      </c>
      <c r="I112" s="40">
        <v>0</v>
      </c>
      <c r="J112" s="40">
        <v>0</v>
      </c>
      <c r="K112" s="13">
        <f t="shared" si="2"/>
        <v>6346</v>
      </c>
    </row>
    <row r="113" spans="2:12" hidden="1" outlineLevel="1" x14ac:dyDescent="0.25">
      <c r="B113" s="29" t="s">
        <v>430</v>
      </c>
      <c r="C113" s="29" t="s">
        <v>212</v>
      </c>
      <c r="D113" s="64">
        <v>2212003</v>
      </c>
      <c r="E113" s="40">
        <v>0</v>
      </c>
      <c r="F113" s="40">
        <v>0</v>
      </c>
      <c r="G113" s="40">
        <v>0</v>
      </c>
      <c r="H113" s="40">
        <v>0</v>
      </c>
      <c r="I113" s="40">
        <v>0</v>
      </c>
      <c r="J113" s="201">
        <v>238000</v>
      </c>
      <c r="K113" s="13">
        <f t="shared" si="2"/>
        <v>238000</v>
      </c>
    </row>
    <row r="114" spans="2:12" hidden="1" outlineLevel="1" x14ac:dyDescent="0.25">
      <c r="B114" s="29" t="s">
        <v>430</v>
      </c>
      <c r="C114" s="29" t="s">
        <v>212</v>
      </c>
      <c r="D114" s="64">
        <v>2403006</v>
      </c>
      <c r="E114" s="40">
        <v>0</v>
      </c>
      <c r="F114" s="40">
        <v>0</v>
      </c>
      <c r="G114" s="40">
        <v>0</v>
      </c>
      <c r="H114" s="201">
        <v>60108145</v>
      </c>
      <c r="I114" s="40">
        <v>0</v>
      </c>
      <c r="J114" s="40">
        <v>0</v>
      </c>
      <c r="K114" s="13">
        <f t="shared" si="2"/>
        <v>60108145</v>
      </c>
    </row>
    <row r="115" spans="2:12" hidden="1" outlineLevel="1" x14ac:dyDescent="0.25">
      <c r="B115" s="29" t="s">
        <v>430</v>
      </c>
      <c r="C115" s="29" t="s">
        <v>212</v>
      </c>
      <c r="D115" s="64">
        <v>2403113</v>
      </c>
      <c r="E115" s="40">
        <v>0</v>
      </c>
      <c r="F115" s="40">
        <v>0</v>
      </c>
      <c r="G115" s="40">
        <v>0</v>
      </c>
      <c r="H115" s="40">
        <v>0</v>
      </c>
      <c r="I115" s="40">
        <v>0</v>
      </c>
      <c r="J115" s="201">
        <v>487900</v>
      </c>
      <c r="K115" s="13">
        <f t="shared" si="2"/>
        <v>487900</v>
      </c>
    </row>
    <row r="116" spans="2:12" collapsed="1" x14ac:dyDescent="0.25">
      <c r="B116" s="275" t="s">
        <v>26</v>
      </c>
      <c r="C116" s="276"/>
      <c r="D116" s="277"/>
      <c r="E116" s="143">
        <f t="shared" ref="E116:K116" si="4">SUM(E43:E115)</f>
        <v>1260794</v>
      </c>
      <c r="F116" s="143">
        <f t="shared" si="4"/>
        <v>2019333</v>
      </c>
      <c r="G116" s="143">
        <f t="shared" si="4"/>
        <v>537180</v>
      </c>
      <c r="H116" s="143">
        <f t="shared" si="4"/>
        <v>448469898</v>
      </c>
      <c r="I116" s="143">
        <f t="shared" si="4"/>
        <v>0</v>
      </c>
      <c r="J116" s="143">
        <f t="shared" si="4"/>
        <v>8268656</v>
      </c>
      <c r="K116" s="143">
        <f t="shared" si="4"/>
        <v>460555861</v>
      </c>
    </row>
    <row r="117" spans="2:12" x14ac:dyDescent="0.25">
      <c r="B117" s="275" t="s">
        <v>25</v>
      </c>
      <c r="C117" s="276"/>
      <c r="D117" s="277"/>
      <c r="E117" s="143">
        <f t="shared" ref="E117:K117" si="5">+E116+E42</f>
        <v>2255619</v>
      </c>
      <c r="F117" s="143">
        <f t="shared" si="5"/>
        <v>2019333</v>
      </c>
      <c r="G117" s="143">
        <f t="shared" si="5"/>
        <v>188808694</v>
      </c>
      <c r="H117" s="143">
        <f t="shared" si="5"/>
        <v>1117846755</v>
      </c>
      <c r="I117" s="143">
        <f t="shared" si="5"/>
        <v>0</v>
      </c>
      <c r="J117" s="143">
        <f t="shared" si="5"/>
        <v>49192134</v>
      </c>
      <c r="K117" s="143">
        <f t="shared" si="5"/>
        <v>1360122535</v>
      </c>
      <c r="L117" s="28"/>
    </row>
    <row r="118" spans="2:12" ht="15" hidden="1" customHeight="1" outlineLevel="1" x14ac:dyDescent="0.25">
      <c r="B118" s="29" t="s">
        <v>141</v>
      </c>
      <c r="C118" s="29" t="s">
        <v>212</v>
      </c>
      <c r="D118" s="29">
        <v>2204013</v>
      </c>
      <c r="E118" s="129">
        <v>69990</v>
      </c>
      <c r="F118" s="129"/>
      <c r="G118" s="129"/>
      <c r="H118" s="129"/>
      <c r="I118" s="129"/>
      <c r="J118" s="129"/>
      <c r="K118" s="13">
        <f t="shared" ref="K118:K222" si="6">SUM(E118:J118)</f>
        <v>69990</v>
      </c>
      <c r="L118" s="28"/>
    </row>
    <row r="119" spans="2:12" ht="15" hidden="1" customHeight="1" outlineLevel="1" x14ac:dyDescent="0.25">
      <c r="B119" s="29" t="s">
        <v>141</v>
      </c>
      <c r="C119" s="29" t="s">
        <v>212</v>
      </c>
      <c r="D119" s="29">
        <v>2205006</v>
      </c>
      <c r="E119" s="129"/>
      <c r="F119" s="129"/>
      <c r="G119" s="129"/>
      <c r="H119" s="129"/>
      <c r="I119" s="129"/>
      <c r="J119" s="129">
        <v>59583</v>
      </c>
      <c r="K119" s="13">
        <f t="shared" si="6"/>
        <v>59583</v>
      </c>
      <c r="L119" s="28"/>
    </row>
    <row r="120" spans="2:12" ht="15" hidden="1" customHeight="1" outlineLevel="1" x14ac:dyDescent="0.25">
      <c r="B120" s="29" t="s">
        <v>141</v>
      </c>
      <c r="C120" s="29" t="s">
        <v>212</v>
      </c>
      <c r="D120" s="29">
        <v>2207002</v>
      </c>
      <c r="E120" s="129"/>
      <c r="F120" s="129"/>
      <c r="G120" s="129"/>
      <c r="H120" s="129"/>
      <c r="I120" s="129"/>
      <c r="J120" s="129">
        <v>508939</v>
      </c>
      <c r="K120" s="13">
        <f t="shared" si="6"/>
        <v>508939</v>
      </c>
      <c r="L120" s="28"/>
    </row>
    <row r="121" spans="2:12" ht="15" hidden="1" customHeight="1" outlineLevel="1" x14ac:dyDescent="0.25">
      <c r="B121" s="29" t="s">
        <v>141</v>
      </c>
      <c r="C121" s="29" t="s">
        <v>212</v>
      </c>
      <c r="D121" s="29">
        <v>2207002</v>
      </c>
      <c r="E121" s="129"/>
      <c r="F121" s="129"/>
      <c r="G121" s="129"/>
      <c r="H121" s="129"/>
      <c r="I121" s="129"/>
      <c r="J121" s="129">
        <v>953190</v>
      </c>
      <c r="K121" s="13">
        <f t="shared" si="6"/>
        <v>953190</v>
      </c>
      <c r="L121" s="28"/>
    </row>
    <row r="122" spans="2:12" ht="15" hidden="1" customHeight="1" outlineLevel="1" x14ac:dyDescent="0.25">
      <c r="B122" s="29" t="s">
        <v>141</v>
      </c>
      <c r="C122" s="29" t="s">
        <v>212</v>
      </c>
      <c r="D122" s="29">
        <v>2208007</v>
      </c>
      <c r="E122" s="129"/>
      <c r="F122" s="129"/>
      <c r="G122" s="129"/>
      <c r="H122" s="129">
        <v>221600</v>
      </c>
      <c r="I122" s="129"/>
      <c r="J122" s="129"/>
      <c r="K122" s="13">
        <f t="shared" si="6"/>
        <v>221600</v>
      </c>
      <c r="L122" s="28"/>
    </row>
    <row r="123" spans="2:12" ht="15" hidden="1" customHeight="1" outlineLevel="1" x14ac:dyDescent="0.25">
      <c r="B123" s="29" t="s">
        <v>141</v>
      </c>
      <c r="C123" s="29" t="s">
        <v>212</v>
      </c>
      <c r="D123" s="29">
        <v>2208007</v>
      </c>
      <c r="E123" s="129">
        <v>22474</v>
      </c>
      <c r="F123" s="129"/>
      <c r="G123" s="129"/>
      <c r="H123" s="129"/>
      <c r="I123" s="129"/>
      <c r="J123" s="129"/>
      <c r="K123" s="13">
        <f t="shared" si="6"/>
        <v>22474</v>
      </c>
      <c r="L123" s="28"/>
    </row>
    <row r="124" spans="2:12" ht="15" hidden="1" customHeight="1" outlineLevel="1" x14ac:dyDescent="0.25">
      <c r="B124" s="29" t="s">
        <v>141</v>
      </c>
      <c r="C124" s="29" t="s">
        <v>212</v>
      </c>
      <c r="D124" s="29">
        <v>2208007</v>
      </c>
      <c r="E124" s="129">
        <v>21377</v>
      </c>
      <c r="F124" s="129"/>
      <c r="G124" s="129"/>
      <c r="H124" s="129"/>
      <c r="I124" s="129"/>
      <c r="J124" s="129"/>
      <c r="K124" s="13">
        <f t="shared" si="6"/>
        <v>21377</v>
      </c>
      <c r="L124" s="28"/>
    </row>
    <row r="125" spans="2:12" ht="15" hidden="1" customHeight="1" outlineLevel="1" x14ac:dyDescent="0.25">
      <c r="B125" s="29" t="s">
        <v>141</v>
      </c>
      <c r="C125" s="29" t="s">
        <v>212</v>
      </c>
      <c r="D125" s="29">
        <v>2208007</v>
      </c>
      <c r="E125" s="129">
        <v>1586</v>
      </c>
      <c r="F125" s="129"/>
      <c r="G125" s="129"/>
      <c r="H125" s="129"/>
      <c r="I125" s="129"/>
      <c r="J125" s="129"/>
      <c r="K125" s="13">
        <f t="shared" si="6"/>
        <v>1586</v>
      </c>
      <c r="L125" s="28"/>
    </row>
    <row r="126" spans="2:12" ht="15" hidden="1" customHeight="1" outlineLevel="1" x14ac:dyDescent="0.25">
      <c r="B126" s="29" t="s">
        <v>141</v>
      </c>
      <c r="C126" s="29" t="s">
        <v>212</v>
      </c>
      <c r="D126" s="29">
        <v>2208007</v>
      </c>
      <c r="E126" s="129">
        <v>43200</v>
      </c>
      <c r="F126" s="129"/>
      <c r="G126" s="129">
        <v>85282</v>
      </c>
      <c r="H126" s="129"/>
      <c r="I126" s="129"/>
      <c r="J126" s="129"/>
      <c r="K126" s="13">
        <f t="shared" si="6"/>
        <v>128482</v>
      </c>
      <c r="L126" s="28"/>
    </row>
    <row r="127" spans="2:12" ht="15" hidden="1" customHeight="1" outlineLevel="1" x14ac:dyDescent="0.25">
      <c r="B127" s="29" t="s">
        <v>141</v>
      </c>
      <c r="C127" s="29" t="s">
        <v>212</v>
      </c>
      <c r="D127" s="29">
        <v>2209006</v>
      </c>
      <c r="E127" s="129"/>
      <c r="F127" s="129"/>
      <c r="G127" s="129"/>
      <c r="H127" s="129">
        <v>2035506</v>
      </c>
      <c r="I127" s="129"/>
      <c r="J127" s="129"/>
      <c r="K127" s="13">
        <f t="shared" si="6"/>
        <v>2035506</v>
      </c>
      <c r="L127" s="28"/>
    </row>
    <row r="128" spans="2:12" ht="15" hidden="1" customHeight="1" outlineLevel="1" x14ac:dyDescent="0.25">
      <c r="B128" s="29" t="s">
        <v>141</v>
      </c>
      <c r="C128" s="29" t="s">
        <v>212</v>
      </c>
      <c r="D128" s="29">
        <v>2209006</v>
      </c>
      <c r="E128" s="129"/>
      <c r="F128" s="129"/>
      <c r="G128" s="129"/>
      <c r="H128" s="129">
        <v>762681</v>
      </c>
      <c r="I128" s="129"/>
      <c r="J128" s="129"/>
      <c r="K128" s="13">
        <f t="shared" si="6"/>
        <v>762681</v>
      </c>
      <c r="L128" s="28"/>
    </row>
    <row r="129" spans="2:12" ht="15" hidden="1" customHeight="1" outlineLevel="1" x14ac:dyDescent="0.25">
      <c r="B129" s="29" t="s">
        <v>141</v>
      </c>
      <c r="C129" s="29" t="s">
        <v>212</v>
      </c>
      <c r="D129" s="29">
        <v>2211003</v>
      </c>
      <c r="E129" s="129"/>
      <c r="F129" s="129"/>
      <c r="G129" s="129"/>
      <c r="H129" s="129">
        <v>670523</v>
      </c>
      <c r="I129" s="129"/>
      <c r="J129" s="129"/>
      <c r="K129" s="13">
        <f t="shared" si="6"/>
        <v>670523</v>
      </c>
      <c r="L129" s="28"/>
    </row>
    <row r="130" spans="2:12" ht="15" hidden="1" customHeight="1" outlineLevel="1" x14ac:dyDescent="0.25">
      <c r="B130" s="29" t="s">
        <v>141</v>
      </c>
      <c r="C130" s="29" t="s">
        <v>212</v>
      </c>
      <c r="D130" s="29">
        <v>2212002</v>
      </c>
      <c r="E130" s="129">
        <v>442468</v>
      </c>
      <c r="F130" s="129"/>
      <c r="G130" s="129"/>
      <c r="H130" s="129"/>
      <c r="I130" s="129"/>
      <c r="J130" s="129"/>
      <c r="K130" s="13">
        <f t="shared" si="6"/>
        <v>442468</v>
      </c>
      <c r="L130" s="28"/>
    </row>
    <row r="131" spans="2:12" ht="15" hidden="1" customHeight="1" outlineLevel="1" x14ac:dyDescent="0.25">
      <c r="B131" s="29" t="s">
        <v>141</v>
      </c>
      <c r="C131" s="29" t="s">
        <v>212</v>
      </c>
      <c r="D131" s="29">
        <v>2403004</v>
      </c>
      <c r="E131" s="129"/>
      <c r="F131" s="129"/>
      <c r="G131" s="129">
        <v>8763750</v>
      </c>
      <c r="H131" s="129"/>
      <c r="I131" s="129"/>
      <c r="J131" s="129"/>
      <c r="K131" s="13">
        <f t="shared" si="6"/>
        <v>8763750</v>
      </c>
      <c r="L131" s="28"/>
    </row>
    <row r="132" spans="2:12" ht="15" hidden="1" customHeight="1" outlineLevel="1" x14ac:dyDescent="0.25">
      <c r="B132" s="29" t="s">
        <v>141</v>
      </c>
      <c r="C132" s="29" t="s">
        <v>212</v>
      </c>
      <c r="D132" s="29">
        <v>2403006</v>
      </c>
      <c r="E132" s="129"/>
      <c r="F132" s="129"/>
      <c r="G132" s="129"/>
      <c r="H132" s="129">
        <v>3246150</v>
      </c>
      <c r="I132" s="129"/>
      <c r="J132" s="129"/>
      <c r="K132" s="13">
        <f t="shared" si="6"/>
        <v>3246150</v>
      </c>
      <c r="L132" s="28"/>
    </row>
    <row r="133" spans="2:12" ht="15" hidden="1" customHeight="1" outlineLevel="1" x14ac:dyDescent="0.25">
      <c r="B133" s="29" t="s">
        <v>141</v>
      </c>
      <c r="C133" s="29" t="s">
        <v>212</v>
      </c>
      <c r="D133" s="29">
        <v>2403006</v>
      </c>
      <c r="E133" s="129"/>
      <c r="F133" s="129"/>
      <c r="G133" s="129"/>
      <c r="H133" s="129">
        <v>65083330</v>
      </c>
      <c r="I133" s="129"/>
      <c r="J133" s="129"/>
      <c r="K133" s="13">
        <f t="shared" si="6"/>
        <v>65083330</v>
      </c>
      <c r="L133" s="28"/>
    </row>
    <row r="134" spans="2:12" ht="15" hidden="1" customHeight="1" outlineLevel="1" x14ac:dyDescent="0.25">
      <c r="B134" s="29" t="s">
        <v>141</v>
      </c>
      <c r="C134" s="29" t="s">
        <v>212</v>
      </c>
      <c r="D134" s="29">
        <v>2403006</v>
      </c>
      <c r="E134" s="129"/>
      <c r="F134" s="129"/>
      <c r="G134" s="129"/>
      <c r="H134" s="129">
        <v>19200000</v>
      </c>
      <c r="I134" s="129"/>
      <c r="J134" s="129"/>
      <c r="K134" s="13">
        <f t="shared" si="6"/>
        <v>19200000</v>
      </c>
      <c r="L134" s="28"/>
    </row>
    <row r="135" spans="2:12" ht="15" hidden="1" customHeight="1" outlineLevel="1" x14ac:dyDescent="0.25">
      <c r="B135" s="29" t="s">
        <v>142</v>
      </c>
      <c r="C135" s="29" t="s">
        <v>212</v>
      </c>
      <c r="D135" s="29">
        <v>2201001</v>
      </c>
      <c r="E135" s="40"/>
      <c r="F135" s="40"/>
      <c r="G135" s="40"/>
      <c r="H135" s="40"/>
      <c r="I135" s="40"/>
      <c r="J135" s="40">
        <v>674730</v>
      </c>
      <c r="K135" s="13">
        <f t="shared" si="6"/>
        <v>674730</v>
      </c>
      <c r="L135" s="28"/>
    </row>
    <row r="136" spans="2:12" ht="15" hidden="1" customHeight="1" outlineLevel="1" x14ac:dyDescent="0.25">
      <c r="B136" s="29" t="s">
        <v>142</v>
      </c>
      <c r="C136" s="29" t="s">
        <v>212</v>
      </c>
      <c r="D136" s="29">
        <v>2201001</v>
      </c>
      <c r="E136" s="40"/>
      <c r="F136" s="40"/>
      <c r="G136" s="40"/>
      <c r="H136" s="40"/>
      <c r="I136" s="40"/>
      <c r="J136" s="40">
        <v>76999</v>
      </c>
      <c r="K136" s="13">
        <f t="shared" si="6"/>
        <v>76999</v>
      </c>
      <c r="L136" s="28"/>
    </row>
    <row r="137" spans="2:12" ht="15" hidden="1" customHeight="1" outlineLevel="1" x14ac:dyDescent="0.25">
      <c r="B137" s="29" t="s">
        <v>142</v>
      </c>
      <c r="C137" s="29" t="s">
        <v>212</v>
      </c>
      <c r="D137" s="29">
        <v>2201001</v>
      </c>
      <c r="E137" s="40"/>
      <c r="F137" s="40"/>
      <c r="G137" s="40"/>
      <c r="H137" s="40"/>
      <c r="I137" s="40"/>
      <c r="J137" s="40">
        <v>947786</v>
      </c>
      <c r="K137" s="13">
        <f t="shared" si="6"/>
        <v>947786</v>
      </c>
      <c r="L137" s="28"/>
    </row>
    <row r="138" spans="2:12" ht="15" hidden="1" customHeight="1" outlineLevel="1" x14ac:dyDescent="0.25">
      <c r="B138" s="29" t="s">
        <v>142</v>
      </c>
      <c r="C138" s="29" t="s">
        <v>212</v>
      </c>
      <c r="D138" s="29">
        <v>2201001</v>
      </c>
      <c r="E138" s="40">
        <v>135000</v>
      </c>
      <c r="F138" s="40"/>
      <c r="G138" s="40"/>
      <c r="H138" s="40"/>
      <c r="I138" s="40"/>
      <c r="J138" s="40"/>
      <c r="K138" s="13">
        <f t="shared" si="6"/>
        <v>135000</v>
      </c>
      <c r="L138" s="28"/>
    </row>
    <row r="139" spans="2:12" ht="15" hidden="1" customHeight="1" outlineLevel="1" x14ac:dyDescent="0.25">
      <c r="B139" s="29" t="s">
        <v>142</v>
      </c>
      <c r="C139" s="29" t="s">
        <v>212</v>
      </c>
      <c r="D139" s="29">
        <v>2204001</v>
      </c>
      <c r="E139" s="40"/>
      <c r="F139" s="40"/>
      <c r="G139" s="40"/>
      <c r="H139" s="40"/>
      <c r="I139" s="40"/>
      <c r="J139" s="40">
        <v>464064</v>
      </c>
      <c r="K139" s="13">
        <f t="shared" si="6"/>
        <v>464064</v>
      </c>
      <c r="L139" s="28"/>
    </row>
    <row r="140" spans="2:12" ht="15" hidden="1" customHeight="1" outlineLevel="1" x14ac:dyDescent="0.25">
      <c r="B140" s="29" t="s">
        <v>142</v>
      </c>
      <c r="C140" s="29" t="s">
        <v>212</v>
      </c>
      <c r="D140" s="29">
        <v>2204001</v>
      </c>
      <c r="E140" s="40"/>
      <c r="F140" s="40"/>
      <c r="G140" s="40"/>
      <c r="H140" s="40"/>
      <c r="I140" s="40"/>
      <c r="J140" s="40">
        <v>554547</v>
      </c>
      <c r="K140" s="13">
        <f t="shared" si="6"/>
        <v>554547</v>
      </c>
      <c r="L140" s="28"/>
    </row>
    <row r="141" spans="2:12" ht="15" hidden="1" customHeight="1" outlineLevel="1" x14ac:dyDescent="0.25">
      <c r="B141" s="29" t="s">
        <v>142</v>
      </c>
      <c r="C141" s="29" t="s">
        <v>212</v>
      </c>
      <c r="D141" s="29">
        <v>2204013</v>
      </c>
      <c r="E141" s="40"/>
      <c r="F141" s="40"/>
      <c r="G141" s="40"/>
      <c r="H141" s="40"/>
      <c r="I141" s="40"/>
      <c r="J141" s="40">
        <v>97580</v>
      </c>
      <c r="K141" s="13">
        <f t="shared" si="6"/>
        <v>97580</v>
      </c>
      <c r="L141" s="28"/>
    </row>
    <row r="142" spans="2:12" ht="15" hidden="1" customHeight="1" outlineLevel="1" x14ac:dyDescent="0.25">
      <c r="B142" s="29" t="s">
        <v>142</v>
      </c>
      <c r="C142" s="29" t="s">
        <v>212</v>
      </c>
      <c r="D142" s="29">
        <v>2204999</v>
      </c>
      <c r="E142" s="40"/>
      <c r="F142" s="40"/>
      <c r="G142" s="40"/>
      <c r="H142" s="40"/>
      <c r="I142" s="40"/>
      <c r="J142" s="40">
        <v>836368</v>
      </c>
      <c r="K142" s="13">
        <f t="shared" si="6"/>
        <v>836368</v>
      </c>
      <c r="L142" s="28"/>
    </row>
    <row r="143" spans="2:12" ht="15" hidden="1" customHeight="1" outlineLevel="1" x14ac:dyDescent="0.25">
      <c r="B143" s="29" t="s">
        <v>142</v>
      </c>
      <c r="C143" s="29" t="s">
        <v>212</v>
      </c>
      <c r="D143" s="29">
        <v>2206001</v>
      </c>
      <c r="E143" s="40">
        <v>107100</v>
      </c>
      <c r="F143" s="40"/>
      <c r="G143" s="40"/>
      <c r="H143" s="40"/>
      <c r="I143" s="40"/>
      <c r="J143" s="40"/>
      <c r="K143" s="13">
        <f t="shared" si="6"/>
        <v>107100</v>
      </c>
      <c r="L143" s="28"/>
    </row>
    <row r="144" spans="2:12" ht="15" hidden="1" customHeight="1" outlineLevel="1" x14ac:dyDescent="0.25">
      <c r="B144" s="29" t="s">
        <v>142</v>
      </c>
      <c r="C144" s="29" t="s">
        <v>212</v>
      </c>
      <c r="D144" s="29">
        <v>2206001</v>
      </c>
      <c r="E144" s="40">
        <v>148750</v>
      </c>
      <c r="F144" s="40"/>
      <c r="G144" s="40"/>
      <c r="H144" s="40"/>
      <c r="I144" s="40"/>
      <c r="J144" s="40"/>
      <c r="K144" s="13">
        <f t="shared" si="6"/>
        <v>148750</v>
      </c>
      <c r="L144" s="28"/>
    </row>
    <row r="145" spans="2:17" ht="15" hidden="1" customHeight="1" outlineLevel="1" x14ac:dyDescent="0.25">
      <c r="B145" s="29" t="s">
        <v>142</v>
      </c>
      <c r="C145" s="29" t="s">
        <v>212</v>
      </c>
      <c r="D145" s="29">
        <v>2207002</v>
      </c>
      <c r="E145" s="40"/>
      <c r="F145" s="40"/>
      <c r="G145" s="40"/>
      <c r="H145" s="40">
        <v>7465890</v>
      </c>
      <c r="I145" s="40"/>
      <c r="J145" s="40"/>
      <c r="K145" s="13">
        <f t="shared" si="6"/>
        <v>7465890</v>
      </c>
      <c r="L145" s="28"/>
    </row>
    <row r="146" spans="2:17" ht="15" hidden="1" customHeight="1" outlineLevel="1" x14ac:dyDescent="0.25">
      <c r="B146" s="29" t="s">
        <v>142</v>
      </c>
      <c r="C146" s="29" t="s">
        <v>212</v>
      </c>
      <c r="D146" s="29">
        <v>2207002</v>
      </c>
      <c r="E146" s="40"/>
      <c r="F146" s="40"/>
      <c r="G146" s="40"/>
      <c r="H146" s="40"/>
      <c r="I146" s="40"/>
      <c r="J146" s="40">
        <v>928200</v>
      </c>
      <c r="K146" s="13">
        <f t="shared" si="6"/>
        <v>928200</v>
      </c>
      <c r="L146" s="28"/>
    </row>
    <row r="147" spans="2:17" ht="15" hidden="1" customHeight="1" outlineLevel="1" x14ac:dyDescent="0.25">
      <c r="B147" s="29" t="s">
        <v>142</v>
      </c>
      <c r="C147" s="29" t="s">
        <v>212</v>
      </c>
      <c r="D147" s="29">
        <v>2207002</v>
      </c>
      <c r="E147" s="40">
        <v>94010</v>
      </c>
      <c r="F147" s="40"/>
      <c r="G147" s="40"/>
      <c r="H147" s="40"/>
      <c r="I147" s="40"/>
      <c r="J147" s="40"/>
      <c r="K147" s="13">
        <f t="shared" si="6"/>
        <v>94010</v>
      </c>
      <c r="L147" s="28"/>
    </row>
    <row r="148" spans="2:17" ht="15" hidden="1" customHeight="1" outlineLevel="1" x14ac:dyDescent="0.25">
      <c r="B148" s="29" t="s">
        <v>142</v>
      </c>
      <c r="C148" s="29" t="s">
        <v>212</v>
      </c>
      <c r="D148" s="29">
        <v>2208007</v>
      </c>
      <c r="E148" s="40"/>
      <c r="F148" s="40"/>
      <c r="G148" s="40">
        <v>179504</v>
      </c>
      <c r="H148" s="40"/>
      <c r="I148" s="40"/>
      <c r="J148" s="40"/>
      <c r="K148" s="13">
        <f t="shared" si="6"/>
        <v>179504</v>
      </c>
      <c r="L148" s="28"/>
    </row>
    <row r="149" spans="2:17" ht="15" hidden="1" customHeight="1" outlineLevel="1" x14ac:dyDescent="0.25">
      <c r="B149" s="29" t="s">
        <v>142</v>
      </c>
      <c r="C149" s="29" t="s">
        <v>212</v>
      </c>
      <c r="D149" s="29">
        <v>2208007</v>
      </c>
      <c r="E149" s="40"/>
      <c r="F149" s="40"/>
      <c r="G149" s="40"/>
      <c r="H149" s="40">
        <v>272640</v>
      </c>
      <c r="I149" s="40"/>
      <c r="J149" s="40"/>
      <c r="K149" s="13">
        <f t="shared" si="6"/>
        <v>272640</v>
      </c>
      <c r="L149" s="28"/>
    </row>
    <row r="150" spans="2:17" ht="15" hidden="1" customHeight="1" outlineLevel="1" x14ac:dyDescent="0.25">
      <c r="B150" s="29" t="s">
        <v>142</v>
      </c>
      <c r="C150" s="29" t="s">
        <v>212</v>
      </c>
      <c r="D150" s="29">
        <v>2208007</v>
      </c>
      <c r="E150" s="40"/>
      <c r="F150" s="40"/>
      <c r="G150" s="40">
        <v>421248</v>
      </c>
      <c r="H150" s="40"/>
      <c r="I150" s="40"/>
      <c r="J150" s="40"/>
      <c r="K150" s="13">
        <f t="shared" si="6"/>
        <v>421248</v>
      </c>
      <c r="L150" s="28"/>
    </row>
    <row r="151" spans="2:17" ht="15" hidden="1" customHeight="1" outlineLevel="1" x14ac:dyDescent="0.25">
      <c r="B151" s="29" t="s">
        <v>142</v>
      </c>
      <c r="C151" s="29" t="s">
        <v>212</v>
      </c>
      <c r="D151" s="29">
        <v>2208007</v>
      </c>
      <c r="E151" s="40">
        <v>34000</v>
      </c>
      <c r="F151" s="40"/>
      <c r="G151" s="40"/>
      <c r="H151" s="40"/>
      <c r="I151" s="40"/>
      <c r="J151" s="40"/>
      <c r="K151" s="13">
        <f t="shared" si="6"/>
        <v>34000</v>
      </c>
      <c r="L151" s="28"/>
    </row>
    <row r="152" spans="2:17" ht="15" hidden="1" customHeight="1" outlineLevel="1" x14ac:dyDescent="0.25">
      <c r="B152" s="29" t="s">
        <v>142</v>
      </c>
      <c r="C152" s="29" t="s">
        <v>212</v>
      </c>
      <c r="D152" s="29">
        <v>2208007</v>
      </c>
      <c r="E152" s="40"/>
      <c r="F152" s="40"/>
      <c r="G152" s="40">
        <v>486384</v>
      </c>
      <c r="H152" s="40"/>
      <c r="I152" s="40"/>
      <c r="J152" s="40"/>
      <c r="K152" s="13">
        <f t="shared" si="6"/>
        <v>486384</v>
      </c>
      <c r="L152" s="28"/>
    </row>
    <row r="153" spans="2:17" ht="15" hidden="1" customHeight="1" outlineLevel="1" x14ac:dyDescent="0.25">
      <c r="B153" s="29" t="s">
        <v>142</v>
      </c>
      <c r="C153" s="29" t="s">
        <v>212</v>
      </c>
      <c r="D153" s="29">
        <v>2208007</v>
      </c>
      <c r="E153" s="40"/>
      <c r="F153" s="40"/>
      <c r="G153" s="40">
        <v>66282</v>
      </c>
      <c r="H153" s="40"/>
      <c r="I153" s="40"/>
      <c r="J153" s="40"/>
      <c r="K153" s="13">
        <f t="shared" si="6"/>
        <v>66282</v>
      </c>
      <c r="L153" s="28"/>
    </row>
    <row r="154" spans="2:17" ht="15" hidden="1" customHeight="1" outlineLevel="1" x14ac:dyDescent="0.25">
      <c r="B154" s="29" t="s">
        <v>142</v>
      </c>
      <c r="C154" s="29" t="s">
        <v>212</v>
      </c>
      <c r="D154" s="29">
        <v>2208007</v>
      </c>
      <c r="E154" s="40"/>
      <c r="F154" s="40"/>
      <c r="G154" s="40">
        <v>99102</v>
      </c>
      <c r="H154" s="40"/>
      <c r="I154" s="40"/>
      <c r="J154" s="40"/>
      <c r="K154" s="13">
        <f t="shared" si="6"/>
        <v>99102</v>
      </c>
      <c r="L154" s="28"/>
    </row>
    <row r="155" spans="2:17" ht="15" hidden="1" customHeight="1" outlineLevel="1" x14ac:dyDescent="0.25">
      <c r="B155" s="29" t="s">
        <v>142</v>
      </c>
      <c r="C155" s="29" t="s">
        <v>212</v>
      </c>
      <c r="D155" s="29">
        <v>2208007</v>
      </c>
      <c r="E155" s="40"/>
      <c r="F155" s="40"/>
      <c r="G155" s="40">
        <v>84282</v>
      </c>
      <c r="H155" s="40"/>
      <c r="I155" s="40"/>
      <c r="J155" s="40"/>
      <c r="K155" s="13">
        <f t="shared" si="6"/>
        <v>84282</v>
      </c>
      <c r="L155" s="28"/>
    </row>
    <row r="156" spans="2:17" ht="15" hidden="1" customHeight="1" outlineLevel="1" x14ac:dyDescent="0.25">
      <c r="B156" s="29" t="s">
        <v>142</v>
      </c>
      <c r="C156" s="29" t="s">
        <v>212</v>
      </c>
      <c r="D156" s="29">
        <v>2208007</v>
      </c>
      <c r="E156" s="40"/>
      <c r="F156" s="40"/>
      <c r="G156" s="40">
        <v>341208</v>
      </c>
      <c r="H156" s="40"/>
      <c r="I156" s="40"/>
      <c r="J156" s="40"/>
      <c r="K156" s="13">
        <f t="shared" si="6"/>
        <v>341208</v>
      </c>
      <c r="L156" s="28"/>
    </row>
    <row r="157" spans="2:17" ht="41.25" hidden="1" customHeight="1" outlineLevel="1" x14ac:dyDescent="0.25">
      <c r="B157" s="29" t="s">
        <v>142</v>
      </c>
      <c r="C157" s="29" t="s">
        <v>212</v>
      </c>
      <c r="D157" s="29">
        <v>2208007</v>
      </c>
      <c r="E157" s="40">
        <v>53680</v>
      </c>
      <c r="F157" s="40"/>
      <c r="G157" s="40"/>
      <c r="H157" s="40"/>
      <c r="I157" s="40"/>
      <c r="J157" s="40"/>
      <c r="K157" s="13">
        <f t="shared" si="6"/>
        <v>53680</v>
      </c>
      <c r="L157" s="28"/>
      <c r="N157" s="343" t="s">
        <v>4</v>
      </c>
      <c r="O157" s="344"/>
      <c r="P157" s="251" t="s">
        <v>804</v>
      </c>
      <c r="Q157" s="251" t="s">
        <v>805</v>
      </c>
    </row>
    <row r="158" spans="2:17" ht="15" hidden="1" customHeight="1" outlineLevel="1" x14ac:dyDescent="0.25">
      <c r="B158" s="29" t="s">
        <v>142</v>
      </c>
      <c r="C158" s="29" t="s">
        <v>212</v>
      </c>
      <c r="D158" s="29">
        <v>2208007</v>
      </c>
      <c r="E158" s="40">
        <v>1474</v>
      </c>
      <c r="F158" s="40"/>
      <c r="G158" s="40"/>
      <c r="H158" s="40"/>
      <c r="I158" s="40"/>
      <c r="J158" s="40"/>
      <c r="K158" s="13">
        <f t="shared" si="6"/>
        <v>1474</v>
      </c>
      <c r="L158" s="28"/>
      <c r="N158" s="239">
        <v>2403001</v>
      </c>
      <c r="O158" s="239" t="s">
        <v>799</v>
      </c>
      <c r="P158" s="250">
        <v>214</v>
      </c>
      <c r="Q158" s="250">
        <v>216</v>
      </c>
    </row>
    <row r="159" spans="2:17" ht="15" hidden="1" customHeight="1" outlineLevel="1" x14ac:dyDescent="0.25">
      <c r="B159" s="29" t="s">
        <v>142</v>
      </c>
      <c r="C159" s="29" t="s">
        <v>212</v>
      </c>
      <c r="D159" s="29">
        <v>2208007</v>
      </c>
      <c r="E159" s="40">
        <v>12300</v>
      </c>
      <c r="F159" s="40"/>
      <c r="G159" s="40"/>
      <c r="H159" s="40"/>
      <c r="I159" s="40"/>
      <c r="J159" s="40"/>
      <c r="K159" s="13">
        <f t="shared" si="6"/>
        <v>12300</v>
      </c>
      <c r="L159" s="28"/>
      <c r="N159" s="239">
        <v>2403002</v>
      </c>
      <c r="O159" s="239" t="s">
        <v>803</v>
      </c>
      <c r="P159" s="250">
        <v>17</v>
      </c>
      <c r="Q159" s="250">
        <v>67</v>
      </c>
    </row>
    <row r="160" spans="2:17" ht="15" hidden="1" customHeight="1" outlineLevel="1" x14ac:dyDescent="0.25">
      <c r="B160" s="29" t="s">
        <v>142</v>
      </c>
      <c r="C160" s="29" t="s">
        <v>212</v>
      </c>
      <c r="D160" s="29">
        <v>2208007</v>
      </c>
      <c r="E160" s="40"/>
      <c r="F160" s="40"/>
      <c r="G160" s="40">
        <v>493028</v>
      </c>
      <c r="H160" s="40"/>
      <c r="I160" s="40"/>
      <c r="J160" s="40"/>
      <c r="K160" s="13">
        <f t="shared" si="6"/>
        <v>493028</v>
      </c>
      <c r="L160" s="28"/>
      <c r="N160" s="239">
        <v>2403004</v>
      </c>
      <c r="O160" s="239" t="s">
        <v>800</v>
      </c>
      <c r="P160" s="250">
        <v>275</v>
      </c>
      <c r="Q160" s="250">
        <v>227</v>
      </c>
    </row>
    <row r="161" spans="2:17" ht="15" hidden="1" customHeight="1" outlineLevel="1" x14ac:dyDescent="0.25">
      <c r="B161" s="29" t="s">
        <v>142</v>
      </c>
      <c r="C161" s="29" t="s">
        <v>212</v>
      </c>
      <c r="D161" s="29">
        <v>2208007</v>
      </c>
      <c r="E161" s="40">
        <v>1440000</v>
      </c>
      <c r="F161" s="40"/>
      <c r="G161" s="40"/>
      <c r="H161" s="40"/>
      <c r="I161" s="40"/>
      <c r="J161" s="40"/>
      <c r="K161" s="13">
        <f t="shared" si="6"/>
        <v>1440000</v>
      </c>
      <c r="L161" s="28"/>
      <c r="N161" s="239">
        <v>2403113</v>
      </c>
      <c r="O161" s="239" t="s">
        <v>802</v>
      </c>
      <c r="P161" s="250">
        <v>23</v>
      </c>
      <c r="Q161" s="250">
        <v>69</v>
      </c>
    </row>
    <row r="162" spans="2:17" ht="15" hidden="1" customHeight="1" outlineLevel="1" x14ac:dyDescent="0.25">
      <c r="B162" s="29" t="s">
        <v>142</v>
      </c>
      <c r="C162" s="29" t="s">
        <v>212</v>
      </c>
      <c r="D162" s="29">
        <v>2208007</v>
      </c>
      <c r="E162" s="40"/>
      <c r="F162" s="40"/>
      <c r="G162" s="40">
        <v>155751</v>
      </c>
      <c r="H162" s="40"/>
      <c r="I162" s="40"/>
      <c r="J162" s="40"/>
      <c r="K162" s="13">
        <f t="shared" si="6"/>
        <v>155751</v>
      </c>
      <c r="L162" s="28"/>
      <c r="N162" s="239">
        <v>2403986</v>
      </c>
      <c r="O162" s="239" t="s">
        <v>801</v>
      </c>
      <c r="P162" s="250">
        <v>32</v>
      </c>
      <c r="Q162" s="250">
        <v>89</v>
      </c>
    </row>
    <row r="163" spans="2:17" ht="15" hidden="1" customHeight="1" outlineLevel="1" x14ac:dyDescent="0.25">
      <c r="B163" s="29" t="s">
        <v>142</v>
      </c>
      <c r="C163" s="29" t="s">
        <v>212</v>
      </c>
      <c r="D163" s="29">
        <v>2208007</v>
      </c>
      <c r="E163" s="40"/>
      <c r="F163" s="40"/>
      <c r="G163" s="40">
        <v>222622</v>
      </c>
      <c r="H163" s="40"/>
      <c r="I163" s="40"/>
      <c r="J163" s="40"/>
      <c r="K163" s="13">
        <f t="shared" si="6"/>
        <v>222622</v>
      </c>
      <c r="L163" s="28"/>
    </row>
    <row r="164" spans="2:17" ht="15" hidden="1" customHeight="1" outlineLevel="1" x14ac:dyDescent="0.25">
      <c r="B164" s="29" t="s">
        <v>142</v>
      </c>
      <c r="C164" s="29" t="s">
        <v>212</v>
      </c>
      <c r="D164" s="29">
        <v>2208007</v>
      </c>
      <c r="E164" s="40">
        <v>87350</v>
      </c>
      <c r="F164" s="40"/>
      <c r="G164" s="40"/>
      <c r="H164" s="40"/>
      <c r="I164" s="40"/>
      <c r="J164" s="40"/>
      <c r="K164" s="13">
        <f t="shared" si="6"/>
        <v>87350</v>
      </c>
      <c r="L164" s="28"/>
    </row>
    <row r="165" spans="2:17" ht="15" hidden="1" customHeight="1" outlineLevel="1" x14ac:dyDescent="0.25">
      <c r="B165" s="29" t="s">
        <v>142</v>
      </c>
      <c r="C165" s="29" t="s">
        <v>212</v>
      </c>
      <c r="D165" s="29">
        <v>2208007</v>
      </c>
      <c r="E165" s="40">
        <v>34000</v>
      </c>
      <c r="F165" s="40"/>
      <c r="G165" s="40"/>
      <c r="H165" s="40"/>
      <c r="I165" s="40"/>
      <c r="J165" s="40"/>
      <c r="K165" s="13">
        <f t="shared" si="6"/>
        <v>34000</v>
      </c>
      <c r="L165" s="28"/>
    </row>
    <row r="166" spans="2:17" ht="15" hidden="1" customHeight="1" outlineLevel="1" x14ac:dyDescent="0.25">
      <c r="B166" s="29" t="s">
        <v>142</v>
      </c>
      <c r="C166" s="29" t="s">
        <v>212</v>
      </c>
      <c r="D166" s="29">
        <v>2208007</v>
      </c>
      <c r="E166" s="40">
        <v>7700</v>
      </c>
      <c r="F166" s="40"/>
      <c r="G166" s="40"/>
      <c r="H166" s="40"/>
      <c r="I166" s="40"/>
      <c r="J166" s="40"/>
      <c r="K166" s="13">
        <f t="shared" si="6"/>
        <v>7700</v>
      </c>
      <c r="L166" s="28"/>
    </row>
    <row r="167" spans="2:17" ht="15" hidden="1" customHeight="1" outlineLevel="1" x14ac:dyDescent="0.25">
      <c r="B167" s="29" t="s">
        <v>142</v>
      </c>
      <c r="C167" s="29" t="s">
        <v>212</v>
      </c>
      <c r="D167" s="29">
        <v>2208007</v>
      </c>
      <c r="E167" s="40">
        <v>20077</v>
      </c>
      <c r="F167" s="40"/>
      <c r="G167" s="40"/>
      <c r="H167" s="40"/>
      <c r="I167" s="40"/>
      <c r="J167" s="40"/>
      <c r="K167" s="13">
        <f t="shared" si="6"/>
        <v>20077</v>
      </c>
      <c r="L167" s="28"/>
    </row>
    <row r="168" spans="2:17" ht="15" hidden="1" customHeight="1" outlineLevel="1" x14ac:dyDescent="0.25">
      <c r="B168" s="29" t="s">
        <v>142</v>
      </c>
      <c r="C168" s="29" t="s">
        <v>212</v>
      </c>
      <c r="D168" s="29">
        <v>2208007</v>
      </c>
      <c r="E168" s="40">
        <v>32000</v>
      </c>
      <c r="F168" s="40"/>
      <c r="G168" s="40"/>
      <c r="H168" s="40"/>
      <c r="I168" s="40"/>
      <c r="J168" s="40"/>
      <c r="K168" s="13">
        <f t="shared" si="6"/>
        <v>32000</v>
      </c>
      <c r="L168" s="28"/>
    </row>
    <row r="169" spans="2:17" ht="15" hidden="1" customHeight="1" outlineLevel="1" x14ac:dyDescent="0.25">
      <c r="B169" s="29" t="s">
        <v>142</v>
      </c>
      <c r="C169" s="29" t="s">
        <v>212</v>
      </c>
      <c r="D169" s="29">
        <v>2208007</v>
      </c>
      <c r="E169" s="40">
        <v>20000</v>
      </c>
      <c r="F169" s="40"/>
      <c r="G169" s="40"/>
      <c r="H169" s="40"/>
      <c r="I169" s="40"/>
      <c r="J169" s="40"/>
      <c r="K169" s="13">
        <f t="shared" si="6"/>
        <v>20000</v>
      </c>
      <c r="L169" s="28"/>
    </row>
    <row r="170" spans="2:17" ht="15" hidden="1" customHeight="1" outlineLevel="1" x14ac:dyDescent="0.25">
      <c r="B170" s="29" t="s">
        <v>142</v>
      </c>
      <c r="C170" s="29" t="s">
        <v>212</v>
      </c>
      <c r="D170" s="29">
        <v>2208007</v>
      </c>
      <c r="E170" s="40"/>
      <c r="F170" s="40"/>
      <c r="G170" s="40">
        <v>156740</v>
      </c>
      <c r="H170" s="40"/>
      <c r="I170" s="40"/>
      <c r="J170" s="40"/>
      <c r="K170" s="13">
        <f t="shared" si="6"/>
        <v>156740</v>
      </c>
      <c r="L170" s="28"/>
    </row>
    <row r="171" spans="2:17" ht="15" hidden="1" customHeight="1" outlineLevel="1" x14ac:dyDescent="0.25">
      <c r="B171" s="29" t="s">
        <v>142</v>
      </c>
      <c r="C171" s="29" t="s">
        <v>212</v>
      </c>
      <c r="D171" s="29">
        <v>2208007</v>
      </c>
      <c r="E171" s="40"/>
      <c r="F171" s="40"/>
      <c r="G171" s="40">
        <v>198282</v>
      </c>
      <c r="H171" s="40"/>
      <c r="I171" s="40"/>
      <c r="J171" s="40"/>
      <c r="K171" s="13">
        <f t="shared" si="6"/>
        <v>198282</v>
      </c>
      <c r="L171" s="28"/>
    </row>
    <row r="172" spans="2:17" ht="15" hidden="1" customHeight="1" outlineLevel="1" x14ac:dyDescent="0.25">
      <c r="B172" s="29" t="s">
        <v>142</v>
      </c>
      <c r="C172" s="29" t="s">
        <v>212</v>
      </c>
      <c r="D172" s="29">
        <v>2208007</v>
      </c>
      <c r="E172" s="40"/>
      <c r="F172" s="40"/>
      <c r="G172" s="40">
        <v>192080</v>
      </c>
      <c r="H172" s="40"/>
      <c r="I172" s="40"/>
      <c r="J172" s="40"/>
      <c r="K172" s="13">
        <f t="shared" si="6"/>
        <v>192080</v>
      </c>
      <c r="L172" s="28"/>
    </row>
    <row r="173" spans="2:17" ht="15" hidden="1" customHeight="1" outlineLevel="1" x14ac:dyDescent="0.25">
      <c r="B173" s="29" t="s">
        <v>142</v>
      </c>
      <c r="C173" s="29" t="s">
        <v>212</v>
      </c>
      <c r="D173" s="29">
        <v>2209006</v>
      </c>
      <c r="E173" s="40"/>
      <c r="F173" s="40"/>
      <c r="G173" s="40"/>
      <c r="H173" s="40">
        <v>2035506</v>
      </c>
      <c r="I173" s="40"/>
      <c r="J173" s="40"/>
      <c r="K173" s="13">
        <f t="shared" si="6"/>
        <v>2035506</v>
      </c>
      <c r="L173" s="28"/>
    </row>
    <row r="174" spans="2:17" ht="15" hidden="1" customHeight="1" outlineLevel="1" x14ac:dyDescent="0.25">
      <c r="B174" s="29" t="s">
        <v>142</v>
      </c>
      <c r="C174" s="29" t="s">
        <v>212</v>
      </c>
      <c r="D174" s="29">
        <v>2209006</v>
      </c>
      <c r="E174" s="40"/>
      <c r="F174" s="40"/>
      <c r="G174" s="40"/>
      <c r="H174" s="40">
        <v>380800</v>
      </c>
      <c r="I174" s="40"/>
      <c r="J174" s="40"/>
      <c r="K174" s="13">
        <f t="shared" si="6"/>
        <v>380800</v>
      </c>
      <c r="L174" s="28"/>
    </row>
    <row r="175" spans="2:17" ht="15" hidden="1" customHeight="1" outlineLevel="1" x14ac:dyDescent="0.25">
      <c r="B175" s="29" t="s">
        <v>142</v>
      </c>
      <c r="C175" s="29" t="s">
        <v>212</v>
      </c>
      <c r="D175" s="29">
        <v>2211003</v>
      </c>
      <c r="E175" s="40"/>
      <c r="F175" s="40"/>
      <c r="G175" s="40"/>
      <c r="H175" s="40"/>
      <c r="I175" s="40"/>
      <c r="J175" s="40">
        <v>670784</v>
      </c>
      <c r="K175" s="13">
        <f t="shared" si="6"/>
        <v>670784</v>
      </c>
      <c r="L175" s="28"/>
    </row>
    <row r="176" spans="2:17" ht="15" hidden="1" customHeight="1" outlineLevel="1" x14ac:dyDescent="0.25">
      <c r="B176" s="29" t="s">
        <v>142</v>
      </c>
      <c r="C176" s="29" t="s">
        <v>212</v>
      </c>
      <c r="D176" s="29">
        <v>2212002</v>
      </c>
      <c r="E176" s="40">
        <v>81235</v>
      </c>
      <c r="F176" s="40"/>
      <c r="G176" s="40"/>
      <c r="H176" s="40"/>
      <c r="I176" s="40"/>
      <c r="J176" s="40"/>
      <c r="K176" s="13">
        <f t="shared" si="6"/>
        <v>81235</v>
      </c>
      <c r="L176" s="28"/>
    </row>
    <row r="177" spans="2:12" ht="15" hidden="1" customHeight="1" outlineLevel="1" x14ac:dyDescent="0.25">
      <c r="B177" s="29" t="s">
        <v>142</v>
      </c>
      <c r="C177" s="29" t="s">
        <v>212</v>
      </c>
      <c r="D177" s="29">
        <v>2212002</v>
      </c>
      <c r="E177" s="40">
        <v>308824</v>
      </c>
      <c r="F177" s="40"/>
      <c r="G177" s="40"/>
      <c r="H177" s="40"/>
      <c r="I177" s="40"/>
      <c r="J177" s="40"/>
      <c r="K177" s="13">
        <f t="shared" si="6"/>
        <v>308824</v>
      </c>
      <c r="L177" s="28"/>
    </row>
    <row r="178" spans="2:12" ht="15" hidden="1" customHeight="1" outlineLevel="1" x14ac:dyDescent="0.25">
      <c r="B178" s="29" t="s">
        <v>142</v>
      </c>
      <c r="C178" s="29" t="s">
        <v>212</v>
      </c>
      <c r="D178" s="29">
        <v>2212002</v>
      </c>
      <c r="E178" s="40">
        <v>90400</v>
      </c>
      <c r="F178" s="40"/>
      <c r="G178" s="40"/>
      <c r="H178" s="40"/>
      <c r="I178" s="40"/>
      <c r="J178" s="40"/>
      <c r="K178" s="13">
        <f t="shared" si="6"/>
        <v>90400</v>
      </c>
      <c r="L178" s="28"/>
    </row>
    <row r="179" spans="2:12" ht="15" hidden="1" customHeight="1" outlineLevel="1" x14ac:dyDescent="0.25">
      <c r="B179" s="29" t="s">
        <v>142</v>
      </c>
      <c r="C179" s="29" t="s">
        <v>212</v>
      </c>
      <c r="D179" s="29">
        <v>2212003</v>
      </c>
      <c r="E179" s="40"/>
      <c r="F179" s="40"/>
      <c r="G179" s="40"/>
      <c r="H179" s="40"/>
      <c r="I179" s="40"/>
      <c r="J179" s="40">
        <v>226100</v>
      </c>
      <c r="K179" s="13">
        <f t="shared" si="6"/>
        <v>226100</v>
      </c>
      <c r="L179" s="28"/>
    </row>
    <row r="180" spans="2:12" ht="15" hidden="1" customHeight="1" outlineLevel="1" x14ac:dyDescent="0.25">
      <c r="B180" s="29" t="s">
        <v>142</v>
      </c>
      <c r="C180" s="29" t="s">
        <v>212</v>
      </c>
      <c r="D180" s="29">
        <v>2403004</v>
      </c>
      <c r="E180" s="40"/>
      <c r="F180" s="40"/>
      <c r="G180" s="40"/>
      <c r="H180" s="40">
        <v>52000000</v>
      </c>
      <c r="I180" s="40"/>
      <c r="J180" s="40"/>
      <c r="K180" s="13">
        <f t="shared" si="6"/>
        <v>52000000</v>
      </c>
      <c r="L180" s="28"/>
    </row>
    <row r="181" spans="2:12" ht="15" hidden="1" customHeight="1" outlineLevel="1" x14ac:dyDescent="0.25">
      <c r="B181" s="29" t="s">
        <v>142</v>
      </c>
      <c r="C181" s="29" t="s">
        <v>212</v>
      </c>
      <c r="D181" s="29">
        <v>2403004</v>
      </c>
      <c r="E181" s="40"/>
      <c r="F181" s="40"/>
      <c r="G181" s="40"/>
      <c r="H181" s="40">
        <v>11666667</v>
      </c>
      <c r="I181" s="40"/>
      <c r="J181" s="40"/>
      <c r="K181" s="13">
        <f t="shared" si="6"/>
        <v>11666667</v>
      </c>
      <c r="L181" s="28"/>
    </row>
    <row r="182" spans="2:12" ht="15" hidden="1" customHeight="1" outlineLevel="1" x14ac:dyDescent="0.25">
      <c r="B182" s="29" t="s">
        <v>142</v>
      </c>
      <c r="C182" s="29" t="s">
        <v>212</v>
      </c>
      <c r="D182" s="29">
        <v>2403004</v>
      </c>
      <c r="E182" s="40"/>
      <c r="F182" s="40"/>
      <c r="G182" s="40"/>
      <c r="H182" s="40">
        <v>5500000</v>
      </c>
      <c r="I182" s="40"/>
      <c r="J182" s="40"/>
      <c r="K182" s="13">
        <f t="shared" si="6"/>
        <v>5500000</v>
      </c>
      <c r="L182" s="28"/>
    </row>
    <row r="183" spans="2:12" ht="15" hidden="1" customHeight="1" outlineLevel="1" x14ac:dyDescent="0.25">
      <c r="B183" s="29" t="s">
        <v>142</v>
      </c>
      <c r="C183" s="29" t="s">
        <v>212</v>
      </c>
      <c r="D183" s="29">
        <v>2403006</v>
      </c>
      <c r="E183" s="40"/>
      <c r="F183" s="40"/>
      <c r="G183" s="40"/>
      <c r="H183" s="40">
        <v>5500000</v>
      </c>
      <c r="I183" s="40"/>
      <c r="J183" s="40"/>
      <c r="K183" s="13">
        <f t="shared" si="6"/>
        <v>5500000</v>
      </c>
      <c r="L183" s="28"/>
    </row>
    <row r="184" spans="2:12" ht="15" hidden="1" customHeight="1" outlineLevel="1" x14ac:dyDescent="0.25">
      <c r="B184" s="29" t="s">
        <v>142</v>
      </c>
      <c r="C184" s="29" t="s">
        <v>212</v>
      </c>
      <c r="D184" s="29">
        <v>2403006</v>
      </c>
      <c r="E184" s="40"/>
      <c r="F184" s="40"/>
      <c r="G184" s="40"/>
      <c r="H184" s="40">
        <v>4328000</v>
      </c>
      <c r="I184" s="40"/>
      <c r="J184" s="40"/>
      <c r="K184" s="13">
        <f t="shared" si="6"/>
        <v>4328000</v>
      </c>
      <c r="L184" s="28"/>
    </row>
    <row r="185" spans="2:12" ht="15" hidden="1" customHeight="1" outlineLevel="1" x14ac:dyDescent="0.25">
      <c r="B185" s="29" t="s">
        <v>142</v>
      </c>
      <c r="C185" s="29" t="s">
        <v>212</v>
      </c>
      <c r="D185" s="29">
        <v>2403006</v>
      </c>
      <c r="E185" s="40"/>
      <c r="F185" s="40"/>
      <c r="G185" s="40"/>
      <c r="H185" s="40">
        <v>11424000</v>
      </c>
      <c r="I185" s="40"/>
      <c r="J185" s="40"/>
      <c r="K185" s="13">
        <f t="shared" si="6"/>
        <v>11424000</v>
      </c>
      <c r="L185" s="28"/>
    </row>
    <row r="186" spans="2:12" ht="15" hidden="1" customHeight="1" outlineLevel="1" x14ac:dyDescent="0.25">
      <c r="B186" s="29" t="s">
        <v>142</v>
      </c>
      <c r="C186" s="29" t="s">
        <v>212</v>
      </c>
      <c r="D186" s="29">
        <v>2403006</v>
      </c>
      <c r="E186" s="40"/>
      <c r="F186" s="40"/>
      <c r="G186" s="40"/>
      <c r="H186" s="40">
        <v>20753600</v>
      </c>
      <c r="I186" s="40"/>
      <c r="J186" s="40"/>
      <c r="K186" s="13">
        <f t="shared" si="6"/>
        <v>20753600</v>
      </c>
      <c r="L186" s="28"/>
    </row>
    <row r="187" spans="2:12" ht="15" hidden="1" customHeight="1" outlineLevel="1" x14ac:dyDescent="0.25">
      <c r="B187" s="29" t="s">
        <v>142</v>
      </c>
      <c r="C187" s="29" t="s">
        <v>212</v>
      </c>
      <c r="D187" s="29">
        <v>2403006</v>
      </c>
      <c r="E187" s="40"/>
      <c r="F187" s="40"/>
      <c r="G187" s="40"/>
      <c r="H187" s="40">
        <v>40855454</v>
      </c>
      <c r="I187" s="40"/>
      <c r="J187" s="40"/>
      <c r="K187" s="13">
        <f t="shared" si="6"/>
        <v>40855454</v>
      </c>
      <c r="L187" s="28"/>
    </row>
    <row r="188" spans="2:12" ht="15" hidden="1" customHeight="1" outlineLevel="1" x14ac:dyDescent="0.25">
      <c r="B188" s="29" t="s">
        <v>143</v>
      </c>
      <c r="C188" s="29" t="s">
        <v>212</v>
      </c>
      <c r="D188" s="29">
        <v>2201001</v>
      </c>
      <c r="E188" s="129"/>
      <c r="F188" s="129"/>
      <c r="G188" s="129"/>
      <c r="H188" s="129"/>
      <c r="I188" s="129"/>
      <c r="J188" s="129">
        <v>547162</v>
      </c>
      <c r="K188" s="13">
        <f t="shared" si="6"/>
        <v>547162</v>
      </c>
      <c r="L188" s="28"/>
    </row>
    <row r="189" spans="2:12" ht="15" hidden="1" customHeight="1" outlineLevel="1" x14ac:dyDescent="0.25">
      <c r="B189" s="29" t="s">
        <v>143</v>
      </c>
      <c r="C189" s="29" t="s">
        <v>212</v>
      </c>
      <c r="D189" s="29">
        <v>2201001</v>
      </c>
      <c r="E189" s="129"/>
      <c r="F189" s="129"/>
      <c r="G189" s="129"/>
      <c r="H189" s="129"/>
      <c r="I189" s="129"/>
      <c r="J189" s="129">
        <v>802826</v>
      </c>
      <c r="K189" s="13">
        <f t="shared" si="6"/>
        <v>802826</v>
      </c>
      <c r="L189" s="28"/>
    </row>
    <row r="190" spans="2:12" ht="15" hidden="1" customHeight="1" outlineLevel="1" x14ac:dyDescent="0.25">
      <c r="B190" s="29" t="s">
        <v>143</v>
      </c>
      <c r="C190" s="29" t="s">
        <v>212</v>
      </c>
      <c r="D190" s="29">
        <v>2203001</v>
      </c>
      <c r="E190" s="129"/>
      <c r="F190" s="129"/>
      <c r="G190" s="129">
        <v>2000000</v>
      </c>
      <c r="H190" s="129"/>
      <c r="I190" s="129"/>
      <c r="J190" s="129"/>
      <c r="K190" s="13">
        <f t="shared" si="6"/>
        <v>2000000</v>
      </c>
      <c r="L190" s="28"/>
    </row>
    <row r="191" spans="2:12" ht="15" hidden="1" customHeight="1" outlineLevel="1" x14ac:dyDescent="0.25">
      <c r="B191" s="29" t="s">
        <v>143</v>
      </c>
      <c r="C191" s="29" t="s">
        <v>212</v>
      </c>
      <c r="D191" s="29">
        <v>2204001</v>
      </c>
      <c r="E191" s="129"/>
      <c r="F191" s="129"/>
      <c r="G191" s="129"/>
      <c r="H191" s="129"/>
      <c r="I191" s="129"/>
      <c r="J191" s="129">
        <v>63701</v>
      </c>
      <c r="K191" s="13">
        <f t="shared" si="6"/>
        <v>63701</v>
      </c>
      <c r="L191" s="28"/>
    </row>
    <row r="192" spans="2:12" ht="15" hidden="1" customHeight="1" outlineLevel="1" x14ac:dyDescent="0.25">
      <c r="B192" s="29" t="s">
        <v>143</v>
      </c>
      <c r="C192" s="29" t="s">
        <v>212</v>
      </c>
      <c r="D192" s="29">
        <v>2204011</v>
      </c>
      <c r="E192" s="129">
        <v>230000</v>
      </c>
      <c r="F192" s="129"/>
      <c r="G192" s="129"/>
      <c r="H192" s="129"/>
      <c r="I192" s="129"/>
      <c r="J192" s="129"/>
      <c r="K192" s="13">
        <f t="shared" si="6"/>
        <v>230000</v>
      </c>
      <c r="L192" s="28"/>
    </row>
    <row r="193" spans="2:12" ht="15" hidden="1" customHeight="1" outlineLevel="1" x14ac:dyDescent="0.25">
      <c r="B193" s="29" t="s">
        <v>143</v>
      </c>
      <c r="C193" s="29" t="s">
        <v>212</v>
      </c>
      <c r="D193" s="29">
        <v>2205004</v>
      </c>
      <c r="E193" s="129"/>
      <c r="F193" s="129"/>
      <c r="G193" s="129"/>
      <c r="H193" s="129"/>
      <c r="I193" s="129"/>
      <c r="J193" s="129">
        <v>226695</v>
      </c>
      <c r="K193" s="13">
        <f t="shared" si="6"/>
        <v>226695</v>
      </c>
      <c r="L193" s="28"/>
    </row>
    <row r="194" spans="2:12" ht="15" hidden="1" customHeight="1" outlineLevel="1" x14ac:dyDescent="0.25">
      <c r="B194" s="29" t="s">
        <v>143</v>
      </c>
      <c r="C194" s="29" t="s">
        <v>212</v>
      </c>
      <c r="D194" s="29">
        <v>2205006</v>
      </c>
      <c r="E194" s="129"/>
      <c r="F194" s="129"/>
      <c r="G194" s="129"/>
      <c r="H194" s="129"/>
      <c r="I194" s="129"/>
      <c r="J194" s="129">
        <v>59583</v>
      </c>
      <c r="K194" s="13">
        <f t="shared" si="6"/>
        <v>59583</v>
      </c>
      <c r="L194" s="28"/>
    </row>
    <row r="195" spans="2:12" ht="15" hidden="1" customHeight="1" outlineLevel="1" x14ac:dyDescent="0.25">
      <c r="B195" s="29" t="s">
        <v>143</v>
      </c>
      <c r="C195" s="29" t="s">
        <v>212</v>
      </c>
      <c r="D195" s="29">
        <v>2207001</v>
      </c>
      <c r="E195" s="129"/>
      <c r="F195" s="129">
        <v>315575</v>
      </c>
      <c r="G195" s="129"/>
      <c r="H195" s="129"/>
      <c r="I195" s="129"/>
      <c r="J195" s="129"/>
      <c r="K195" s="13">
        <f t="shared" si="6"/>
        <v>315575</v>
      </c>
      <c r="L195" s="28"/>
    </row>
    <row r="196" spans="2:12" ht="15" hidden="1" customHeight="1" outlineLevel="1" x14ac:dyDescent="0.25">
      <c r="B196" s="29" t="s">
        <v>143</v>
      </c>
      <c r="C196" s="29" t="s">
        <v>212</v>
      </c>
      <c r="D196" s="29">
        <v>2207001</v>
      </c>
      <c r="E196" s="129"/>
      <c r="F196" s="129"/>
      <c r="G196" s="129"/>
      <c r="H196" s="129">
        <v>29985100</v>
      </c>
      <c r="I196" s="129"/>
      <c r="J196" s="129"/>
      <c r="K196" s="13">
        <f t="shared" si="6"/>
        <v>29985100</v>
      </c>
      <c r="L196" s="28"/>
    </row>
    <row r="197" spans="2:12" ht="15" hidden="1" customHeight="1" outlineLevel="1" x14ac:dyDescent="0.25">
      <c r="B197" s="29" t="s">
        <v>143</v>
      </c>
      <c r="C197" s="29" t="s">
        <v>212</v>
      </c>
      <c r="D197" s="29">
        <v>2207001</v>
      </c>
      <c r="E197" s="129"/>
      <c r="F197" s="129"/>
      <c r="G197" s="129"/>
      <c r="H197" s="129"/>
      <c r="I197" s="129"/>
      <c r="J197" s="129">
        <v>39984</v>
      </c>
      <c r="K197" s="13">
        <f t="shared" si="6"/>
        <v>39984</v>
      </c>
      <c r="L197" s="28"/>
    </row>
    <row r="198" spans="2:12" ht="15" hidden="1" customHeight="1" outlineLevel="1" x14ac:dyDescent="0.25">
      <c r="B198" s="29" t="s">
        <v>143</v>
      </c>
      <c r="C198" s="29" t="s">
        <v>212</v>
      </c>
      <c r="D198" s="29">
        <v>2207001</v>
      </c>
      <c r="E198" s="129"/>
      <c r="F198" s="129"/>
      <c r="G198" s="129"/>
      <c r="H198" s="129">
        <v>17420410</v>
      </c>
      <c r="I198" s="129"/>
      <c r="J198" s="129"/>
      <c r="K198" s="13">
        <f t="shared" si="6"/>
        <v>17420410</v>
      </c>
      <c r="L198" s="28"/>
    </row>
    <row r="199" spans="2:12" ht="15" hidden="1" customHeight="1" outlineLevel="1" x14ac:dyDescent="0.25">
      <c r="B199" s="29" t="s">
        <v>143</v>
      </c>
      <c r="C199" s="29" t="s">
        <v>212</v>
      </c>
      <c r="D199" s="29">
        <v>2207001</v>
      </c>
      <c r="E199" s="129">
        <v>188020</v>
      </c>
      <c r="F199" s="129"/>
      <c r="G199" s="129"/>
      <c r="H199" s="129"/>
      <c r="I199" s="129"/>
      <c r="J199" s="129"/>
      <c r="K199" s="13">
        <f t="shared" si="6"/>
        <v>188020</v>
      </c>
      <c r="L199" s="28"/>
    </row>
    <row r="200" spans="2:12" ht="15" hidden="1" customHeight="1" outlineLevel="1" x14ac:dyDescent="0.25">
      <c r="B200" s="29" t="s">
        <v>143</v>
      </c>
      <c r="C200" s="29" t="s">
        <v>212</v>
      </c>
      <c r="D200" s="29">
        <v>2208007</v>
      </c>
      <c r="E200" s="129">
        <v>34000</v>
      </c>
      <c r="F200" s="129"/>
      <c r="G200" s="129"/>
      <c r="H200" s="129"/>
      <c r="I200" s="129"/>
      <c r="J200" s="129"/>
      <c r="K200" s="13">
        <f t="shared" si="6"/>
        <v>34000</v>
      </c>
      <c r="L200" s="28"/>
    </row>
    <row r="201" spans="2:12" ht="15" hidden="1" customHeight="1" outlineLevel="1" x14ac:dyDescent="0.25">
      <c r="B201" s="29" t="s">
        <v>143</v>
      </c>
      <c r="C201" s="29" t="s">
        <v>212</v>
      </c>
      <c r="D201" s="29">
        <v>2208007</v>
      </c>
      <c r="E201" s="129">
        <v>28000</v>
      </c>
      <c r="F201" s="129"/>
      <c r="G201" s="129"/>
      <c r="H201" s="129"/>
      <c r="I201" s="129"/>
      <c r="J201" s="129"/>
      <c r="K201" s="13">
        <f t="shared" si="6"/>
        <v>28000</v>
      </c>
      <c r="L201" s="28"/>
    </row>
    <row r="202" spans="2:12" ht="15" hidden="1" customHeight="1" outlineLevel="1" x14ac:dyDescent="0.25">
      <c r="B202" s="29" t="s">
        <v>143</v>
      </c>
      <c r="C202" s="29" t="s">
        <v>212</v>
      </c>
      <c r="D202" s="29">
        <v>2208007</v>
      </c>
      <c r="E202" s="129"/>
      <c r="F202" s="129"/>
      <c r="G202" s="129">
        <v>403299</v>
      </c>
      <c r="H202" s="129"/>
      <c r="I202" s="129"/>
      <c r="J202" s="129"/>
      <c r="K202" s="13">
        <f t="shared" si="6"/>
        <v>403299</v>
      </c>
      <c r="L202" s="28"/>
    </row>
    <row r="203" spans="2:12" ht="15" hidden="1" customHeight="1" outlineLevel="1" x14ac:dyDescent="0.25">
      <c r="B203" s="29" t="s">
        <v>143</v>
      </c>
      <c r="C203" s="29" t="s">
        <v>212</v>
      </c>
      <c r="D203" s="29">
        <v>2208007</v>
      </c>
      <c r="E203" s="129">
        <v>52391</v>
      </c>
      <c r="F203" s="129"/>
      <c r="G203" s="129"/>
      <c r="H203" s="129"/>
      <c r="I203" s="129"/>
      <c r="J203" s="129"/>
      <c r="K203" s="13">
        <f t="shared" si="6"/>
        <v>52391</v>
      </c>
      <c r="L203" s="28"/>
    </row>
    <row r="204" spans="2:12" ht="15" hidden="1" customHeight="1" outlineLevel="1" x14ac:dyDescent="0.25">
      <c r="B204" s="29" t="s">
        <v>143</v>
      </c>
      <c r="C204" s="29" t="s">
        <v>212</v>
      </c>
      <c r="D204" s="29">
        <v>2208007</v>
      </c>
      <c r="E204" s="129">
        <v>18000</v>
      </c>
      <c r="F204" s="129"/>
      <c r="G204" s="129"/>
      <c r="H204" s="129"/>
      <c r="I204" s="129"/>
      <c r="J204" s="129"/>
      <c r="K204" s="13">
        <f t="shared" si="6"/>
        <v>18000</v>
      </c>
      <c r="L204" s="28"/>
    </row>
    <row r="205" spans="2:12" ht="15" hidden="1" customHeight="1" outlineLevel="1" x14ac:dyDescent="0.25">
      <c r="B205" s="29" t="s">
        <v>143</v>
      </c>
      <c r="C205" s="29" t="s">
        <v>212</v>
      </c>
      <c r="D205" s="29">
        <v>2208007</v>
      </c>
      <c r="E205" s="129">
        <v>18000</v>
      </c>
      <c r="F205" s="129"/>
      <c r="G205" s="129"/>
      <c r="H205" s="129"/>
      <c r="I205" s="129"/>
      <c r="J205" s="129"/>
      <c r="K205" s="13">
        <f t="shared" si="6"/>
        <v>18000</v>
      </c>
      <c r="L205" s="28"/>
    </row>
    <row r="206" spans="2:12" ht="15" hidden="1" customHeight="1" outlineLevel="1" x14ac:dyDescent="0.25">
      <c r="B206" s="29" t="s">
        <v>143</v>
      </c>
      <c r="C206" s="29" t="s">
        <v>212</v>
      </c>
      <c r="D206" s="29">
        <v>2208007</v>
      </c>
      <c r="E206" s="129"/>
      <c r="F206" s="129"/>
      <c r="G206" s="129">
        <v>60251</v>
      </c>
      <c r="H206" s="129"/>
      <c r="I206" s="129"/>
      <c r="J206" s="129"/>
      <c r="K206" s="13">
        <f t="shared" si="6"/>
        <v>60251</v>
      </c>
      <c r="L206" s="28"/>
    </row>
    <row r="207" spans="2:12" ht="15" hidden="1" customHeight="1" outlineLevel="1" x14ac:dyDescent="0.25">
      <c r="B207" s="29" t="s">
        <v>143</v>
      </c>
      <c r="C207" s="29" t="s">
        <v>212</v>
      </c>
      <c r="D207" s="29">
        <v>2208007</v>
      </c>
      <c r="E207" s="129"/>
      <c r="F207" s="129"/>
      <c r="G207" s="129">
        <v>151355</v>
      </c>
      <c r="H207" s="129"/>
      <c r="I207" s="129"/>
      <c r="J207" s="129"/>
      <c r="K207" s="13">
        <f t="shared" si="6"/>
        <v>151355</v>
      </c>
      <c r="L207" s="28"/>
    </row>
    <row r="208" spans="2:12" ht="15" hidden="1" customHeight="1" outlineLevel="1" x14ac:dyDescent="0.25">
      <c r="B208" s="29" t="s">
        <v>143</v>
      </c>
      <c r="C208" s="29" t="s">
        <v>212</v>
      </c>
      <c r="D208" s="29">
        <v>2208007</v>
      </c>
      <c r="E208" s="129">
        <v>200000</v>
      </c>
      <c r="F208" s="129"/>
      <c r="G208" s="129"/>
      <c r="H208" s="129"/>
      <c r="I208" s="129"/>
      <c r="J208" s="129"/>
      <c r="K208" s="13">
        <f t="shared" si="6"/>
        <v>200000</v>
      </c>
      <c r="L208" s="28"/>
    </row>
    <row r="209" spans="2:12" ht="15" hidden="1" customHeight="1" outlineLevel="1" x14ac:dyDescent="0.25">
      <c r="B209" s="29" t="s">
        <v>143</v>
      </c>
      <c r="C209" s="29" t="s">
        <v>212</v>
      </c>
      <c r="D209" s="29">
        <v>2208007</v>
      </c>
      <c r="E209" s="129"/>
      <c r="F209" s="129"/>
      <c r="G209" s="129"/>
      <c r="H209" s="129">
        <v>855740</v>
      </c>
      <c r="I209" s="129"/>
      <c r="J209" s="129"/>
      <c r="K209" s="13">
        <f t="shared" si="6"/>
        <v>855740</v>
      </c>
      <c r="L209" s="28"/>
    </row>
    <row r="210" spans="2:12" ht="15" hidden="1" customHeight="1" outlineLevel="1" x14ac:dyDescent="0.25">
      <c r="B210" s="29" t="s">
        <v>143</v>
      </c>
      <c r="C210" s="29" t="s">
        <v>212</v>
      </c>
      <c r="D210" s="29">
        <v>2208007</v>
      </c>
      <c r="E210" s="129"/>
      <c r="F210" s="129"/>
      <c r="G210" s="129">
        <v>388699</v>
      </c>
      <c r="H210" s="129"/>
      <c r="I210" s="129"/>
      <c r="J210" s="129"/>
      <c r="K210" s="13">
        <f t="shared" si="6"/>
        <v>388699</v>
      </c>
      <c r="L210" s="28"/>
    </row>
    <row r="211" spans="2:12" ht="15" hidden="1" customHeight="1" outlineLevel="1" x14ac:dyDescent="0.25">
      <c r="B211" s="29" t="s">
        <v>143</v>
      </c>
      <c r="C211" s="29" t="s">
        <v>212</v>
      </c>
      <c r="D211" s="29">
        <v>2208007</v>
      </c>
      <c r="E211" s="129"/>
      <c r="F211" s="129"/>
      <c r="G211" s="129">
        <v>2185588</v>
      </c>
      <c r="H211" s="129"/>
      <c r="I211" s="129"/>
      <c r="J211" s="129"/>
      <c r="K211" s="13">
        <f t="shared" si="6"/>
        <v>2185588</v>
      </c>
      <c r="L211" s="28"/>
    </row>
    <row r="212" spans="2:12" ht="15" hidden="1" customHeight="1" outlineLevel="1" x14ac:dyDescent="0.25">
      <c r="B212" s="29" t="s">
        <v>143</v>
      </c>
      <c r="C212" s="29" t="s">
        <v>212</v>
      </c>
      <c r="D212" s="29">
        <v>2208007</v>
      </c>
      <c r="E212" s="129"/>
      <c r="F212" s="129"/>
      <c r="G212" s="129">
        <v>373640</v>
      </c>
      <c r="H212" s="129"/>
      <c r="I212" s="129"/>
      <c r="J212" s="129"/>
      <c r="K212" s="13">
        <f t="shared" si="6"/>
        <v>373640</v>
      </c>
      <c r="L212" s="28"/>
    </row>
    <row r="213" spans="2:12" ht="15" hidden="1" customHeight="1" outlineLevel="1" x14ac:dyDescent="0.25">
      <c r="B213" s="29" t="s">
        <v>143</v>
      </c>
      <c r="C213" s="29" t="s">
        <v>212</v>
      </c>
      <c r="D213" s="29">
        <v>2208007</v>
      </c>
      <c r="E213" s="129"/>
      <c r="F213" s="129"/>
      <c r="G213" s="129">
        <v>338338</v>
      </c>
      <c r="H213" s="129"/>
      <c r="I213" s="129"/>
      <c r="J213" s="129"/>
      <c r="K213" s="13">
        <f t="shared" si="6"/>
        <v>338338</v>
      </c>
      <c r="L213" s="28"/>
    </row>
    <row r="214" spans="2:12" ht="15" hidden="1" customHeight="1" outlineLevel="1" x14ac:dyDescent="0.25">
      <c r="B214" s="29" t="s">
        <v>143</v>
      </c>
      <c r="C214" s="29" t="s">
        <v>212</v>
      </c>
      <c r="D214" s="29">
        <v>2208007</v>
      </c>
      <c r="E214" s="129">
        <v>22668</v>
      </c>
      <c r="F214" s="129"/>
      <c r="G214" s="129"/>
      <c r="H214" s="129"/>
      <c r="I214" s="129"/>
      <c r="J214" s="129"/>
      <c r="K214" s="13">
        <f t="shared" si="6"/>
        <v>22668</v>
      </c>
      <c r="L214" s="28"/>
    </row>
    <row r="215" spans="2:12" ht="15" hidden="1" customHeight="1" outlineLevel="1" x14ac:dyDescent="0.25">
      <c r="B215" s="29" t="s">
        <v>143</v>
      </c>
      <c r="C215" s="29" t="s">
        <v>212</v>
      </c>
      <c r="D215" s="29">
        <v>2208999</v>
      </c>
      <c r="E215" s="129"/>
      <c r="F215" s="129"/>
      <c r="G215" s="129"/>
      <c r="H215" s="129"/>
      <c r="I215" s="129"/>
      <c r="J215" s="129">
        <v>567630</v>
      </c>
      <c r="K215" s="13">
        <f t="shared" si="6"/>
        <v>567630</v>
      </c>
      <c r="L215" s="28"/>
    </row>
    <row r="216" spans="2:12" ht="15" hidden="1" customHeight="1" outlineLevel="1" x14ac:dyDescent="0.25">
      <c r="B216" s="29" t="s">
        <v>143</v>
      </c>
      <c r="C216" s="29" t="s">
        <v>212</v>
      </c>
      <c r="D216" s="29">
        <v>2209006</v>
      </c>
      <c r="E216" s="129"/>
      <c r="F216" s="129"/>
      <c r="G216" s="129"/>
      <c r="H216" s="129">
        <v>2035506</v>
      </c>
      <c r="I216" s="129"/>
      <c r="J216" s="129"/>
      <c r="K216" s="13">
        <f t="shared" si="6"/>
        <v>2035506</v>
      </c>
      <c r="L216" s="28"/>
    </row>
    <row r="217" spans="2:12" ht="15" hidden="1" customHeight="1" outlineLevel="1" x14ac:dyDescent="0.25">
      <c r="B217" s="29" t="s">
        <v>143</v>
      </c>
      <c r="C217" s="29" t="s">
        <v>212</v>
      </c>
      <c r="D217" s="29">
        <v>2211999</v>
      </c>
      <c r="E217" s="129"/>
      <c r="F217" s="129"/>
      <c r="G217" s="129"/>
      <c r="H217" s="129">
        <v>35200000</v>
      </c>
      <c r="I217" s="129"/>
      <c r="J217" s="129"/>
      <c r="K217" s="13">
        <f t="shared" si="6"/>
        <v>35200000</v>
      </c>
      <c r="L217" s="28"/>
    </row>
    <row r="218" spans="2:12" ht="15" hidden="1" customHeight="1" outlineLevel="1" x14ac:dyDescent="0.25">
      <c r="B218" s="29" t="s">
        <v>143</v>
      </c>
      <c r="C218" s="29" t="s">
        <v>212</v>
      </c>
      <c r="D218" s="29">
        <v>2212002</v>
      </c>
      <c r="E218" s="129">
        <v>22500</v>
      </c>
      <c r="F218" s="129"/>
      <c r="G218" s="129"/>
      <c r="H218" s="129"/>
      <c r="I218" s="129"/>
      <c r="J218" s="129"/>
      <c r="K218" s="13">
        <f t="shared" si="6"/>
        <v>22500</v>
      </c>
      <c r="L218" s="28"/>
    </row>
    <row r="219" spans="2:12" ht="15" hidden="1" customHeight="1" outlineLevel="1" x14ac:dyDescent="0.25">
      <c r="B219" s="29" t="s">
        <v>143</v>
      </c>
      <c r="C219" s="29" t="s">
        <v>212</v>
      </c>
      <c r="D219" s="29">
        <v>2212002</v>
      </c>
      <c r="E219" s="129">
        <v>240095</v>
      </c>
      <c r="F219" s="129"/>
      <c r="G219" s="129"/>
      <c r="H219" s="129"/>
      <c r="I219" s="129"/>
      <c r="J219" s="129"/>
      <c r="K219" s="13">
        <f t="shared" si="6"/>
        <v>240095</v>
      </c>
      <c r="L219" s="28"/>
    </row>
    <row r="220" spans="2:12" ht="15" hidden="1" customHeight="1" outlineLevel="1" x14ac:dyDescent="0.25">
      <c r="B220" s="29" t="s">
        <v>143</v>
      </c>
      <c r="C220" s="29" t="s">
        <v>212</v>
      </c>
      <c r="D220" s="29">
        <v>2212003</v>
      </c>
      <c r="E220" s="129"/>
      <c r="F220" s="129"/>
      <c r="G220" s="129"/>
      <c r="H220" s="129"/>
      <c r="I220" s="129"/>
      <c r="J220" s="129">
        <v>273224</v>
      </c>
      <c r="K220" s="13">
        <f t="shared" si="6"/>
        <v>273224</v>
      </c>
      <c r="L220" s="28"/>
    </row>
    <row r="221" spans="2:12" ht="15" hidden="1" customHeight="1" outlineLevel="1" x14ac:dyDescent="0.25">
      <c r="B221" s="29" t="s">
        <v>143</v>
      </c>
      <c r="C221" s="29" t="s">
        <v>212</v>
      </c>
      <c r="D221" s="29">
        <v>2212003</v>
      </c>
      <c r="E221" s="129"/>
      <c r="F221" s="129"/>
      <c r="G221" s="129"/>
      <c r="H221" s="129"/>
      <c r="I221" s="129"/>
      <c r="J221" s="129">
        <v>214200</v>
      </c>
      <c r="K221" s="13">
        <f t="shared" si="6"/>
        <v>214200</v>
      </c>
      <c r="L221" s="28"/>
    </row>
    <row r="222" spans="2:12" ht="15" hidden="1" customHeight="1" outlineLevel="1" x14ac:dyDescent="0.25">
      <c r="B222" s="29" t="s">
        <v>143</v>
      </c>
      <c r="C222" s="29" t="s">
        <v>212</v>
      </c>
      <c r="D222" s="29">
        <v>2403004</v>
      </c>
      <c r="E222" s="129"/>
      <c r="F222" s="129"/>
      <c r="G222" s="129"/>
      <c r="H222" s="129">
        <v>11666667</v>
      </c>
      <c r="I222" s="129"/>
      <c r="J222" s="129"/>
      <c r="K222" s="13">
        <f t="shared" si="6"/>
        <v>11666667</v>
      </c>
      <c r="L222" s="28"/>
    </row>
    <row r="223" spans="2:12" ht="15" hidden="1" customHeight="1" outlineLevel="1" x14ac:dyDescent="0.25">
      <c r="B223" s="29" t="s">
        <v>143</v>
      </c>
      <c r="C223" s="29" t="s">
        <v>212</v>
      </c>
      <c r="D223" s="29">
        <v>2403004</v>
      </c>
      <c r="E223" s="129"/>
      <c r="F223" s="129"/>
      <c r="G223" s="129">
        <v>2879976</v>
      </c>
      <c r="H223" s="129"/>
      <c r="I223" s="129"/>
      <c r="J223" s="129"/>
      <c r="K223" s="13">
        <f t="shared" ref="K223:K225" si="7">SUM(E223:J223)</f>
        <v>2879976</v>
      </c>
      <c r="L223" s="28"/>
    </row>
    <row r="224" spans="2:12" ht="15" hidden="1" customHeight="1" outlineLevel="1" x14ac:dyDescent="0.25">
      <c r="B224" s="29" t="s">
        <v>143</v>
      </c>
      <c r="C224" s="29" t="s">
        <v>212</v>
      </c>
      <c r="D224" s="29">
        <v>2403004</v>
      </c>
      <c r="E224" s="129">
        <v>366959645</v>
      </c>
      <c r="F224" s="129"/>
      <c r="G224" s="129"/>
      <c r="H224" s="129"/>
      <c r="I224" s="129"/>
      <c r="J224" s="129"/>
      <c r="K224" s="13">
        <f t="shared" si="7"/>
        <v>366959645</v>
      </c>
      <c r="L224" s="28"/>
    </row>
    <row r="225" spans="2:12" ht="15" hidden="1" customHeight="1" outlineLevel="1" x14ac:dyDescent="0.25">
      <c r="B225" s="29" t="s">
        <v>143</v>
      </c>
      <c r="C225" s="29" t="s">
        <v>212</v>
      </c>
      <c r="D225" s="29">
        <v>2403113</v>
      </c>
      <c r="E225" s="129">
        <v>497105</v>
      </c>
      <c r="F225" s="129"/>
      <c r="G225" s="129"/>
      <c r="H225" s="129"/>
      <c r="I225" s="129"/>
      <c r="J225" s="129"/>
      <c r="K225" s="13">
        <f t="shared" si="7"/>
        <v>497105</v>
      </c>
      <c r="L225" s="28"/>
    </row>
    <row r="226" spans="2:12" collapsed="1" x14ac:dyDescent="0.25">
      <c r="B226" s="275" t="s">
        <v>28</v>
      </c>
      <c r="C226" s="276"/>
      <c r="D226" s="277"/>
      <c r="E226" s="143">
        <f t="shared" ref="E226:J226" si="8">SUM(E118:E221)</f>
        <v>4362669</v>
      </c>
      <c r="F226" s="143">
        <f t="shared" si="8"/>
        <v>315575</v>
      </c>
      <c r="G226" s="143">
        <f t="shared" si="8"/>
        <v>17846715</v>
      </c>
      <c r="H226" s="143">
        <f t="shared" si="8"/>
        <v>338899103</v>
      </c>
      <c r="I226" s="143">
        <f t="shared" si="8"/>
        <v>0</v>
      </c>
      <c r="J226" s="143">
        <f t="shared" si="8"/>
        <v>9793875</v>
      </c>
      <c r="K226" s="143">
        <f t="shared" ref="K226" si="9">SUM(E226:J226)</f>
        <v>371217937</v>
      </c>
    </row>
    <row r="227" spans="2:12" x14ac:dyDescent="0.25">
      <c r="B227" s="275" t="s">
        <v>27</v>
      </c>
      <c r="C227" s="276"/>
      <c r="D227" s="277"/>
      <c r="E227" s="143">
        <f t="shared" ref="E227:K227" si="10">+E226+E117</f>
        <v>6618288</v>
      </c>
      <c r="F227" s="143">
        <f t="shared" si="10"/>
        <v>2334908</v>
      </c>
      <c r="G227" s="143">
        <f t="shared" si="10"/>
        <v>206655409</v>
      </c>
      <c r="H227" s="143">
        <f t="shared" si="10"/>
        <v>1456745858</v>
      </c>
      <c r="I227" s="143">
        <f t="shared" si="10"/>
        <v>0</v>
      </c>
      <c r="J227" s="143">
        <f t="shared" si="10"/>
        <v>58986009</v>
      </c>
      <c r="K227" s="143">
        <f t="shared" si="10"/>
        <v>1731340472</v>
      </c>
    </row>
    <row r="228" spans="2:12" ht="15" customHeight="1" outlineLevel="1" x14ac:dyDescent="0.25">
      <c r="B228" s="29" t="s">
        <v>814</v>
      </c>
      <c r="C228" s="29" t="s">
        <v>212</v>
      </c>
      <c r="D228" s="252">
        <v>2201001</v>
      </c>
      <c r="E228" s="129">
        <v>0</v>
      </c>
      <c r="F228" s="129">
        <v>0</v>
      </c>
      <c r="G228" s="129">
        <v>0</v>
      </c>
      <c r="H228" s="129">
        <v>0</v>
      </c>
      <c r="I228" s="129">
        <v>0</v>
      </c>
      <c r="J228" s="40">
        <v>1047200</v>
      </c>
      <c r="K228" s="13">
        <f t="shared" ref="K228:K231" si="11">+SUM(E228:J228)</f>
        <v>1047200</v>
      </c>
    </row>
    <row r="229" spans="2:12" ht="15" customHeight="1" outlineLevel="1" x14ac:dyDescent="0.25">
      <c r="B229" s="29" t="s">
        <v>814</v>
      </c>
      <c r="C229" s="29" t="s">
        <v>212</v>
      </c>
      <c r="D229" s="252">
        <v>2201001</v>
      </c>
      <c r="E229" s="129">
        <v>0</v>
      </c>
      <c r="F229" s="129">
        <v>0</v>
      </c>
      <c r="G229" s="129">
        <v>0</v>
      </c>
      <c r="H229" s="129">
        <v>0</v>
      </c>
      <c r="I229" s="129">
        <v>0</v>
      </c>
      <c r="J229" s="40">
        <v>382944</v>
      </c>
      <c r="K229" s="13">
        <f t="shared" si="11"/>
        <v>382944</v>
      </c>
    </row>
    <row r="230" spans="2:12" ht="15" customHeight="1" outlineLevel="1" x14ac:dyDescent="0.25">
      <c r="B230" s="29" t="s">
        <v>814</v>
      </c>
      <c r="C230" s="29" t="s">
        <v>212</v>
      </c>
      <c r="D230" s="252">
        <v>2201001</v>
      </c>
      <c r="E230" s="129">
        <v>0</v>
      </c>
      <c r="F230" s="129">
        <v>0</v>
      </c>
      <c r="G230" s="129">
        <v>0</v>
      </c>
      <c r="H230" s="129">
        <v>0</v>
      </c>
      <c r="I230" s="129">
        <v>0</v>
      </c>
      <c r="J230" s="40">
        <v>696150</v>
      </c>
      <c r="K230" s="13">
        <f t="shared" si="11"/>
        <v>696150</v>
      </c>
    </row>
    <row r="231" spans="2:12" ht="15" customHeight="1" outlineLevel="1" x14ac:dyDescent="0.25">
      <c r="B231" s="29" t="s">
        <v>814</v>
      </c>
      <c r="C231" s="29" t="s">
        <v>212</v>
      </c>
      <c r="D231" s="252">
        <v>2201001</v>
      </c>
      <c r="E231" s="129">
        <v>0</v>
      </c>
      <c r="F231" s="129">
        <v>0</v>
      </c>
      <c r="G231" s="129">
        <v>0</v>
      </c>
      <c r="H231" s="129">
        <v>0</v>
      </c>
      <c r="I231" s="129">
        <v>0</v>
      </c>
      <c r="J231" s="40">
        <v>1564850</v>
      </c>
      <c r="K231" s="13">
        <f t="shared" si="11"/>
        <v>1564850</v>
      </c>
    </row>
    <row r="232" spans="2:12" ht="15" customHeight="1" outlineLevel="1" x14ac:dyDescent="0.25">
      <c r="B232" s="29" t="s">
        <v>814</v>
      </c>
      <c r="C232" s="29" t="s">
        <v>212</v>
      </c>
      <c r="D232" s="252">
        <v>2201001</v>
      </c>
      <c r="E232" s="129">
        <v>0</v>
      </c>
      <c r="F232" s="129">
        <v>0</v>
      </c>
      <c r="G232" s="129">
        <v>0</v>
      </c>
      <c r="H232" s="129">
        <v>0</v>
      </c>
      <c r="I232" s="129">
        <v>0</v>
      </c>
      <c r="J232" s="40">
        <v>429114</v>
      </c>
      <c r="K232" s="13">
        <f t="shared" ref="K232:K299" si="12">+SUM(E232:J232)</f>
        <v>429114</v>
      </c>
    </row>
    <row r="233" spans="2:12" ht="15" customHeight="1" outlineLevel="1" x14ac:dyDescent="0.25">
      <c r="B233" s="29" t="s">
        <v>814</v>
      </c>
      <c r="C233" s="29" t="s">
        <v>212</v>
      </c>
      <c r="D233" s="252">
        <v>2201001</v>
      </c>
      <c r="E233" s="129">
        <v>0</v>
      </c>
      <c r="F233" s="129">
        <v>0</v>
      </c>
      <c r="G233" s="129">
        <v>0</v>
      </c>
      <c r="H233" s="129">
        <v>0</v>
      </c>
      <c r="I233" s="129">
        <v>0</v>
      </c>
      <c r="J233" s="40">
        <v>327250</v>
      </c>
      <c r="K233" s="13">
        <f t="shared" si="12"/>
        <v>327250</v>
      </c>
    </row>
    <row r="234" spans="2:12" ht="15" customHeight="1" outlineLevel="1" x14ac:dyDescent="0.25">
      <c r="B234" s="29" t="s">
        <v>814</v>
      </c>
      <c r="C234" s="29" t="s">
        <v>212</v>
      </c>
      <c r="D234" s="252">
        <v>2201001</v>
      </c>
      <c r="E234" s="129">
        <v>0</v>
      </c>
      <c r="F234" s="129">
        <v>0</v>
      </c>
      <c r="G234" s="129">
        <v>0</v>
      </c>
      <c r="H234" s="129">
        <v>0</v>
      </c>
      <c r="I234" s="129">
        <v>0</v>
      </c>
      <c r="J234" s="40">
        <v>488019</v>
      </c>
      <c r="K234" s="13">
        <f t="shared" si="12"/>
        <v>488019</v>
      </c>
    </row>
    <row r="235" spans="2:12" outlineLevel="1" x14ac:dyDescent="0.25">
      <c r="B235" s="29" t="s">
        <v>814</v>
      </c>
      <c r="C235" s="29" t="s">
        <v>212</v>
      </c>
      <c r="D235" s="252">
        <v>2201001</v>
      </c>
      <c r="E235" s="129">
        <v>0</v>
      </c>
      <c r="F235" s="129">
        <v>0</v>
      </c>
      <c r="G235" s="129">
        <v>0</v>
      </c>
      <c r="H235" s="129">
        <v>0</v>
      </c>
      <c r="I235" s="129">
        <v>0</v>
      </c>
      <c r="J235" s="40">
        <v>943670</v>
      </c>
      <c r="K235" s="13">
        <f t="shared" si="12"/>
        <v>943670</v>
      </c>
    </row>
    <row r="236" spans="2:12" outlineLevel="1" x14ac:dyDescent="0.25">
      <c r="B236" s="29" t="s">
        <v>814</v>
      </c>
      <c r="C236" s="29" t="s">
        <v>212</v>
      </c>
      <c r="D236" s="252">
        <v>2204008</v>
      </c>
      <c r="E236" s="129">
        <v>0</v>
      </c>
      <c r="F236" s="129">
        <v>0</v>
      </c>
      <c r="G236" s="129">
        <v>0</v>
      </c>
      <c r="H236" s="129">
        <v>0</v>
      </c>
      <c r="I236" s="129">
        <v>0</v>
      </c>
      <c r="J236" s="40">
        <v>119952</v>
      </c>
      <c r="K236" s="13">
        <f t="shared" si="12"/>
        <v>119952</v>
      </c>
    </row>
    <row r="237" spans="2:12" outlineLevel="1" x14ac:dyDescent="0.25">
      <c r="B237" s="29" t="s">
        <v>814</v>
      </c>
      <c r="C237" s="29" t="s">
        <v>212</v>
      </c>
      <c r="D237" s="252">
        <v>2205006</v>
      </c>
      <c r="E237" s="129">
        <v>0</v>
      </c>
      <c r="F237" s="129">
        <v>0</v>
      </c>
      <c r="G237" s="129">
        <v>0</v>
      </c>
      <c r="H237" s="129">
        <v>0</v>
      </c>
      <c r="I237" s="129">
        <v>0</v>
      </c>
      <c r="J237" s="40">
        <v>59583</v>
      </c>
      <c r="K237" s="13">
        <f t="shared" si="12"/>
        <v>59583</v>
      </c>
    </row>
    <row r="238" spans="2:12" outlineLevel="1" x14ac:dyDescent="0.25">
      <c r="B238" s="29" t="s">
        <v>814</v>
      </c>
      <c r="C238" s="29" t="s">
        <v>212</v>
      </c>
      <c r="D238" s="252">
        <v>2606002</v>
      </c>
      <c r="E238" s="129">
        <v>0</v>
      </c>
      <c r="F238" s="129">
        <v>0</v>
      </c>
      <c r="G238" s="129">
        <v>0</v>
      </c>
      <c r="H238" s="129">
        <v>0</v>
      </c>
      <c r="I238" s="129">
        <v>0</v>
      </c>
      <c r="J238" s="40">
        <v>476000</v>
      </c>
      <c r="K238" s="13">
        <f t="shared" si="12"/>
        <v>476000</v>
      </c>
    </row>
    <row r="239" spans="2:12" outlineLevel="1" x14ac:dyDescent="0.25">
      <c r="B239" s="29" t="s">
        <v>814</v>
      </c>
      <c r="C239" s="29" t="s">
        <v>212</v>
      </c>
      <c r="D239" s="252">
        <v>2207001</v>
      </c>
      <c r="E239" s="129">
        <v>0</v>
      </c>
      <c r="F239" s="129">
        <v>93384</v>
      </c>
      <c r="G239" s="129">
        <v>0</v>
      </c>
      <c r="H239" s="129">
        <v>0</v>
      </c>
      <c r="I239" s="129">
        <v>0</v>
      </c>
      <c r="J239" s="40">
        <v>0</v>
      </c>
      <c r="K239" s="13">
        <f t="shared" si="12"/>
        <v>93384</v>
      </c>
    </row>
    <row r="240" spans="2:12" outlineLevel="1" x14ac:dyDescent="0.25">
      <c r="B240" s="29" t="s">
        <v>814</v>
      </c>
      <c r="C240" s="29" t="s">
        <v>212</v>
      </c>
      <c r="D240" s="252">
        <v>2208007</v>
      </c>
      <c r="E240" s="129">
        <v>0</v>
      </c>
      <c r="F240" s="129">
        <v>0</v>
      </c>
      <c r="G240" s="129">
        <v>1168714</v>
      </c>
      <c r="H240" s="129">
        <v>0</v>
      </c>
      <c r="I240" s="129">
        <v>0</v>
      </c>
      <c r="J240" s="40">
        <v>0</v>
      </c>
      <c r="K240" s="13">
        <f t="shared" si="12"/>
        <v>1168714</v>
      </c>
    </row>
    <row r="241" spans="2:11" outlineLevel="1" x14ac:dyDescent="0.25">
      <c r="B241" s="29" t="s">
        <v>814</v>
      </c>
      <c r="C241" s="29" t="s">
        <v>212</v>
      </c>
      <c r="D241" s="252">
        <v>2208007</v>
      </c>
      <c r="E241" s="129">
        <v>0</v>
      </c>
      <c r="F241" s="129">
        <v>0</v>
      </c>
      <c r="G241" s="129">
        <v>1787680</v>
      </c>
      <c r="H241" s="129">
        <v>0</v>
      </c>
      <c r="I241" s="129">
        <v>0</v>
      </c>
      <c r="J241" s="40">
        <v>0</v>
      </c>
      <c r="K241" s="13">
        <f t="shared" si="12"/>
        <v>1787680</v>
      </c>
    </row>
    <row r="242" spans="2:11" outlineLevel="1" x14ac:dyDescent="0.25">
      <c r="B242" s="29" t="s">
        <v>814</v>
      </c>
      <c r="C242" s="29" t="s">
        <v>212</v>
      </c>
      <c r="D242" s="252">
        <v>2208007</v>
      </c>
      <c r="E242" s="129">
        <v>0</v>
      </c>
      <c r="F242" s="129">
        <v>0</v>
      </c>
      <c r="G242" s="129">
        <v>0</v>
      </c>
      <c r="H242" s="129">
        <v>0</v>
      </c>
      <c r="I242" s="129">
        <v>0</v>
      </c>
      <c r="J242" s="40">
        <v>140000</v>
      </c>
      <c r="K242" s="13">
        <f t="shared" si="12"/>
        <v>140000</v>
      </c>
    </row>
    <row r="243" spans="2:11" outlineLevel="1" x14ac:dyDescent="0.25">
      <c r="B243" s="29" t="s">
        <v>814</v>
      </c>
      <c r="C243" s="29" t="s">
        <v>212</v>
      </c>
      <c r="D243" s="252">
        <v>2208007</v>
      </c>
      <c r="E243" s="129">
        <v>0</v>
      </c>
      <c r="F243" s="129">
        <v>0</v>
      </c>
      <c r="G243" s="129">
        <v>276330</v>
      </c>
      <c r="H243" s="129">
        <v>0</v>
      </c>
      <c r="I243" s="129">
        <v>0</v>
      </c>
      <c r="J243" s="40">
        <v>0</v>
      </c>
      <c r="K243" s="13">
        <f t="shared" si="12"/>
        <v>276330</v>
      </c>
    </row>
    <row r="244" spans="2:11" outlineLevel="1" x14ac:dyDescent="0.25">
      <c r="B244" s="29" t="s">
        <v>814</v>
      </c>
      <c r="C244" s="29" t="s">
        <v>212</v>
      </c>
      <c r="D244" s="252">
        <v>2208007</v>
      </c>
      <c r="E244" s="129">
        <v>0</v>
      </c>
      <c r="F244" s="129">
        <v>0</v>
      </c>
      <c r="G244" s="129">
        <v>155165</v>
      </c>
      <c r="H244" s="129">
        <v>0</v>
      </c>
      <c r="I244" s="129">
        <v>0</v>
      </c>
      <c r="J244" s="40">
        <v>0</v>
      </c>
      <c r="K244" s="13">
        <f t="shared" si="12"/>
        <v>155165</v>
      </c>
    </row>
    <row r="245" spans="2:11" outlineLevel="1" x14ac:dyDescent="0.25">
      <c r="B245" s="29" t="s">
        <v>814</v>
      </c>
      <c r="C245" s="29" t="s">
        <v>212</v>
      </c>
      <c r="D245" s="252">
        <v>2208007</v>
      </c>
      <c r="E245" s="129">
        <v>0</v>
      </c>
      <c r="F245" s="129">
        <v>0</v>
      </c>
      <c r="G245" s="129">
        <v>0</v>
      </c>
      <c r="H245" s="129">
        <v>0</v>
      </c>
      <c r="I245" s="129">
        <v>0</v>
      </c>
      <c r="J245" s="40">
        <v>142800</v>
      </c>
      <c r="K245" s="13">
        <f t="shared" si="12"/>
        <v>142800</v>
      </c>
    </row>
    <row r="246" spans="2:11" outlineLevel="1" x14ac:dyDescent="0.25">
      <c r="B246" s="29" t="s">
        <v>814</v>
      </c>
      <c r="C246" s="29" t="s">
        <v>212</v>
      </c>
      <c r="D246" s="252">
        <v>2208007</v>
      </c>
      <c r="E246" s="129">
        <v>269066</v>
      </c>
      <c r="F246" s="129">
        <v>0</v>
      </c>
      <c r="G246" s="129">
        <v>0</v>
      </c>
      <c r="H246" s="129">
        <v>0</v>
      </c>
      <c r="I246" s="129">
        <v>0</v>
      </c>
      <c r="J246" s="40">
        <v>0</v>
      </c>
      <c r="K246" s="13">
        <f t="shared" si="12"/>
        <v>269066</v>
      </c>
    </row>
    <row r="247" spans="2:11" outlineLevel="1" x14ac:dyDescent="0.25">
      <c r="B247" s="29" t="s">
        <v>814</v>
      </c>
      <c r="C247" s="29" t="s">
        <v>212</v>
      </c>
      <c r="D247" s="252">
        <v>2208007</v>
      </c>
      <c r="E247" s="129">
        <v>30000</v>
      </c>
      <c r="F247" s="129">
        <v>0</v>
      </c>
      <c r="G247" s="129">
        <v>0</v>
      </c>
      <c r="H247" s="129">
        <v>0</v>
      </c>
      <c r="I247" s="129">
        <v>0</v>
      </c>
      <c r="J247" s="40">
        <v>0</v>
      </c>
      <c r="K247" s="13">
        <f t="shared" si="12"/>
        <v>30000</v>
      </c>
    </row>
    <row r="248" spans="2:11" outlineLevel="1" x14ac:dyDescent="0.25">
      <c r="B248" s="29" t="s">
        <v>814</v>
      </c>
      <c r="C248" s="29" t="s">
        <v>212</v>
      </c>
      <c r="D248" s="252">
        <v>2208007</v>
      </c>
      <c r="E248" s="129">
        <v>0</v>
      </c>
      <c r="F248" s="129">
        <v>0</v>
      </c>
      <c r="G248" s="129">
        <v>222096</v>
      </c>
      <c r="H248" s="129">
        <v>0</v>
      </c>
      <c r="I248" s="129">
        <v>0</v>
      </c>
      <c r="J248" s="40">
        <v>0</v>
      </c>
      <c r="K248" s="13">
        <f t="shared" si="12"/>
        <v>222096</v>
      </c>
    </row>
    <row r="249" spans="2:11" outlineLevel="1" x14ac:dyDescent="0.25">
      <c r="B249" s="29" t="s">
        <v>814</v>
      </c>
      <c r="C249" s="29" t="s">
        <v>212</v>
      </c>
      <c r="D249" s="252">
        <v>2208007</v>
      </c>
      <c r="E249" s="129">
        <v>0</v>
      </c>
      <c r="F249" s="129">
        <v>0</v>
      </c>
      <c r="G249" s="129">
        <v>118676</v>
      </c>
      <c r="H249" s="129">
        <v>0</v>
      </c>
      <c r="I249" s="129">
        <v>0</v>
      </c>
      <c r="J249" s="40">
        <v>0</v>
      </c>
      <c r="K249" s="13">
        <f t="shared" si="12"/>
        <v>118676</v>
      </c>
    </row>
    <row r="250" spans="2:11" outlineLevel="1" x14ac:dyDescent="0.25">
      <c r="B250" s="29" t="s">
        <v>814</v>
      </c>
      <c r="C250" s="29" t="s">
        <v>212</v>
      </c>
      <c r="D250" s="252">
        <v>2208007</v>
      </c>
      <c r="E250" s="129">
        <v>40500</v>
      </c>
      <c r="F250" s="129">
        <v>0</v>
      </c>
      <c r="G250" s="129">
        <v>0</v>
      </c>
      <c r="H250" s="129">
        <v>0</v>
      </c>
      <c r="I250" s="129">
        <v>0</v>
      </c>
      <c r="J250" s="40">
        <v>0</v>
      </c>
      <c r="K250" s="13">
        <f t="shared" si="12"/>
        <v>40500</v>
      </c>
    </row>
    <row r="251" spans="2:11" outlineLevel="1" x14ac:dyDescent="0.25">
      <c r="B251" s="29" t="s">
        <v>814</v>
      </c>
      <c r="C251" s="29" t="s">
        <v>212</v>
      </c>
      <c r="D251" s="252">
        <v>2208007</v>
      </c>
      <c r="E251" s="129">
        <v>260000</v>
      </c>
      <c r="F251" s="129">
        <v>0</v>
      </c>
      <c r="G251" s="129">
        <v>0</v>
      </c>
      <c r="H251" s="129">
        <v>0</v>
      </c>
      <c r="I251" s="129">
        <v>0</v>
      </c>
      <c r="J251" s="40">
        <v>0</v>
      </c>
      <c r="K251" s="13">
        <f t="shared" si="12"/>
        <v>260000</v>
      </c>
    </row>
    <row r="252" spans="2:11" outlineLevel="1" x14ac:dyDescent="0.25">
      <c r="B252" s="29" t="s">
        <v>814</v>
      </c>
      <c r="C252" s="29" t="s">
        <v>212</v>
      </c>
      <c r="D252" s="252">
        <v>2208007</v>
      </c>
      <c r="E252" s="129">
        <v>280605</v>
      </c>
      <c r="F252" s="129">
        <v>0</v>
      </c>
      <c r="G252" s="129">
        <v>0</v>
      </c>
      <c r="H252" s="129"/>
      <c r="I252" s="129">
        <v>0</v>
      </c>
      <c r="J252" s="40">
        <v>0</v>
      </c>
      <c r="K252" s="13">
        <f t="shared" si="12"/>
        <v>280605</v>
      </c>
    </row>
    <row r="253" spans="2:11" outlineLevel="1" x14ac:dyDescent="0.25">
      <c r="B253" s="29" t="s">
        <v>814</v>
      </c>
      <c r="C253" s="29" t="s">
        <v>212</v>
      </c>
      <c r="D253" s="252">
        <v>2208007</v>
      </c>
      <c r="E253" s="129">
        <v>0</v>
      </c>
      <c r="F253" s="129">
        <v>0</v>
      </c>
      <c r="G253" s="129">
        <v>0</v>
      </c>
      <c r="H253" s="129">
        <v>599940</v>
      </c>
      <c r="I253" s="129">
        <v>0</v>
      </c>
      <c r="J253" s="40">
        <v>0</v>
      </c>
      <c r="K253" s="13">
        <f t="shared" si="12"/>
        <v>599940</v>
      </c>
    </row>
    <row r="254" spans="2:11" outlineLevel="1" x14ac:dyDescent="0.25">
      <c r="B254" s="29" t="s">
        <v>814</v>
      </c>
      <c r="C254" s="29" t="s">
        <v>212</v>
      </c>
      <c r="D254" s="252">
        <v>2208007</v>
      </c>
      <c r="E254" s="129">
        <v>160300</v>
      </c>
      <c r="F254" s="129">
        <v>0</v>
      </c>
      <c r="G254" s="129">
        <v>0</v>
      </c>
      <c r="H254" s="129">
        <v>0</v>
      </c>
      <c r="I254" s="129">
        <v>0</v>
      </c>
      <c r="J254" s="40">
        <v>0</v>
      </c>
      <c r="K254" s="13">
        <f t="shared" si="12"/>
        <v>160300</v>
      </c>
    </row>
    <row r="255" spans="2:11" outlineLevel="1" x14ac:dyDescent="0.25">
      <c r="B255" s="29" t="s">
        <v>814</v>
      </c>
      <c r="C255" s="29" t="s">
        <v>212</v>
      </c>
      <c r="D255" s="252">
        <v>2208007</v>
      </c>
      <c r="E255" s="129">
        <v>0</v>
      </c>
      <c r="F255" s="129">
        <v>0</v>
      </c>
      <c r="G255" s="129">
        <v>0</v>
      </c>
      <c r="H255" s="129">
        <v>0</v>
      </c>
      <c r="I255" s="129">
        <v>0</v>
      </c>
      <c r="J255" s="40">
        <v>600000</v>
      </c>
      <c r="K255" s="13">
        <f t="shared" si="12"/>
        <v>600000</v>
      </c>
    </row>
    <row r="256" spans="2:11" outlineLevel="1" x14ac:dyDescent="0.25">
      <c r="B256" s="29" t="s">
        <v>814</v>
      </c>
      <c r="C256" s="29" t="s">
        <v>212</v>
      </c>
      <c r="D256" s="252">
        <v>2208007</v>
      </c>
      <c r="E256" s="129">
        <v>0</v>
      </c>
      <c r="F256" s="129">
        <v>0</v>
      </c>
      <c r="G256" s="129">
        <v>26429</v>
      </c>
      <c r="H256" s="129">
        <v>0</v>
      </c>
      <c r="I256" s="129">
        <v>0</v>
      </c>
      <c r="J256" s="40">
        <v>0</v>
      </c>
      <c r="K256" s="13">
        <f t="shared" si="12"/>
        <v>26429</v>
      </c>
    </row>
    <row r="257" spans="2:11" outlineLevel="1" x14ac:dyDescent="0.25">
      <c r="B257" s="29" t="s">
        <v>814</v>
      </c>
      <c r="C257" s="29" t="s">
        <v>212</v>
      </c>
      <c r="D257" s="252">
        <v>2208007</v>
      </c>
      <c r="E257" s="129">
        <v>0</v>
      </c>
      <c r="F257" s="129">
        <v>0</v>
      </c>
      <c r="G257" s="129">
        <v>130571</v>
      </c>
      <c r="H257" s="129">
        <v>0</v>
      </c>
      <c r="I257" s="129">
        <v>0</v>
      </c>
      <c r="J257" s="40">
        <v>0</v>
      </c>
      <c r="K257" s="13">
        <f t="shared" si="12"/>
        <v>130571</v>
      </c>
    </row>
    <row r="258" spans="2:11" outlineLevel="1" x14ac:dyDescent="0.25">
      <c r="B258" s="29" t="s">
        <v>814</v>
      </c>
      <c r="C258" s="29" t="s">
        <v>212</v>
      </c>
      <c r="D258" s="252">
        <v>2208007</v>
      </c>
      <c r="E258" s="129">
        <v>101444</v>
      </c>
      <c r="F258" s="129">
        <v>0</v>
      </c>
      <c r="G258" s="129">
        <v>0</v>
      </c>
      <c r="H258" s="129">
        <v>0</v>
      </c>
      <c r="I258" s="129">
        <v>0</v>
      </c>
      <c r="J258" s="40">
        <v>0</v>
      </c>
      <c r="K258" s="13">
        <f t="shared" si="12"/>
        <v>101444</v>
      </c>
    </row>
    <row r="259" spans="2:11" outlineLevel="1" x14ac:dyDescent="0.25">
      <c r="B259" s="29" t="s">
        <v>814</v>
      </c>
      <c r="C259" s="29" t="s">
        <v>212</v>
      </c>
      <c r="D259" s="252">
        <v>2208007</v>
      </c>
      <c r="E259" s="129">
        <v>0</v>
      </c>
      <c r="F259" s="129">
        <v>0</v>
      </c>
      <c r="G259" s="129">
        <v>0</v>
      </c>
      <c r="H259" s="129">
        <v>0</v>
      </c>
      <c r="I259" s="129">
        <v>0</v>
      </c>
      <c r="J259" s="40">
        <v>45000</v>
      </c>
      <c r="K259" s="13">
        <f t="shared" si="12"/>
        <v>45000</v>
      </c>
    </row>
    <row r="260" spans="2:11" outlineLevel="1" x14ac:dyDescent="0.25">
      <c r="B260" s="29" t="s">
        <v>814</v>
      </c>
      <c r="C260" s="29" t="s">
        <v>212</v>
      </c>
      <c r="D260" s="252">
        <v>2208007</v>
      </c>
      <c r="E260" s="129">
        <v>2173</v>
      </c>
      <c r="F260" s="129">
        <v>0</v>
      </c>
      <c r="G260" s="129">
        <v>0</v>
      </c>
      <c r="H260" s="129">
        <v>0</v>
      </c>
      <c r="I260" s="129">
        <v>0</v>
      </c>
      <c r="J260" s="40"/>
      <c r="K260" s="13">
        <f t="shared" si="12"/>
        <v>2173</v>
      </c>
    </row>
    <row r="261" spans="2:11" outlineLevel="1" x14ac:dyDescent="0.25">
      <c r="B261" s="29" t="s">
        <v>814</v>
      </c>
      <c r="C261" s="29" t="s">
        <v>212</v>
      </c>
      <c r="D261" s="252">
        <v>2208007</v>
      </c>
      <c r="E261" s="129">
        <v>9100</v>
      </c>
      <c r="F261" s="129">
        <v>0</v>
      </c>
      <c r="G261" s="129">
        <v>0</v>
      </c>
      <c r="H261" s="129">
        <v>0</v>
      </c>
      <c r="I261" s="129">
        <v>0</v>
      </c>
      <c r="J261" s="40"/>
      <c r="K261" s="13">
        <f t="shared" si="12"/>
        <v>9100</v>
      </c>
    </row>
    <row r="262" spans="2:11" outlineLevel="1" x14ac:dyDescent="0.25">
      <c r="B262" s="29" t="s">
        <v>814</v>
      </c>
      <c r="C262" s="29" t="s">
        <v>212</v>
      </c>
      <c r="D262" s="252">
        <v>2208007</v>
      </c>
      <c r="E262" s="129">
        <v>0</v>
      </c>
      <c r="F262" s="129">
        <v>0</v>
      </c>
      <c r="G262" s="129">
        <v>0</v>
      </c>
      <c r="H262" s="129">
        <v>0</v>
      </c>
      <c r="I262" s="129">
        <v>0</v>
      </c>
      <c r="J262" s="40">
        <v>350000</v>
      </c>
      <c r="K262" s="13">
        <f t="shared" si="12"/>
        <v>350000</v>
      </c>
    </row>
    <row r="263" spans="2:11" outlineLevel="1" x14ac:dyDescent="0.25">
      <c r="B263" s="29" t="s">
        <v>814</v>
      </c>
      <c r="C263" s="29" t="s">
        <v>212</v>
      </c>
      <c r="D263" s="252">
        <v>2208999</v>
      </c>
      <c r="E263" s="129">
        <v>0</v>
      </c>
      <c r="F263" s="129">
        <v>0</v>
      </c>
      <c r="G263" s="129">
        <v>0</v>
      </c>
      <c r="H263" s="129"/>
      <c r="I263" s="129">
        <v>0</v>
      </c>
      <c r="J263" s="40">
        <v>940100</v>
      </c>
      <c r="K263" s="13">
        <f t="shared" si="12"/>
        <v>940100</v>
      </c>
    </row>
    <row r="264" spans="2:11" outlineLevel="1" x14ac:dyDescent="0.25">
      <c r="B264" s="29" t="s">
        <v>814</v>
      </c>
      <c r="C264" s="29" t="s">
        <v>212</v>
      </c>
      <c r="D264" s="252">
        <v>2209006</v>
      </c>
      <c r="E264" s="129">
        <v>0</v>
      </c>
      <c r="F264" s="129">
        <v>0</v>
      </c>
      <c r="G264" s="129">
        <v>0</v>
      </c>
      <c r="H264" s="129">
        <v>1336654</v>
      </c>
      <c r="I264" s="129">
        <v>0</v>
      </c>
      <c r="J264" s="40">
        <v>0</v>
      </c>
      <c r="K264" s="13">
        <f t="shared" si="12"/>
        <v>1336654</v>
      </c>
    </row>
    <row r="265" spans="2:11" outlineLevel="1" x14ac:dyDescent="0.25">
      <c r="B265" s="29" t="s">
        <v>814</v>
      </c>
      <c r="C265" s="29" t="s">
        <v>212</v>
      </c>
      <c r="D265" s="252">
        <v>2209006</v>
      </c>
      <c r="E265" s="129">
        <v>0</v>
      </c>
      <c r="F265" s="129">
        <v>0</v>
      </c>
      <c r="G265" s="129">
        <v>0</v>
      </c>
      <c r="H265" s="129">
        <v>1002846</v>
      </c>
      <c r="I265" s="129">
        <v>0</v>
      </c>
      <c r="J265" s="40">
        <v>0</v>
      </c>
      <c r="K265" s="13">
        <f t="shared" si="12"/>
        <v>1002846</v>
      </c>
    </row>
    <row r="266" spans="2:11" outlineLevel="1" x14ac:dyDescent="0.25">
      <c r="B266" s="29" t="s">
        <v>814</v>
      </c>
      <c r="C266" s="29" t="s">
        <v>212</v>
      </c>
      <c r="D266" s="252">
        <v>2209006</v>
      </c>
      <c r="E266" s="129">
        <v>0</v>
      </c>
      <c r="F266" s="129">
        <v>0</v>
      </c>
      <c r="G266" s="129">
        <v>0</v>
      </c>
      <c r="H266" s="129">
        <v>2035506</v>
      </c>
      <c r="I266" s="129">
        <v>0</v>
      </c>
      <c r="J266" s="40">
        <v>0</v>
      </c>
      <c r="K266" s="13">
        <f t="shared" si="12"/>
        <v>2035506</v>
      </c>
    </row>
    <row r="267" spans="2:11" outlineLevel="1" x14ac:dyDescent="0.25">
      <c r="B267" s="29" t="s">
        <v>814</v>
      </c>
      <c r="C267" s="29" t="s">
        <v>212</v>
      </c>
      <c r="D267" s="252">
        <v>2209999</v>
      </c>
      <c r="E267" s="129">
        <v>0</v>
      </c>
      <c r="F267" s="129">
        <v>0</v>
      </c>
      <c r="G267" s="129">
        <v>0</v>
      </c>
      <c r="H267" s="129">
        <v>0</v>
      </c>
      <c r="I267" s="129">
        <v>0</v>
      </c>
      <c r="J267" s="40">
        <v>493850</v>
      </c>
      <c r="K267" s="13">
        <f t="shared" si="12"/>
        <v>493850</v>
      </c>
    </row>
    <row r="268" spans="2:11" outlineLevel="1" x14ac:dyDescent="0.25">
      <c r="B268" s="29" t="s">
        <v>814</v>
      </c>
      <c r="C268" s="29" t="s">
        <v>212</v>
      </c>
      <c r="D268" s="252">
        <v>2211002</v>
      </c>
      <c r="E268" s="129">
        <v>0</v>
      </c>
      <c r="F268" s="129">
        <v>0</v>
      </c>
      <c r="G268" s="129">
        <v>0</v>
      </c>
      <c r="H268" s="129">
        <v>0</v>
      </c>
      <c r="I268" s="129">
        <v>0</v>
      </c>
      <c r="J268" s="40">
        <v>500000</v>
      </c>
      <c r="K268" s="13">
        <f t="shared" si="12"/>
        <v>500000</v>
      </c>
    </row>
    <row r="269" spans="2:11" outlineLevel="1" x14ac:dyDescent="0.25">
      <c r="B269" s="29" t="s">
        <v>814</v>
      </c>
      <c r="C269" s="29" t="s">
        <v>212</v>
      </c>
      <c r="D269" s="252">
        <v>2211002</v>
      </c>
      <c r="E269" s="129">
        <v>0</v>
      </c>
      <c r="F269" s="129">
        <v>0</v>
      </c>
      <c r="G269" s="129">
        <v>0</v>
      </c>
      <c r="H269" s="129">
        <v>0</v>
      </c>
      <c r="I269" s="129">
        <v>0</v>
      </c>
      <c r="J269" s="40">
        <v>1500000</v>
      </c>
      <c r="K269" s="13">
        <f t="shared" si="12"/>
        <v>1500000</v>
      </c>
    </row>
    <row r="270" spans="2:11" outlineLevel="1" x14ac:dyDescent="0.25">
      <c r="B270" s="29" t="s">
        <v>814</v>
      </c>
      <c r="C270" s="29" t="s">
        <v>212</v>
      </c>
      <c r="D270" s="252">
        <v>2211002</v>
      </c>
      <c r="E270" s="129">
        <v>0</v>
      </c>
      <c r="F270" s="129">
        <v>0</v>
      </c>
      <c r="G270" s="129">
        <v>0</v>
      </c>
      <c r="H270" s="129">
        <v>0</v>
      </c>
      <c r="I270" s="129">
        <v>0</v>
      </c>
      <c r="J270" s="40">
        <v>391900</v>
      </c>
      <c r="K270" s="13">
        <f t="shared" si="12"/>
        <v>391900</v>
      </c>
    </row>
    <row r="271" spans="2:11" outlineLevel="1" x14ac:dyDescent="0.25">
      <c r="B271" s="29" t="s">
        <v>814</v>
      </c>
      <c r="C271" s="29" t="s">
        <v>212</v>
      </c>
      <c r="D271" s="252">
        <v>2211002</v>
      </c>
      <c r="E271" s="129">
        <v>0</v>
      </c>
      <c r="F271" s="129">
        <v>0</v>
      </c>
      <c r="G271" s="129">
        <v>0</v>
      </c>
      <c r="H271" s="129">
        <v>0</v>
      </c>
      <c r="I271" s="129">
        <v>0</v>
      </c>
      <c r="J271" s="40">
        <v>742500</v>
      </c>
      <c r="K271" s="13">
        <f t="shared" si="12"/>
        <v>742500</v>
      </c>
    </row>
    <row r="272" spans="2:11" outlineLevel="1" x14ac:dyDescent="0.25">
      <c r="B272" s="29" t="s">
        <v>814</v>
      </c>
      <c r="C272" s="29" t="s">
        <v>212</v>
      </c>
      <c r="D272" s="252">
        <v>2211003</v>
      </c>
      <c r="E272" s="129">
        <v>0</v>
      </c>
      <c r="F272" s="129">
        <v>0</v>
      </c>
      <c r="G272" s="129">
        <v>0</v>
      </c>
      <c r="H272" s="129">
        <v>0</v>
      </c>
      <c r="I272" s="129">
        <v>0</v>
      </c>
      <c r="J272" s="40">
        <v>3387311</v>
      </c>
      <c r="K272" s="13">
        <f t="shared" si="12"/>
        <v>3387311</v>
      </c>
    </row>
    <row r="273" spans="2:11" outlineLevel="1" x14ac:dyDescent="0.25">
      <c r="B273" s="29" t="s">
        <v>814</v>
      </c>
      <c r="C273" s="29" t="s">
        <v>212</v>
      </c>
      <c r="D273" s="252">
        <v>2211003</v>
      </c>
      <c r="E273" s="129">
        <v>0</v>
      </c>
      <c r="F273" s="129">
        <v>0</v>
      </c>
      <c r="G273" s="129">
        <v>0</v>
      </c>
      <c r="H273" s="129">
        <v>0</v>
      </c>
      <c r="I273" s="129">
        <v>0</v>
      </c>
      <c r="J273" s="40">
        <v>676701</v>
      </c>
      <c r="K273" s="13">
        <f t="shared" si="12"/>
        <v>676701</v>
      </c>
    </row>
    <row r="274" spans="2:11" outlineLevel="1" x14ac:dyDescent="0.25">
      <c r="B274" s="29" t="s">
        <v>814</v>
      </c>
      <c r="C274" s="29" t="s">
        <v>212</v>
      </c>
      <c r="D274" s="252">
        <v>2211003</v>
      </c>
      <c r="E274" s="129">
        <v>0</v>
      </c>
      <c r="F274" s="129">
        <v>0</v>
      </c>
      <c r="G274" s="129">
        <v>0</v>
      </c>
      <c r="H274" s="129">
        <v>0</v>
      </c>
      <c r="I274" s="129">
        <v>0</v>
      </c>
      <c r="J274" s="40">
        <v>673766</v>
      </c>
      <c r="K274" s="13">
        <f t="shared" si="12"/>
        <v>673766</v>
      </c>
    </row>
    <row r="275" spans="2:11" outlineLevel="1" x14ac:dyDescent="0.25">
      <c r="B275" s="29" t="s">
        <v>814</v>
      </c>
      <c r="C275" s="29" t="s">
        <v>212</v>
      </c>
      <c r="D275" s="252">
        <v>2211003</v>
      </c>
      <c r="E275" s="129">
        <v>0</v>
      </c>
      <c r="F275" s="129">
        <v>0</v>
      </c>
      <c r="G275" s="129">
        <v>0</v>
      </c>
      <c r="H275" s="129">
        <v>0</v>
      </c>
      <c r="I275" s="129">
        <v>0</v>
      </c>
      <c r="J275" s="40">
        <v>1580682</v>
      </c>
      <c r="K275" s="13">
        <f t="shared" si="12"/>
        <v>1580682</v>
      </c>
    </row>
    <row r="276" spans="2:11" outlineLevel="1" x14ac:dyDescent="0.25">
      <c r="B276" s="29" t="s">
        <v>814</v>
      </c>
      <c r="C276" s="29" t="s">
        <v>212</v>
      </c>
      <c r="D276" s="252">
        <v>2212002</v>
      </c>
      <c r="E276" s="129">
        <v>229380</v>
      </c>
      <c r="F276" s="129">
        <v>0</v>
      </c>
      <c r="G276" s="129">
        <v>0</v>
      </c>
      <c r="H276" s="129">
        <v>0</v>
      </c>
      <c r="I276" s="129">
        <v>0</v>
      </c>
      <c r="J276" s="40">
        <v>0</v>
      </c>
      <c r="K276" s="13">
        <f t="shared" si="12"/>
        <v>229380</v>
      </c>
    </row>
    <row r="277" spans="2:11" outlineLevel="1" x14ac:dyDescent="0.25">
      <c r="B277" s="29" t="s">
        <v>814</v>
      </c>
      <c r="C277" s="29" t="s">
        <v>212</v>
      </c>
      <c r="D277" s="252">
        <v>2212002</v>
      </c>
      <c r="E277" s="129">
        <v>31990</v>
      </c>
      <c r="F277" s="129">
        <v>0</v>
      </c>
      <c r="G277" s="129">
        <v>0</v>
      </c>
      <c r="H277" s="129">
        <v>0</v>
      </c>
      <c r="I277" s="129">
        <v>0</v>
      </c>
      <c r="J277" s="40">
        <v>0</v>
      </c>
      <c r="K277" s="13">
        <f t="shared" si="12"/>
        <v>31990</v>
      </c>
    </row>
    <row r="278" spans="2:11" outlineLevel="1" x14ac:dyDescent="0.25">
      <c r="B278" s="29" t="s">
        <v>814</v>
      </c>
      <c r="C278" s="29" t="s">
        <v>212</v>
      </c>
      <c r="D278" s="252">
        <v>2212002</v>
      </c>
      <c r="E278" s="129">
        <v>23386</v>
      </c>
      <c r="F278" s="129">
        <v>0</v>
      </c>
      <c r="G278" s="129">
        <v>0</v>
      </c>
      <c r="H278" s="129">
        <v>0</v>
      </c>
      <c r="I278" s="129">
        <v>0</v>
      </c>
      <c r="J278" s="40">
        <v>0</v>
      </c>
      <c r="K278" s="13">
        <f t="shared" si="12"/>
        <v>23386</v>
      </c>
    </row>
    <row r="279" spans="2:11" outlineLevel="1" x14ac:dyDescent="0.25">
      <c r="B279" s="29" t="s">
        <v>814</v>
      </c>
      <c r="C279" s="29" t="s">
        <v>212</v>
      </c>
      <c r="D279" s="252">
        <v>2212002</v>
      </c>
      <c r="E279" s="129">
        <v>829860</v>
      </c>
      <c r="F279" s="129">
        <v>0</v>
      </c>
      <c r="G279" s="129">
        <v>0</v>
      </c>
      <c r="H279" s="129">
        <v>0</v>
      </c>
      <c r="I279" s="129">
        <v>0</v>
      </c>
      <c r="J279" s="40">
        <v>0</v>
      </c>
      <c r="K279" s="13">
        <f t="shared" si="12"/>
        <v>829860</v>
      </c>
    </row>
    <row r="280" spans="2:11" outlineLevel="1" x14ac:dyDescent="0.25">
      <c r="B280" s="29" t="s">
        <v>814</v>
      </c>
      <c r="C280" s="29" t="s">
        <v>212</v>
      </c>
      <c r="D280" s="252">
        <v>2212002</v>
      </c>
      <c r="E280" s="129">
        <v>154700</v>
      </c>
      <c r="F280" s="129">
        <v>0</v>
      </c>
      <c r="G280" s="129">
        <v>0</v>
      </c>
      <c r="H280" s="129">
        <v>0</v>
      </c>
      <c r="I280" s="129">
        <v>0</v>
      </c>
      <c r="J280" s="40">
        <v>0</v>
      </c>
      <c r="K280" s="13">
        <f t="shared" si="12"/>
        <v>154700</v>
      </c>
    </row>
    <row r="281" spans="2:11" outlineLevel="1" x14ac:dyDescent="0.25">
      <c r="B281" s="29" t="s">
        <v>814</v>
      </c>
      <c r="C281" s="29" t="s">
        <v>212</v>
      </c>
      <c r="D281" s="252">
        <v>2212002</v>
      </c>
      <c r="E281" s="129">
        <v>142800</v>
      </c>
      <c r="F281" s="129">
        <v>0</v>
      </c>
      <c r="G281" s="129">
        <v>0</v>
      </c>
      <c r="H281" s="129">
        <v>0</v>
      </c>
      <c r="I281" s="129">
        <v>0</v>
      </c>
      <c r="J281" s="40">
        <v>0</v>
      </c>
      <c r="K281" s="13">
        <f t="shared" si="12"/>
        <v>142800</v>
      </c>
    </row>
    <row r="282" spans="2:11" outlineLevel="1" x14ac:dyDescent="0.25">
      <c r="B282" s="29" t="s">
        <v>814</v>
      </c>
      <c r="C282" s="29" t="s">
        <v>212</v>
      </c>
      <c r="D282" s="252">
        <v>2212002</v>
      </c>
      <c r="E282" s="129">
        <v>346501</v>
      </c>
      <c r="F282" s="129">
        <v>0</v>
      </c>
      <c r="G282" s="129">
        <v>0</v>
      </c>
      <c r="H282" s="129">
        <v>0</v>
      </c>
      <c r="I282" s="129">
        <v>0</v>
      </c>
      <c r="J282" s="40">
        <v>0</v>
      </c>
      <c r="K282" s="13">
        <f t="shared" si="12"/>
        <v>346501</v>
      </c>
    </row>
    <row r="283" spans="2:11" outlineLevel="1" x14ac:dyDescent="0.25">
      <c r="B283" s="29" t="s">
        <v>814</v>
      </c>
      <c r="C283" s="29" t="s">
        <v>212</v>
      </c>
      <c r="D283" s="252">
        <v>2212002</v>
      </c>
      <c r="E283" s="129">
        <v>304931</v>
      </c>
      <c r="F283" s="129">
        <v>0</v>
      </c>
      <c r="G283" s="129">
        <v>0</v>
      </c>
      <c r="H283" s="129">
        <v>0</v>
      </c>
      <c r="I283" s="129">
        <v>0</v>
      </c>
      <c r="J283" s="40">
        <v>0</v>
      </c>
      <c r="K283" s="13">
        <f t="shared" si="12"/>
        <v>304931</v>
      </c>
    </row>
    <row r="284" spans="2:11" outlineLevel="1" x14ac:dyDescent="0.25">
      <c r="B284" s="29" t="s">
        <v>814</v>
      </c>
      <c r="C284" s="29" t="s">
        <v>212</v>
      </c>
      <c r="D284" s="252">
        <v>2403006</v>
      </c>
      <c r="E284" s="129"/>
      <c r="F284" s="129"/>
      <c r="G284" s="129"/>
      <c r="H284" s="129">
        <v>30137491</v>
      </c>
      <c r="I284" s="129"/>
      <c r="J284" s="40"/>
      <c r="K284" s="13">
        <f t="shared" si="12"/>
        <v>30137491</v>
      </c>
    </row>
    <row r="285" spans="2:11" outlineLevel="1" x14ac:dyDescent="0.25">
      <c r="B285" s="29" t="s">
        <v>814</v>
      </c>
      <c r="C285" s="29" t="s">
        <v>212</v>
      </c>
      <c r="D285" s="252">
        <v>2403006</v>
      </c>
      <c r="E285" s="129"/>
      <c r="F285" s="129"/>
      <c r="G285" s="129"/>
      <c r="H285" s="129">
        <v>5500000</v>
      </c>
      <c r="I285" s="129"/>
      <c r="J285" s="40"/>
      <c r="K285" s="13">
        <f t="shared" si="12"/>
        <v>5500000</v>
      </c>
    </row>
    <row r="286" spans="2:11" outlineLevel="1" x14ac:dyDescent="0.25">
      <c r="B286" s="29" t="s">
        <v>814</v>
      </c>
      <c r="C286" s="29" t="s">
        <v>212</v>
      </c>
      <c r="D286" s="252">
        <v>2403006</v>
      </c>
      <c r="E286" s="129"/>
      <c r="F286" s="129"/>
      <c r="G286" s="129"/>
      <c r="H286" s="129">
        <v>17848154</v>
      </c>
      <c r="I286" s="129"/>
      <c r="J286" s="40"/>
      <c r="K286" s="13">
        <f t="shared" si="12"/>
        <v>17848154</v>
      </c>
    </row>
    <row r="287" spans="2:11" outlineLevel="1" x14ac:dyDescent="0.25">
      <c r="B287" s="29" t="s">
        <v>814</v>
      </c>
      <c r="C287" s="29" t="s">
        <v>212</v>
      </c>
      <c r="D287" s="252">
        <v>2403006</v>
      </c>
      <c r="E287" s="129">
        <v>60</v>
      </c>
      <c r="F287" s="129"/>
      <c r="G287" s="129"/>
      <c r="H287" s="129"/>
      <c r="I287" s="129"/>
      <c r="J287" s="40"/>
      <c r="K287" s="13">
        <f t="shared" si="12"/>
        <v>60</v>
      </c>
    </row>
    <row r="288" spans="2:11" outlineLevel="1" x14ac:dyDescent="0.25">
      <c r="B288" s="29" t="s">
        <v>145</v>
      </c>
      <c r="C288" s="29" t="s">
        <v>212</v>
      </c>
      <c r="D288" s="252">
        <v>2201001</v>
      </c>
      <c r="E288" s="129">
        <v>0</v>
      </c>
      <c r="F288" s="129">
        <v>0</v>
      </c>
      <c r="G288" s="129">
        <v>0</v>
      </c>
      <c r="H288" s="129">
        <v>0</v>
      </c>
      <c r="I288" s="129">
        <v>0</v>
      </c>
      <c r="J288" s="40">
        <v>595</v>
      </c>
      <c r="K288" s="13">
        <f t="shared" si="12"/>
        <v>595</v>
      </c>
    </row>
    <row r="289" spans="2:11" outlineLevel="1" x14ac:dyDescent="0.25">
      <c r="B289" s="29" t="s">
        <v>145</v>
      </c>
      <c r="C289" s="29" t="s">
        <v>212</v>
      </c>
      <c r="D289" s="252">
        <v>2201001</v>
      </c>
      <c r="E289" s="129">
        <v>0</v>
      </c>
      <c r="F289" s="129">
        <v>0</v>
      </c>
      <c r="G289" s="129">
        <v>0</v>
      </c>
      <c r="H289" s="129">
        <v>0</v>
      </c>
      <c r="I289" s="129">
        <v>0</v>
      </c>
      <c r="J289" s="40">
        <v>1128120</v>
      </c>
      <c r="K289" s="13">
        <f t="shared" si="12"/>
        <v>1128120</v>
      </c>
    </row>
    <row r="290" spans="2:11" outlineLevel="1" x14ac:dyDescent="0.25">
      <c r="B290" s="29" t="s">
        <v>145</v>
      </c>
      <c r="C290" s="29" t="s">
        <v>212</v>
      </c>
      <c r="D290" s="252">
        <v>2201001</v>
      </c>
      <c r="E290" s="129">
        <v>0</v>
      </c>
      <c r="F290" s="129">
        <v>0</v>
      </c>
      <c r="G290" s="129">
        <v>0</v>
      </c>
      <c r="H290" s="129">
        <v>0</v>
      </c>
      <c r="I290" s="129">
        <v>0</v>
      </c>
      <c r="J290" s="40">
        <v>670001</v>
      </c>
      <c r="K290" s="13">
        <f t="shared" si="12"/>
        <v>670001</v>
      </c>
    </row>
    <row r="291" spans="2:11" outlineLevel="1" x14ac:dyDescent="0.25">
      <c r="B291" s="29" t="s">
        <v>145</v>
      </c>
      <c r="C291" s="29" t="s">
        <v>212</v>
      </c>
      <c r="D291" s="252">
        <v>2201001</v>
      </c>
      <c r="E291" s="129">
        <v>0</v>
      </c>
      <c r="F291" s="129">
        <v>0</v>
      </c>
      <c r="G291" s="129">
        <v>0</v>
      </c>
      <c r="H291" s="129">
        <v>0</v>
      </c>
      <c r="I291" s="129">
        <v>0</v>
      </c>
      <c r="J291" s="40">
        <v>417214</v>
      </c>
      <c r="K291" s="13">
        <f t="shared" si="12"/>
        <v>417214</v>
      </c>
    </row>
    <row r="292" spans="2:11" outlineLevel="1" x14ac:dyDescent="0.25">
      <c r="B292" s="29" t="s">
        <v>145</v>
      </c>
      <c r="C292" s="29" t="s">
        <v>212</v>
      </c>
      <c r="D292" s="252">
        <v>2204001</v>
      </c>
      <c r="E292" s="129">
        <v>0</v>
      </c>
      <c r="F292" s="129">
        <v>0</v>
      </c>
      <c r="G292" s="129">
        <v>0</v>
      </c>
      <c r="H292" s="129">
        <v>0</v>
      </c>
      <c r="I292" s="129">
        <v>0</v>
      </c>
      <c r="J292" s="40">
        <v>305592</v>
      </c>
      <c r="K292" s="13">
        <f t="shared" si="12"/>
        <v>305592</v>
      </c>
    </row>
    <row r="293" spans="2:11" outlineLevel="1" x14ac:dyDescent="0.25">
      <c r="B293" s="29" t="s">
        <v>145</v>
      </c>
      <c r="C293" s="29" t="s">
        <v>212</v>
      </c>
      <c r="D293" s="252">
        <v>2205006</v>
      </c>
      <c r="E293" s="129">
        <v>0</v>
      </c>
      <c r="F293" s="129">
        <v>0</v>
      </c>
      <c r="G293" s="129">
        <v>0</v>
      </c>
      <c r="H293" s="129">
        <v>0</v>
      </c>
      <c r="I293" s="129">
        <v>0</v>
      </c>
      <c r="J293" s="40">
        <v>59583</v>
      </c>
      <c r="K293" s="13">
        <f t="shared" si="12"/>
        <v>59583</v>
      </c>
    </row>
    <row r="294" spans="2:11" outlineLevel="1" x14ac:dyDescent="0.25">
      <c r="B294" s="29" t="s">
        <v>145</v>
      </c>
      <c r="C294" s="29" t="s">
        <v>212</v>
      </c>
      <c r="D294" s="252">
        <v>2207002</v>
      </c>
      <c r="E294" s="129">
        <v>0</v>
      </c>
      <c r="F294" s="129">
        <v>0</v>
      </c>
      <c r="G294" s="129">
        <v>0</v>
      </c>
      <c r="H294" s="129">
        <v>0</v>
      </c>
      <c r="I294" s="129">
        <v>0</v>
      </c>
      <c r="J294" s="40">
        <v>300000</v>
      </c>
      <c r="K294" s="13">
        <f t="shared" si="12"/>
        <v>300000</v>
      </c>
    </row>
    <row r="295" spans="2:11" outlineLevel="1" x14ac:dyDescent="0.25">
      <c r="B295" s="29" t="s">
        <v>145</v>
      </c>
      <c r="C295" s="29" t="s">
        <v>212</v>
      </c>
      <c r="D295" s="252">
        <v>2208007</v>
      </c>
      <c r="E295" s="129">
        <v>17654</v>
      </c>
      <c r="F295" s="129">
        <v>0</v>
      </c>
      <c r="G295" s="129">
        <v>0</v>
      </c>
      <c r="H295" s="129">
        <v>0</v>
      </c>
      <c r="I295" s="129">
        <v>0</v>
      </c>
      <c r="J295" s="40">
        <v>0</v>
      </c>
      <c r="K295" s="13">
        <f t="shared" si="12"/>
        <v>17654</v>
      </c>
    </row>
    <row r="296" spans="2:11" outlineLevel="1" x14ac:dyDescent="0.25">
      <c r="B296" s="29" t="s">
        <v>145</v>
      </c>
      <c r="C296" s="29" t="s">
        <v>212</v>
      </c>
      <c r="D296" s="252">
        <v>2208007</v>
      </c>
      <c r="E296" s="129">
        <v>0</v>
      </c>
      <c r="F296" s="129">
        <v>0</v>
      </c>
      <c r="G296" s="129">
        <v>211584</v>
      </c>
      <c r="H296" s="129">
        <v>0</v>
      </c>
      <c r="I296" s="129">
        <v>0</v>
      </c>
      <c r="J296" s="40">
        <v>0</v>
      </c>
      <c r="K296" s="13">
        <f t="shared" si="12"/>
        <v>211584</v>
      </c>
    </row>
    <row r="297" spans="2:11" outlineLevel="1" x14ac:dyDescent="0.25">
      <c r="B297" s="29" t="s">
        <v>145</v>
      </c>
      <c r="C297" s="29" t="s">
        <v>212</v>
      </c>
      <c r="D297" s="252">
        <v>2208007</v>
      </c>
      <c r="E297" s="129">
        <v>0</v>
      </c>
      <c r="F297" s="129">
        <v>0</v>
      </c>
      <c r="G297" s="129">
        <v>524514</v>
      </c>
      <c r="H297" s="129">
        <v>0</v>
      </c>
      <c r="I297" s="129">
        <v>0</v>
      </c>
      <c r="J297" s="40">
        <v>0</v>
      </c>
      <c r="K297" s="13">
        <f t="shared" si="12"/>
        <v>524514</v>
      </c>
    </row>
    <row r="298" spans="2:11" outlineLevel="1" x14ac:dyDescent="0.25">
      <c r="B298" s="29" t="s">
        <v>145</v>
      </c>
      <c r="C298" s="29" t="s">
        <v>212</v>
      </c>
      <c r="D298" s="252">
        <v>2208007</v>
      </c>
      <c r="E298" s="129">
        <v>0</v>
      </c>
      <c r="F298" s="129">
        <v>0</v>
      </c>
      <c r="G298" s="129">
        <v>66658</v>
      </c>
      <c r="H298" s="129">
        <v>0</v>
      </c>
      <c r="I298" s="129">
        <v>0</v>
      </c>
      <c r="J298" s="40">
        <v>0</v>
      </c>
      <c r="K298" s="13">
        <f t="shared" si="12"/>
        <v>66658</v>
      </c>
    </row>
    <row r="299" spans="2:11" outlineLevel="1" x14ac:dyDescent="0.25">
      <c r="B299" s="29" t="s">
        <v>145</v>
      </c>
      <c r="C299" s="29" t="s">
        <v>212</v>
      </c>
      <c r="D299" s="252">
        <v>2208007</v>
      </c>
      <c r="E299" s="129">
        <v>0</v>
      </c>
      <c r="F299" s="129">
        <v>0</v>
      </c>
      <c r="G299" s="129">
        <v>454752</v>
      </c>
      <c r="H299" s="129">
        <v>0</v>
      </c>
      <c r="I299" s="129">
        <v>0</v>
      </c>
      <c r="J299" s="40">
        <v>0</v>
      </c>
      <c r="K299" s="13">
        <f t="shared" si="12"/>
        <v>454752</v>
      </c>
    </row>
    <row r="300" spans="2:11" outlineLevel="1" x14ac:dyDescent="0.25">
      <c r="B300" s="29" t="s">
        <v>145</v>
      </c>
      <c r="C300" s="29" t="s">
        <v>212</v>
      </c>
      <c r="D300" s="252">
        <v>2208007</v>
      </c>
      <c r="E300" s="129">
        <v>0</v>
      </c>
      <c r="F300" s="129">
        <v>0</v>
      </c>
      <c r="G300" s="129">
        <v>731226</v>
      </c>
      <c r="H300" s="129">
        <v>0</v>
      </c>
      <c r="I300" s="129">
        <v>0</v>
      </c>
      <c r="J300" s="40">
        <v>0</v>
      </c>
      <c r="K300" s="13">
        <f t="shared" ref="K300:K369" si="13">+SUM(E300:J300)</f>
        <v>731226</v>
      </c>
    </row>
    <row r="301" spans="2:11" outlineLevel="1" x14ac:dyDescent="0.25">
      <c r="B301" s="29" t="s">
        <v>145</v>
      </c>
      <c r="C301" s="29" t="s">
        <v>212</v>
      </c>
      <c r="D301" s="252">
        <v>2208007</v>
      </c>
      <c r="E301" s="129">
        <v>0</v>
      </c>
      <c r="F301" s="129">
        <v>0</v>
      </c>
      <c r="G301" s="129">
        <v>684570</v>
      </c>
      <c r="H301" s="129">
        <v>0</v>
      </c>
      <c r="I301" s="129">
        <v>0</v>
      </c>
      <c r="J301" s="40">
        <v>0</v>
      </c>
      <c r="K301" s="13">
        <f t="shared" si="13"/>
        <v>684570</v>
      </c>
    </row>
    <row r="302" spans="2:11" outlineLevel="1" x14ac:dyDescent="0.25">
      <c r="B302" s="29" t="s">
        <v>145</v>
      </c>
      <c r="C302" s="29" t="s">
        <v>212</v>
      </c>
      <c r="D302" s="252">
        <v>2208007</v>
      </c>
      <c r="E302" s="129">
        <v>0</v>
      </c>
      <c r="F302" s="129">
        <v>0</v>
      </c>
      <c r="G302" s="129">
        <v>566514</v>
      </c>
      <c r="H302" s="129">
        <v>0</v>
      </c>
      <c r="I302" s="129">
        <v>0</v>
      </c>
      <c r="J302" s="40">
        <v>0</v>
      </c>
      <c r="K302" s="13">
        <f t="shared" si="13"/>
        <v>566514</v>
      </c>
    </row>
    <row r="303" spans="2:11" outlineLevel="1" x14ac:dyDescent="0.25">
      <c r="B303" s="29" t="s">
        <v>145</v>
      </c>
      <c r="C303" s="29" t="s">
        <v>212</v>
      </c>
      <c r="D303" s="252">
        <v>2208007</v>
      </c>
      <c r="E303" s="129">
        <v>0</v>
      </c>
      <c r="F303" s="129">
        <v>0</v>
      </c>
      <c r="G303" s="129">
        <v>590908</v>
      </c>
      <c r="H303" s="129">
        <v>0</v>
      </c>
      <c r="I303" s="129">
        <v>0</v>
      </c>
      <c r="J303" s="40">
        <v>0</v>
      </c>
      <c r="K303" s="13">
        <f t="shared" si="13"/>
        <v>590908</v>
      </c>
    </row>
    <row r="304" spans="2:11" outlineLevel="1" x14ac:dyDescent="0.25">
      <c r="B304" s="29" t="s">
        <v>145</v>
      </c>
      <c r="C304" s="29" t="s">
        <v>212</v>
      </c>
      <c r="D304" s="252">
        <v>2208007</v>
      </c>
      <c r="E304" s="129">
        <v>0</v>
      </c>
      <c r="F304" s="129">
        <v>0</v>
      </c>
      <c r="G304" s="129">
        <v>926922</v>
      </c>
      <c r="H304" s="129">
        <v>0</v>
      </c>
      <c r="I304" s="129">
        <v>0</v>
      </c>
      <c r="J304" s="40">
        <v>0</v>
      </c>
      <c r="K304" s="13">
        <f t="shared" si="13"/>
        <v>926922</v>
      </c>
    </row>
    <row r="305" spans="2:11" outlineLevel="1" x14ac:dyDescent="0.25">
      <c r="B305" s="29" t="s">
        <v>145</v>
      </c>
      <c r="C305" s="29" t="s">
        <v>212</v>
      </c>
      <c r="D305" s="252">
        <v>2208007</v>
      </c>
      <c r="E305" s="129">
        <v>0</v>
      </c>
      <c r="F305" s="129">
        <v>0</v>
      </c>
      <c r="G305" s="129">
        <v>477422</v>
      </c>
      <c r="H305" s="129">
        <v>0</v>
      </c>
      <c r="I305" s="129">
        <v>0</v>
      </c>
      <c r="J305" s="40">
        <v>0</v>
      </c>
      <c r="K305" s="13">
        <f t="shared" si="13"/>
        <v>477422</v>
      </c>
    </row>
    <row r="306" spans="2:11" outlineLevel="1" x14ac:dyDescent="0.25">
      <c r="B306" s="29" t="s">
        <v>145</v>
      </c>
      <c r="C306" s="29" t="s">
        <v>212</v>
      </c>
      <c r="D306" s="252">
        <v>2208007</v>
      </c>
      <c r="E306" s="129">
        <v>0</v>
      </c>
      <c r="F306" s="129">
        <v>0</v>
      </c>
      <c r="G306" s="129">
        <v>329676</v>
      </c>
      <c r="H306" s="129">
        <v>0</v>
      </c>
      <c r="I306" s="129">
        <v>0</v>
      </c>
      <c r="J306" s="40">
        <v>0</v>
      </c>
      <c r="K306" s="13">
        <f t="shared" si="13"/>
        <v>329676</v>
      </c>
    </row>
    <row r="307" spans="2:11" outlineLevel="1" x14ac:dyDescent="0.25">
      <c r="B307" s="29" t="s">
        <v>145</v>
      </c>
      <c r="C307" s="29" t="s">
        <v>212</v>
      </c>
      <c r="D307" s="252">
        <v>2208007</v>
      </c>
      <c r="E307" s="129">
        <v>0</v>
      </c>
      <c r="F307" s="129">
        <v>0</v>
      </c>
      <c r="G307" s="129">
        <v>1016922</v>
      </c>
      <c r="H307" s="129">
        <v>0</v>
      </c>
      <c r="I307" s="129">
        <v>0</v>
      </c>
      <c r="J307" s="40">
        <v>0</v>
      </c>
      <c r="K307" s="13">
        <f t="shared" si="13"/>
        <v>1016922</v>
      </c>
    </row>
    <row r="308" spans="2:11" outlineLevel="1" x14ac:dyDescent="0.25">
      <c r="B308" s="29" t="s">
        <v>145</v>
      </c>
      <c r="C308" s="29" t="s">
        <v>212</v>
      </c>
      <c r="D308" s="252">
        <v>2208007</v>
      </c>
      <c r="E308" s="129">
        <v>0</v>
      </c>
      <c r="F308" s="129">
        <v>0</v>
      </c>
      <c r="G308" s="129">
        <v>1018362</v>
      </c>
      <c r="H308" s="129">
        <v>0</v>
      </c>
      <c r="I308" s="129">
        <v>0</v>
      </c>
      <c r="J308" s="40">
        <v>0</v>
      </c>
      <c r="K308" s="13">
        <f t="shared" si="13"/>
        <v>1018362</v>
      </c>
    </row>
    <row r="309" spans="2:11" outlineLevel="1" x14ac:dyDescent="0.25">
      <c r="B309" s="29" t="s">
        <v>145</v>
      </c>
      <c r="C309" s="29" t="s">
        <v>212</v>
      </c>
      <c r="D309" s="252">
        <v>2208007</v>
      </c>
      <c r="E309" s="129">
        <v>57000</v>
      </c>
      <c r="F309" s="129">
        <v>0</v>
      </c>
      <c r="G309" s="129">
        <v>0</v>
      </c>
      <c r="H309" s="129">
        <v>0</v>
      </c>
      <c r="I309" s="129">
        <v>0</v>
      </c>
      <c r="J309" s="40">
        <v>0</v>
      </c>
      <c r="K309" s="13">
        <f t="shared" si="13"/>
        <v>57000</v>
      </c>
    </row>
    <row r="310" spans="2:11" outlineLevel="1" x14ac:dyDescent="0.25">
      <c r="B310" s="29" t="s">
        <v>145</v>
      </c>
      <c r="C310" s="29" t="s">
        <v>212</v>
      </c>
      <c r="D310" s="252">
        <v>2208007</v>
      </c>
      <c r="E310" s="129">
        <v>0</v>
      </c>
      <c r="F310" s="129">
        <v>0</v>
      </c>
      <c r="G310" s="129">
        <v>243742</v>
      </c>
      <c r="H310" s="129">
        <v>0</v>
      </c>
      <c r="I310" s="129">
        <v>0</v>
      </c>
      <c r="J310" s="40">
        <v>0</v>
      </c>
      <c r="K310" s="13">
        <f t="shared" si="13"/>
        <v>243742</v>
      </c>
    </row>
    <row r="311" spans="2:11" outlineLevel="1" x14ac:dyDescent="0.25">
      <c r="B311" s="29" t="s">
        <v>145</v>
      </c>
      <c r="C311" s="29" t="s">
        <v>212</v>
      </c>
      <c r="D311" s="252">
        <v>2208007</v>
      </c>
      <c r="E311" s="129">
        <v>0</v>
      </c>
      <c r="F311" s="129">
        <v>0</v>
      </c>
      <c r="G311" s="129">
        <v>363078</v>
      </c>
      <c r="H311" s="129">
        <v>0</v>
      </c>
      <c r="I311" s="129">
        <v>0</v>
      </c>
      <c r="J311" s="40">
        <v>0</v>
      </c>
      <c r="K311" s="13">
        <f t="shared" si="13"/>
        <v>363078</v>
      </c>
    </row>
    <row r="312" spans="2:11" outlineLevel="1" x14ac:dyDescent="0.25">
      <c r="B312" s="29" t="s">
        <v>145</v>
      </c>
      <c r="C312" s="29" t="s">
        <v>212</v>
      </c>
      <c r="D312" s="252">
        <v>2208007</v>
      </c>
      <c r="E312" s="129">
        <v>0</v>
      </c>
      <c r="F312" s="129">
        <v>0</v>
      </c>
      <c r="G312" s="129">
        <v>202838</v>
      </c>
      <c r="H312" s="129">
        <v>0</v>
      </c>
      <c r="I312" s="129">
        <v>0</v>
      </c>
      <c r="J312" s="40">
        <v>0</v>
      </c>
      <c r="K312" s="13">
        <f t="shared" si="13"/>
        <v>202838</v>
      </c>
    </row>
    <row r="313" spans="2:11" outlineLevel="1" x14ac:dyDescent="0.25">
      <c r="B313" s="29" t="s">
        <v>145</v>
      </c>
      <c r="C313" s="29" t="s">
        <v>212</v>
      </c>
      <c r="D313" s="252">
        <v>2208007</v>
      </c>
      <c r="E313" s="129">
        <v>0</v>
      </c>
      <c r="F313" s="129">
        <v>0</v>
      </c>
      <c r="G313" s="129">
        <v>336974</v>
      </c>
      <c r="H313" s="129">
        <v>0</v>
      </c>
      <c r="I313" s="129">
        <v>0</v>
      </c>
      <c r="J313" s="40">
        <v>0</v>
      </c>
      <c r="K313" s="13">
        <f t="shared" si="13"/>
        <v>336974</v>
      </c>
    </row>
    <row r="314" spans="2:11" outlineLevel="1" x14ac:dyDescent="0.25">
      <c r="B314" s="29" t="s">
        <v>145</v>
      </c>
      <c r="C314" s="29" t="s">
        <v>212</v>
      </c>
      <c r="D314" s="252">
        <v>2208007</v>
      </c>
      <c r="E314" s="129">
        <v>0</v>
      </c>
      <c r="F314" s="129">
        <v>0</v>
      </c>
      <c r="G314" s="129">
        <v>29802</v>
      </c>
      <c r="H314" s="129">
        <v>0</v>
      </c>
      <c r="I314" s="129">
        <v>0</v>
      </c>
      <c r="J314" s="40">
        <v>0</v>
      </c>
      <c r="K314" s="13">
        <f t="shared" si="13"/>
        <v>29802</v>
      </c>
    </row>
    <row r="315" spans="2:11" outlineLevel="1" x14ac:dyDescent="0.25">
      <c r="B315" s="29" t="s">
        <v>145</v>
      </c>
      <c r="C315" s="29" t="s">
        <v>212</v>
      </c>
      <c r="D315" s="252">
        <v>2208007</v>
      </c>
      <c r="E315" s="129">
        <v>0</v>
      </c>
      <c r="F315" s="129">
        <v>0</v>
      </c>
      <c r="G315" s="129">
        <v>529948</v>
      </c>
      <c r="H315" s="129">
        <v>0</v>
      </c>
      <c r="I315" s="129">
        <v>0</v>
      </c>
      <c r="J315" s="40">
        <v>0</v>
      </c>
      <c r="K315" s="13">
        <f t="shared" si="13"/>
        <v>529948</v>
      </c>
    </row>
    <row r="316" spans="2:11" outlineLevel="1" x14ac:dyDescent="0.25">
      <c r="B316" s="29" t="s">
        <v>145</v>
      </c>
      <c r="C316" s="29" t="s">
        <v>212</v>
      </c>
      <c r="D316" s="252">
        <v>2208007</v>
      </c>
      <c r="E316" s="129">
        <v>0</v>
      </c>
      <c r="F316" s="129">
        <v>0</v>
      </c>
      <c r="G316" s="129">
        <v>1038974</v>
      </c>
      <c r="H316" s="129">
        <v>0</v>
      </c>
      <c r="I316" s="129">
        <v>0</v>
      </c>
      <c r="J316" s="40">
        <v>0</v>
      </c>
      <c r="K316" s="13">
        <f t="shared" si="13"/>
        <v>1038974</v>
      </c>
    </row>
    <row r="317" spans="2:11" outlineLevel="1" x14ac:dyDescent="0.25">
      <c r="B317" s="29" t="s">
        <v>145</v>
      </c>
      <c r="C317" s="29" t="s">
        <v>212</v>
      </c>
      <c r="D317" s="252">
        <v>2208007</v>
      </c>
      <c r="E317" s="129">
        <v>0</v>
      </c>
      <c r="F317" s="129">
        <v>0</v>
      </c>
      <c r="G317" s="129">
        <v>201506</v>
      </c>
      <c r="H317" s="129">
        <v>0</v>
      </c>
      <c r="I317" s="129">
        <v>0</v>
      </c>
      <c r="J317" s="40">
        <v>0</v>
      </c>
      <c r="K317" s="13">
        <f t="shared" si="13"/>
        <v>201506</v>
      </c>
    </row>
    <row r="318" spans="2:11" outlineLevel="1" x14ac:dyDescent="0.25">
      <c r="B318" s="29" t="s">
        <v>145</v>
      </c>
      <c r="C318" s="29" t="s">
        <v>212</v>
      </c>
      <c r="D318" s="252">
        <v>2208007</v>
      </c>
      <c r="E318" s="129">
        <v>0</v>
      </c>
      <c r="F318" s="129">
        <v>0</v>
      </c>
      <c r="G318" s="129">
        <v>266539</v>
      </c>
      <c r="H318" s="129">
        <v>0</v>
      </c>
      <c r="I318" s="129">
        <v>0</v>
      </c>
      <c r="J318" s="40">
        <v>0</v>
      </c>
      <c r="K318" s="13">
        <f t="shared" si="13"/>
        <v>266539</v>
      </c>
    </row>
    <row r="319" spans="2:11" outlineLevel="1" x14ac:dyDescent="0.25">
      <c r="B319" s="29" t="s">
        <v>145</v>
      </c>
      <c r="C319" s="29" t="s">
        <v>212</v>
      </c>
      <c r="D319" s="252">
        <v>2208007</v>
      </c>
      <c r="E319" s="129">
        <v>0</v>
      </c>
      <c r="F319" s="129">
        <v>0</v>
      </c>
      <c r="G319" s="129">
        <v>968974</v>
      </c>
      <c r="H319" s="129">
        <v>0</v>
      </c>
      <c r="I319" s="129">
        <v>0</v>
      </c>
      <c r="J319" s="40">
        <v>0</v>
      </c>
      <c r="K319" s="13">
        <f t="shared" si="13"/>
        <v>968974</v>
      </c>
    </row>
    <row r="320" spans="2:11" outlineLevel="1" x14ac:dyDescent="0.25">
      <c r="B320" s="29" t="s">
        <v>145</v>
      </c>
      <c r="C320" s="29" t="s">
        <v>212</v>
      </c>
      <c r="D320" s="252">
        <v>2208007</v>
      </c>
      <c r="E320" s="129">
        <v>4032</v>
      </c>
      <c r="F320" s="129">
        <v>0</v>
      </c>
      <c r="G320" s="129">
        <v>0</v>
      </c>
      <c r="H320" s="129">
        <v>0</v>
      </c>
      <c r="I320" s="129">
        <v>0</v>
      </c>
      <c r="J320" s="40">
        <v>0</v>
      </c>
      <c r="K320" s="13">
        <f t="shared" si="13"/>
        <v>4032</v>
      </c>
    </row>
    <row r="321" spans="2:11" outlineLevel="1" x14ac:dyDescent="0.25">
      <c r="B321" s="29" t="s">
        <v>145</v>
      </c>
      <c r="C321" s="29" t="s">
        <v>212</v>
      </c>
      <c r="D321" s="252">
        <v>2208007</v>
      </c>
      <c r="E321" s="129">
        <v>10000</v>
      </c>
      <c r="F321" s="129">
        <v>0</v>
      </c>
      <c r="G321" s="129">
        <v>0</v>
      </c>
      <c r="H321" s="129">
        <v>0</v>
      </c>
      <c r="I321" s="129">
        <v>0</v>
      </c>
      <c r="J321" s="40">
        <v>0</v>
      </c>
      <c r="K321" s="13">
        <f t="shared" si="13"/>
        <v>10000</v>
      </c>
    </row>
    <row r="322" spans="2:11" outlineLevel="1" x14ac:dyDescent="0.25">
      <c r="B322" s="29" t="s">
        <v>145</v>
      </c>
      <c r="C322" s="29" t="s">
        <v>212</v>
      </c>
      <c r="D322" s="252">
        <v>2208007</v>
      </c>
      <c r="E322" s="129">
        <v>0</v>
      </c>
      <c r="F322" s="129">
        <v>0</v>
      </c>
      <c r="G322" s="129">
        <v>0</v>
      </c>
      <c r="H322" s="129">
        <v>0</v>
      </c>
      <c r="I322" s="129">
        <v>0</v>
      </c>
      <c r="J322" s="40">
        <v>1550052</v>
      </c>
      <c r="K322" s="13">
        <f t="shared" si="13"/>
        <v>1550052</v>
      </c>
    </row>
    <row r="323" spans="2:11" outlineLevel="1" x14ac:dyDescent="0.25">
      <c r="B323" s="29" t="s">
        <v>145</v>
      </c>
      <c r="C323" s="29" t="s">
        <v>212</v>
      </c>
      <c r="D323" s="252">
        <v>2208007</v>
      </c>
      <c r="E323" s="129">
        <v>1191828</v>
      </c>
      <c r="F323" s="129">
        <v>0</v>
      </c>
      <c r="G323" s="129">
        <v>0</v>
      </c>
      <c r="H323" s="129">
        <v>0</v>
      </c>
      <c r="I323" s="129">
        <v>0</v>
      </c>
      <c r="J323" s="40">
        <v>0</v>
      </c>
      <c r="K323" s="13">
        <f t="shared" si="13"/>
        <v>1191828</v>
      </c>
    </row>
    <row r="324" spans="2:11" outlineLevel="1" x14ac:dyDescent="0.25">
      <c r="B324" s="29" t="s">
        <v>145</v>
      </c>
      <c r="C324" s="29" t="s">
        <v>212</v>
      </c>
      <c r="D324" s="252">
        <v>2208007</v>
      </c>
      <c r="E324" s="129">
        <v>55310</v>
      </c>
      <c r="F324" s="129">
        <v>0</v>
      </c>
      <c r="G324" s="129">
        <v>0</v>
      </c>
      <c r="H324" s="129">
        <v>0</v>
      </c>
      <c r="I324" s="129">
        <v>0</v>
      </c>
      <c r="J324" s="40">
        <v>0</v>
      </c>
      <c r="K324" s="13">
        <f t="shared" si="13"/>
        <v>55310</v>
      </c>
    </row>
    <row r="325" spans="2:11" outlineLevel="1" x14ac:dyDescent="0.25">
      <c r="B325" s="29" t="s">
        <v>145</v>
      </c>
      <c r="C325" s="29" t="s">
        <v>212</v>
      </c>
      <c r="D325" s="252">
        <v>2208007</v>
      </c>
      <c r="E325" s="129">
        <v>0</v>
      </c>
      <c r="F325" s="129">
        <v>0</v>
      </c>
      <c r="G325" s="129">
        <v>311326</v>
      </c>
      <c r="H325" s="129">
        <v>0</v>
      </c>
      <c r="I325" s="129">
        <v>0</v>
      </c>
      <c r="J325" s="40">
        <v>0</v>
      </c>
      <c r="K325" s="13">
        <f t="shared" si="13"/>
        <v>311326</v>
      </c>
    </row>
    <row r="326" spans="2:11" outlineLevel="1" x14ac:dyDescent="0.25">
      <c r="B326" s="29" t="s">
        <v>145</v>
      </c>
      <c r="C326" s="29" t="s">
        <v>212</v>
      </c>
      <c r="D326" s="252">
        <v>2208007</v>
      </c>
      <c r="E326" s="129">
        <v>0</v>
      </c>
      <c r="F326" s="129">
        <v>0</v>
      </c>
      <c r="G326" s="129">
        <v>0</v>
      </c>
      <c r="H326" s="129">
        <v>0</v>
      </c>
      <c r="I326" s="129">
        <v>0</v>
      </c>
      <c r="J326" s="40">
        <v>850000</v>
      </c>
      <c r="K326" s="13">
        <f t="shared" si="13"/>
        <v>850000</v>
      </c>
    </row>
    <row r="327" spans="2:11" outlineLevel="1" x14ac:dyDescent="0.25">
      <c r="B327" s="29" t="s">
        <v>145</v>
      </c>
      <c r="C327" s="29" t="s">
        <v>212</v>
      </c>
      <c r="D327" s="252">
        <v>2208007</v>
      </c>
      <c r="E327" s="129">
        <v>0</v>
      </c>
      <c r="F327" s="129">
        <v>0</v>
      </c>
      <c r="G327" s="129">
        <v>469658</v>
      </c>
      <c r="H327" s="129">
        <v>0</v>
      </c>
      <c r="I327" s="129">
        <v>0</v>
      </c>
      <c r="J327" s="40"/>
      <c r="K327" s="13">
        <f t="shared" si="13"/>
        <v>469658</v>
      </c>
    </row>
    <row r="328" spans="2:11" outlineLevel="1" x14ac:dyDescent="0.25">
      <c r="B328" s="29" t="s">
        <v>145</v>
      </c>
      <c r="C328" s="29" t="s">
        <v>212</v>
      </c>
      <c r="D328" s="252">
        <v>2208007</v>
      </c>
      <c r="E328" s="129">
        <v>30158</v>
      </c>
      <c r="F328" s="129">
        <v>0</v>
      </c>
      <c r="G328" s="129">
        <v>0</v>
      </c>
      <c r="H328" s="129">
        <v>0</v>
      </c>
      <c r="I328" s="129">
        <v>0</v>
      </c>
      <c r="J328" s="40"/>
      <c r="K328" s="13">
        <f t="shared" si="13"/>
        <v>30158</v>
      </c>
    </row>
    <row r="329" spans="2:11" outlineLevel="1" x14ac:dyDescent="0.25">
      <c r="B329" s="29" t="s">
        <v>145</v>
      </c>
      <c r="C329" s="29" t="s">
        <v>212</v>
      </c>
      <c r="D329" s="252">
        <v>2208999</v>
      </c>
      <c r="E329" s="129">
        <v>0</v>
      </c>
      <c r="F329" s="129">
        <v>0</v>
      </c>
      <c r="G329" s="129">
        <v>0</v>
      </c>
      <c r="H329" s="129">
        <v>0</v>
      </c>
      <c r="I329" s="129">
        <v>0</v>
      </c>
      <c r="J329" s="40">
        <v>6572748</v>
      </c>
      <c r="K329" s="13">
        <f t="shared" si="13"/>
        <v>6572748</v>
      </c>
    </row>
    <row r="330" spans="2:11" outlineLevel="1" x14ac:dyDescent="0.25">
      <c r="B330" s="29" t="s">
        <v>145</v>
      </c>
      <c r="C330" s="29" t="s">
        <v>212</v>
      </c>
      <c r="D330" s="252">
        <v>2208999</v>
      </c>
      <c r="E330" s="129">
        <v>0</v>
      </c>
      <c r="F330" s="129">
        <v>0</v>
      </c>
      <c r="G330" s="129">
        <v>0</v>
      </c>
      <c r="H330" s="129">
        <v>19161921</v>
      </c>
      <c r="I330" s="129">
        <v>0</v>
      </c>
      <c r="J330" s="40"/>
      <c r="K330" s="13">
        <f t="shared" si="13"/>
        <v>19161921</v>
      </c>
    </row>
    <row r="331" spans="2:11" outlineLevel="1" x14ac:dyDescent="0.25">
      <c r="B331" s="29" t="s">
        <v>145</v>
      </c>
      <c r="C331" s="29" t="s">
        <v>212</v>
      </c>
      <c r="D331" s="252">
        <v>2208999</v>
      </c>
      <c r="E331" s="129">
        <v>0</v>
      </c>
      <c r="F331" s="129">
        <v>0</v>
      </c>
      <c r="G331" s="129">
        <v>0</v>
      </c>
      <c r="H331" s="129">
        <v>0</v>
      </c>
      <c r="I331" s="129">
        <v>0</v>
      </c>
      <c r="J331" s="40">
        <v>356749</v>
      </c>
      <c r="K331" s="13">
        <f t="shared" si="13"/>
        <v>356749</v>
      </c>
    </row>
    <row r="332" spans="2:11" outlineLevel="1" x14ac:dyDescent="0.25">
      <c r="B332" s="29" t="s">
        <v>145</v>
      </c>
      <c r="C332" s="29" t="s">
        <v>212</v>
      </c>
      <c r="D332" s="252">
        <v>2208999</v>
      </c>
      <c r="E332" s="129">
        <v>0</v>
      </c>
      <c r="F332" s="129">
        <v>0</v>
      </c>
      <c r="G332" s="129">
        <v>0</v>
      </c>
      <c r="H332" s="129">
        <v>38323841</v>
      </c>
      <c r="I332" s="129">
        <v>0</v>
      </c>
      <c r="J332" s="40"/>
      <c r="K332" s="13">
        <f t="shared" si="13"/>
        <v>38323841</v>
      </c>
    </row>
    <row r="333" spans="2:11" outlineLevel="1" x14ac:dyDescent="0.25">
      <c r="B333" s="29" t="s">
        <v>145</v>
      </c>
      <c r="C333" s="29" t="s">
        <v>212</v>
      </c>
      <c r="D333" s="252">
        <v>2208999</v>
      </c>
      <c r="E333" s="129">
        <v>0</v>
      </c>
      <c r="F333" s="129">
        <v>0</v>
      </c>
      <c r="G333" s="129">
        <v>0</v>
      </c>
      <c r="H333" s="129">
        <v>0</v>
      </c>
      <c r="I333" s="129">
        <v>0</v>
      </c>
      <c r="J333" s="40">
        <v>474810</v>
      </c>
      <c r="K333" s="13">
        <f t="shared" si="13"/>
        <v>474810</v>
      </c>
    </row>
    <row r="334" spans="2:11" outlineLevel="1" x14ac:dyDescent="0.25">
      <c r="B334" s="29" t="s">
        <v>145</v>
      </c>
      <c r="C334" s="29" t="s">
        <v>212</v>
      </c>
      <c r="D334" s="252">
        <v>2208999</v>
      </c>
      <c r="E334" s="129">
        <v>0</v>
      </c>
      <c r="F334" s="129">
        <v>0</v>
      </c>
      <c r="G334" s="129">
        <v>0</v>
      </c>
      <c r="H334" s="129">
        <v>0</v>
      </c>
      <c r="I334" s="129">
        <v>0</v>
      </c>
      <c r="J334" s="40">
        <v>1937320</v>
      </c>
      <c r="K334" s="13">
        <f t="shared" si="13"/>
        <v>1937320</v>
      </c>
    </row>
    <row r="335" spans="2:11" outlineLevel="1" x14ac:dyDescent="0.25">
      <c r="B335" s="29" t="s">
        <v>145</v>
      </c>
      <c r="C335" s="29" t="s">
        <v>212</v>
      </c>
      <c r="D335" s="252">
        <v>2208999</v>
      </c>
      <c r="E335" s="129">
        <v>0</v>
      </c>
      <c r="F335" s="129">
        <v>0</v>
      </c>
      <c r="G335" s="129">
        <v>0</v>
      </c>
      <c r="H335" s="129">
        <v>0</v>
      </c>
      <c r="I335" s="129">
        <v>0</v>
      </c>
      <c r="J335" s="40">
        <v>490280</v>
      </c>
      <c r="K335" s="13">
        <f t="shared" si="13"/>
        <v>490280</v>
      </c>
    </row>
    <row r="336" spans="2:11" outlineLevel="1" x14ac:dyDescent="0.25">
      <c r="B336" s="29" t="s">
        <v>145</v>
      </c>
      <c r="C336" s="29" t="s">
        <v>212</v>
      </c>
      <c r="D336" s="252">
        <v>2208999</v>
      </c>
      <c r="E336" s="129">
        <v>0</v>
      </c>
      <c r="F336" s="129">
        <v>0</v>
      </c>
      <c r="G336" s="129">
        <v>0</v>
      </c>
      <c r="H336" s="129">
        <v>0</v>
      </c>
      <c r="I336" s="129">
        <v>0</v>
      </c>
      <c r="J336" s="40">
        <v>492660</v>
      </c>
      <c r="K336" s="13">
        <f t="shared" si="13"/>
        <v>492660</v>
      </c>
    </row>
    <row r="337" spans="2:11" outlineLevel="1" x14ac:dyDescent="0.25">
      <c r="B337" s="29" t="s">
        <v>145</v>
      </c>
      <c r="C337" s="29" t="s">
        <v>212</v>
      </c>
      <c r="D337" s="252">
        <v>2208999</v>
      </c>
      <c r="E337" s="129">
        <v>0</v>
      </c>
      <c r="F337" s="129">
        <v>0</v>
      </c>
      <c r="G337" s="129">
        <v>0</v>
      </c>
      <c r="H337" s="129">
        <v>6387307</v>
      </c>
      <c r="I337" s="129">
        <v>0</v>
      </c>
      <c r="J337" s="40">
        <v>0</v>
      </c>
      <c r="K337" s="13">
        <f t="shared" si="13"/>
        <v>6387307</v>
      </c>
    </row>
    <row r="338" spans="2:11" outlineLevel="1" x14ac:dyDescent="0.25">
      <c r="B338" s="29" t="s">
        <v>145</v>
      </c>
      <c r="C338" s="29" t="s">
        <v>212</v>
      </c>
      <c r="D338" s="252">
        <v>2209006</v>
      </c>
      <c r="E338" s="129">
        <v>0</v>
      </c>
      <c r="F338" s="129">
        <v>0</v>
      </c>
      <c r="G338" s="129">
        <v>0</v>
      </c>
      <c r="H338" s="129">
        <v>335114</v>
      </c>
      <c r="I338" s="129">
        <v>0</v>
      </c>
      <c r="J338" s="40">
        <v>0</v>
      </c>
      <c r="K338" s="13">
        <f t="shared" si="13"/>
        <v>335114</v>
      </c>
    </row>
    <row r="339" spans="2:11" outlineLevel="1" x14ac:dyDescent="0.25">
      <c r="B339" s="29" t="s">
        <v>145</v>
      </c>
      <c r="C339" s="29" t="s">
        <v>212</v>
      </c>
      <c r="D339" s="252">
        <v>2209006</v>
      </c>
      <c r="E339" s="129">
        <v>0</v>
      </c>
      <c r="F339" s="129">
        <v>0</v>
      </c>
      <c r="G339" s="129">
        <v>0</v>
      </c>
      <c r="H339" s="129">
        <v>2035506</v>
      </c>
      <c r="I339" s="129">
        <v>0</v>
      </c>
      <c r="J339" s="40">
        <v>0</v>
      </c>
      <c r="K339" s="13">
        <f t="shared" si="13"/>
        <v>2035506</v>
      </c>
    </row>
    <row r="340" spans="2:11" outlineLevel="1" x14ac:dyDescent="0.25">
      <c r="B340" s="29" t="s">
        <v>145</v>
      </c>
      <c r="C340" s="29" t="s">
        <v>212</v>
      </c>
      <c r="D340" s="252">
        <v>2211002</v>
      </c>
      <c r="E340" s="129">
        <v>0</v>
      </c>
      <c r="F340" s="129">
        <v>0</v>
      </c>
      <c r="G340" s="129">
        <v>0</v>
      </c>
      <c r="H340" s="129">
        <v>0</v>
      </c>
      <c r="I340" s="129">
        <v>0</v>
      </c>
      <c r="J340" s="40">
        <v>1200000</v>
      </c>
      <c r="K340" s="13">
        <f t="shared" si="13"/>
        <v>1200000</v>
      </c>
    </row>
    <row r="341" spans="2:11" outlineLevel="1" x14ac:dyDescent="0.25">
      <c r="B341" s="29" t="s">
        <v>145</v>
      </c>
      <c r="C341" s="29" t="s">
        <v>212</v>
      </c>
      <c r="D341" s="252">
        <v>2211002</v>
      </c>
      <c r="E341" s="129">
        <v>0</v>
      </c>
      <c r="F341" s="129">
        <v>0</v>
      </c>
      <c r="G341" s="129">
        <v>0</v>
      </c>
      <c r="H341" s="129">
        <v>0</v>
      </c>
      <c r="I341" s="129">
        <v>0</v>
      </c>
      <c r="J341" s="40">
        <v>850000</v>
      </c>
      <c r="K341" s="13">
        <f t="shared" si="13"/>
        <v>850000</v>
      </c>
    </row>
    <row r="342" spans="2:11" outlineLevel="1" x14ac:dyDescent="0.25">
      <c r="B342" s="29" t="s">
        <v>145</v>
      </c>
      <c r="C342" s="29" t="s">
        <v>212</v>
      </c>
      <c r="D342" s="252">
        <v>2211002</v>
      </c>
      <c r="E342" s="129">
        <v>0</v>
      </c>
      <c r="F342" s="129">
        <v>0</v>
      </c>
      <c r="G342" s="129">
        <v>0</v>
      </c>
      <c r="H342" s="129">
        <v>0</v>
      </c>
      <c r="I342" s="129">
        <v>0</v>
      </c>
      <c r="J342" s="40">
        <v>980000</v>
      </c>
      <c r="K342" s="13">
        <f t="shared" si="13"/>
        <v>980000</v>
      </c>
    </row>
    <row r="343" spans="2:11" outlineLevel="1" x14ac:dyDescent="0.25">
      <c r="B343" s="29" t="s">
        <v>145</v>
      </c>
      <c r="C343" s="29" t="s">
        <v>212</v>
      </c>
      <c r="D343" s="252">
        <v>2211002</v>
      </c>
      <c r="E343" s="129">
        <v>0</v>
      </c>
      <c r="F343" s="129">
        <v>0</v>
      </c>
      <c r="G343" s="129">
        <v>0</v>
      </c>
      <c r="H343" s="129">
        <v>0</v>
      </c>
      <c r="I343" s="129">
        <v>0</v>
      </c>
      <c r="J343" s="40">
        <v>1000000</v>
      </c>
      <c r="K343" s="13">
        <f t="shared" si="13"/>
        <v>1000000</v>
      </c>
    </row>
    <row r="344" spans="2:11" outlineLevel="1" x14ac:dyDescent="0.25">
      <c r="B344" s="29" t="s">
        <v>145</v>
      </c>
      <c r="C344" s="29" t="s">
        <v>212</v>
      </c>
      <c r="D344" s="252">
        <v>2211003</v>
      </c>
      <c r="E344" s="129">
        <v>0</v>
      </c>
      <c r="F344" s="129">
        <v>0</v>
      </c>
      <c r="G344" s="129">
        <v>0</v>
      </c>
      <c r="H344" s="129">
        <v>677768</v>
      </c>
      <c r="I344" s="129">
        <v>0</v>
      </c>
      <c r="J344" s="40">
        <v>0</v>
      </c>
      <c r="K344" s="13">
        <f t="shared" si="13"/>
        <v>677768</v>
      </c>
    </row>
    <row r="345" spans="2:11" outlineLevel="1" x14ac:dyDescent="0.25">
      <c r="B345" s="29" t="s">
        <v>145</v>
      </c>
      <c r="C345" s="29" t="s">
        <v>212</v>
      </c>
      <c r="D345" s="252">
        <v>2403006</v>
      </c>
      <c r="E345" s="129">
        <v>0</v>
      </c>
      <c r="F345" s="129">
        <v>0</v>
      </c>
      <c r="G345" s="129">
        <v>0</v>
      </c>
      <c r="H345" s="129">
        <v>83014400</v>
      </c>
      <c r="I345" s="129">
        <v>0</v>
      </c>
      <c r="J345" s="129">
        <v>0</v>
      </c>
      <c r="K345" s="13">
        <f t="shared" si="13"/>
        <v>83014400</v>
      </c>
    </row>
    <row r="346" spans="2:11" outlineLevel="1" x14ac:dyDescent="0.25">
      <c r="B346" s="29" t="s">
        <v>145</v>
      </c>
      <c r="C346" s="29" t="s">
        <v>212</v>
      </c>
      <c r="D346" s="252">
        <v>2403006</v>
      </c>
      <c r="E346" s="129">
        <v>0</v>
      </c>
      <c r="F346" s="129">
        <v>0</v>
      </c>
      <c r="G346" s="129">
        <v>0</v>
      </c>
      <c r="H346" s="129">
        <v>5500000</v>
      </c>
      <c r="I346" s="129">
        <v>0</v>
      </c>
      <c r="J346" s="129">
        <v>0</v>
      </c>
      <c r="K346" s="13">
        <f t="shared" si="13"/>
        <v>5500000</v>
      </c>
    </row>
    <row r="347" spans="2:11" outlineLevel="1" x14ac:dyDescent="0.25">
      <c r="B347" s="29" t="s">
        <v>145</v>
      </c>
      <c r="C347" s="29" t="s">
        <v>212</v>
      </c>
      <c r="D347" s="252">
        <v>2403006</v>
      </c>
      <c r="E347" s="129">
        <v>0</v>
      </c>
      <c r="F347" s="129">
        <v>0</v>
      </c>
      <c r="G347" s="129">
        <v>0</v>
      </c>
      <c r="H347" s="129">
        <v>5500000</v>
      </c>
      <c r="I347" s="129">
        <v>0</v>
      </c>
      <c r="J347" s="129">
        <v>0</v>
      </c>
      <c r="K347" s="13">
        <f t="shared" si="13"/>
        <v>5500000</v>
      </c>
    </row>
    <row r="348" spans="2:11" outlineLevel="1" x14ac:dyDescent="0.25">
      <c r="B348" s="29" t="s">
        <v>145</v>
      </c>
      <c r="C348" s="29" t="s">
        <v>212</v>
      </c>
      <c r="D348" s="252">
        <v>2403006</v>
      </c>
      <c r="E348" s="129">
        <v>0</v>
      </c>
      <c r="F348" s="129">
        <v>0</v>
      </c>
      <c r="G348" s="129">
        <v>0</v>
      </c>
      <c r="H348" s="129">
        <v>23110270</v>
      </c>
      <c r="I348" s="129">
        <v>0</v>
      </c>
      <c r="J348" s="129">
        <v>0</v>
      </c>
      <c r="K348" s="13">
        <f t="shared" si="13"/>
        <v>23110270</v>
      </c>
    </row>
    <row r="349" spans="2:11" outlineLevel="1" x14ac:dyDescent="0.25">
      <c r="B349" s="29" t="s">
        <v>145</v>
      </c>
      <c r="C349" s="29" t="s">
        <v>212</v>
      </c>
      <c r="D349" s="252">
        <v>2403006</v>
      </c>
      <c r="E349" s="129">
        <v>0</v>
      </c>
      <c r="F349" s="129">
        <v>0</v>
      </c>
      <c r="G349" s="129">
        <v>0</v>
      </c>
      <c r="H349" s="129">
        <v>66327030</v>
      </c>
      <c r="I349" s="129">
        <v>0</v>
      </c>
      <c r="J349" s="129">
        <v>0</v>
      </c>
      <c r="K349" s="13">
        <f t="shared" si="13"/>
        <v>66327030</v>
      </c>
    </row>
    <row r="350" spans="2:11" outlineLevel="1" x14ac:dyDescent="0.25">
      <c r="B350" s="29" t="s">
        <v>145</v>
      </c>
      <c r="C350" s="29" t="s">
        <v>212</v>
      </c>
      <c r="D350" s="252">
        <v>2403006</v>
      </c>
      <c r="E350" s="129">
        <v>0</v>
      </c>
      <c r="F350" s="129">
        <v>0</v>
      </c>
      <c r="G350" s="129">
        <v>65688000</v>
      </c>
      <c r="H350" s="129">
        <v>0</v>
      </c>
      <c r="I350" s="129">
        <v>0</v>
      </c>
      <c r="J350" s="129">
        <v>0</v>
      </c>
      <c r="K350" s="13">
        <f t="shared" si="13"/>
        <v>65688000</v>
      </c>
    </row>
    <row r="351" spans="2:11" outlineLevel="1" x14ac:dyDescent="0.25">
      <c r="B351" s="29" t="s">
        <v>146</v>
      </c>
      <c r="C351" s="29" t="s">
        <v>212</v>
      </c>
      <c r="D351" s="252">
        <v>2201001</v>
      </c>
      <c r="E351" s="129">
        <v>399589</v>
      </c>
      <c r="F351" s="129">
        <v>0</v>
      </c>
      <c r="G351" s="129">
        <v>0</v>
      </c>
      <c r="H351" s="129">
        <v>0</v>
      </c>
      <c r="I351" s="129">
        <v>0</v>
      </c>
      <c r="J351" s="40">
        <v>0</v>
      </c>
      <c r="K351" s="13">
        <f t="shared" si="13"/>
        <v>399589</v>
      </c>
    </row>
    <row r="352" spans="2:11" outlineLevel="1" x14ac:dyDescent="0.25">
      <c r="B352" s="29" t="s">
        <v>146</v>
      </c>
      <c r="C352" s="29" t="s">
        <v>212</v>
      </c>
      <c r="D352" s="252">
        <v>2205006</v>
      </c>
      <c r="E352" s="129">
        <v>0</v>
      </c>
      <c r="F352" s="129">
        <v>0</v>
      </c>
      <c r="G352" s="129">
        <v>0</v>
      </c>
      <c r="H352" s="129">
        <v>0</v>
      </c>
      <c r="I352" s="129">
        <v>0</v>
      </c>
      <c r="J352" s="40">
        <v>59583</v>
      </c>
      <c r="K352" s="13">
        <f t="shared" si="13"/>
        <v>59583</v>
      </c>
    </row>
    <row r="353" spans="2:11" outlineLevel="1" x14ac:dyDescent="0.25">
      <c r="B353" s="29" t="s">
        <v>146</v>
      </c>
      <c r="C353" s="29" t="s">
        <v>212</v>
      </c>
      <c r="D353" s="252">
        <v>2205006</v>
      </c>
      <c r="E353" s="129">
        <v>0</v>
      </c>
      <c r="F353" s="129">
        <v>0</v>
      </c>
      <c r="G353" s="129">
        <v>0</v>
      </c>
      <c r="H353" s="129">
        <v>0</v>
      </c>
      <c r="I353" s="129">
        <v>0</v>
      </c>
      <c r="J353" s="40">
        <v>59583</v>
      </c>
      <c r="K353" s="13">
        <f t="shared" si="13"/>
        <v>59583</v>
      </c>
    </row>
    <row r="354" spans="2:11" outlineLevel="1" x14ac:dyDescent="0.25">
      <c r="B354" s="29" t="s">
        <v>146</v>
      </c>
      <c r="C354" s="29" t="s">
        <v>212</v>
      </c>
      <c r="D354" s="252">
        <v>2207001</v>
      </c>
      <c r="E354" s="129">
        <v>0</v>
      </c>
      <c r="F354" s="129">
        <v>99824</v>
      </c>
      <c r="G354" s="129">
        <v>0</v>
      </c>
      <c r="H354" s="129">
        <v>0</v>
      </c>
      <c r="I354" s="129">
        <v>0</v>
      </c>
      <c r="J354" s="40">
        <v>0</v>
      </c>
      <c r="K354" s="13">
        <f t="shared" si="13"/>
        <v>99824</v>
      </c>
    </row>
    <row r="355" spans="2:11" outlineLevel="1" x14ac:dyDescent="0.25">
      <c r="B355" s="29" t="s">
        <v>146</v>
      </c>
      <c r="C355" s="29" t="s">
        <v>212</v>
      </c>
      <c r="D355" s="252">
        <v>2207001</v>
      </c>
      <c r="E355" s="129">
        <v>0</v>
      </c>
      <c r="F355" s="129">
        <v>0</v>
      </c>
      <c r="G355" s="129">
        <v>0</v>
      </c>
      <c r="H355" s="129">
        <v>29985099</v>
      </c>
      <c r="I355" s="129">
        <v>0</v>
      </c>
      <c r="J355" s="40">
        <v>0</v>
      </c>
      <c r="K355" s="13">
        <f t="shared" si="13"/>
        <v>29985099</v>
      </c>
    </row>
    <row r="356" spans="2:11" outlineLevel="1" x14ac:dyDescent="0.25">
      <c r="B356" s="29" t="s">
        <v>146</v>
      </c>
      <c r="C356" s="29" t="s">
        <v>212</v>
      </c>
      <c r="D356" s="252">
        <v>2208007</v>
      </c>
      <c r="E356" s="129">
        <v>0</v>
      </c>
      <c r="F356" s="129">
        <v>0</v>
      </c>
      <c r="G356" s="129">
        <v>0</v>
      </c>
      <c r="H356" s="129">
        <v>0</v>
      </c>
      <c r="I356" s="129">
        <v>0</v>
      </c>
      <c r="J356" s="40">
        <v>1450000</v>
      </c>
      <c r="K356" s="13">
        <f t="shared" si="13"/>
        <v>1450000</v>
      </c>
    </row>
    <row r="357" spans="2:11" outlineLevel="1" x14ac:dyDescent="0.25">
      <c r="B357" s="29" t="s">
        <v>146</v>
      </c>
      <c r="C357" s="29" t="s">
        <v>212</v>
      </c>
      <c r="D357" s="252">
        <v>2208007</v>
      </c>
      <c r="E357" s="129">
        <v>1502</v>
      </c>
      <c r="F357" s="129">
        <v>0</v>
      </c>
      <c r="G357" s="129">
        <v>0</v>
      </c>
      <c r="H357" s="129">
        <v>0</v>
      </c>
      <c r="I357" s="129">
        <v>0</v>
      </c>
      <c r="J357" s="40">
        <v>0</v>
      </c>
      <c r="K357" s="13">
        <f t="shared" si="13"/>
        <v>1502</v>
      </c>
    </row>
    <row r="358" spans="2:11" outlineLevel="1" x14ac:dyDescent="0.25">
      <c r="B358" s="29" t="s">
        <v>146</v>
      </c>
      <c r="C358" s="29" t="s">
        <v>212</v>
      </c>
      <c r="D358" s="252">
        <v>2208007</v>
      </c>
      <c r="E358" s="129">
        <v>8000</v>
      </c>
      <c r="F358" s="129">
        <v>0</v>
      </c>
      <c r="G358" s="129">
        <v>0</v>
      </c>
      <c r="H358" s="129">
        <v>0</v>
      </c>
      <c r="I358" s="129">
        <v>0</v>
      </c>
      <c r="J358" s="40">
        <v>0</v>
      </c>
      <c r="K358" s="13">
        <f t="shared" si="13"/>
        <v>8000</v>
      </c>
    </row>
    <row r="359" spans="2:11" outlineLevel="1" x14ac:dyDescent="0.25">
      <c r="B359" s="29" t="s">
        <v>146</v>
      </c>
      <c r="C359" s="29" t="s">
        <v>212</v>
      </c>
      <c r="D359" s="252">
        <v>2208007</v>
      </c>
      <c r="E359" s="129">
        <v>24500</v>
      </c>
      <c r="F359" s="129">
        <v>0</v>
      </c>
      <c r="G359" s="129">
        <v>0</v>
      </c>
      <c r="H359" s="129">
        <v>0</v>
      </c>
      <c r="I359" s="129">
        <v>0</v>
      </c>
      <c r="J359" s="40">
        <v>0</v>
      </c>
      <c r="K359" s="13">
        <f t="shared" si="13"/>
        <v>24500</v>
      </c>
    </row>
    <row r="360" spans="2:11" outlineLevel="1" x14ac:dyDescent="0.25">
      <c r="B360" s="29" t="s">
        <v>146</v>
      </c>
      <c r="C360" s="29" t="s">
        <v>212</v>
      </c>
      <c r="D360" s="252">
        <v>2208007</v>
      </c>
      <c r="E360" s="129">
        <v>16800</v>
      </c>
      <c r="F360" s="129">
        <v>0</v>
      </c>
      <c r="G360" s="129">
        <v>0</v>
      </c>
      <c r="H360" s="129">
        <v>0</v>
      </c>
      <c r="I360" s="129">
        <v>0</v>
      </c>
      <c r="J360" s="40">
        <v>0</v>
      </c>
      <c r="K360" s="13">
        <f t="shared" si="13"/>
        <v>16800</v>
      </c>
    </row>
    <row r="361" spans="2:11" outlineLevel="1" x14ac:dyDescent="0.25">
      <c r="B361" s="29" t="s">
        <v>146</v>
      </c>
      <c r="C361" s="29" t="s">
        <v>212</v>
      </c>
      <c r="D361" s="252">
        <v>2208007</v>
      </c>
      <c r="E361" s="129">
        <v>32000</v>
      </c>
      <c r="F361" s="129">
        <v>0</v>
      </c>
      <c r="G361" s="129">
        <v>0</v>
      </c>
      <c r="H361" s="129">
        <v>0</v>
      </c>
      <c r="I361" s="129">
        <v>0</v>
      </c>
      <c r="J361" s="40">
        <v>0</v>
      </c>
      <c r="K361" s="13">
        <f t="shared" si="13"/>
        <v>32000</v>
      </c>
    </row>
    <row r="362" spans="2:11" outlineLevel="1" x14ac:dyDescent="0.25">
      <c r="B362" s="29" t="s">
        <v>146</v>
      </c>
      <c r="C362" s="29" t="s">
        <v>212</v>
      </c>
      <c r="D362" s="252">
        <v>2208007</v>
      </c>
      <c r="E362" s="129">
        <v>27500</v>
      </c>
      <c r="F362" s="129">
        <v>0</v>
      </c>
      <c r="G362" s="129">
        <v>0</v>
      </c>
      <c r="H362" s="129">
        <v>0</v>
      </c>
      <c r="I362" s="129">
        <v>0</v>
      </c>
      <c r="J362" s="40">
        <v>0</v>
      </c>
      <c r="K362" s="13">
        <f t="shared" si="13"/>
        <v>27500</v>
      </c>
    </row>
    <row r="363" spans="2:11" outlineLevel="1" x14ac:dyDescent="0.25">
      <c r="B363" s="29" t="s">
        <v>146</v>
      </c>
      <c r="C363" s="29" t="s">
        <v>212</v>
      </c>
      <c r="D363" s="252">
        <v>2208007</v>
      </c>
      <c r="E363" s="129">
        <v>44900</v>
      </c>
      <c r="F363" s="129">
        <v>0</v>
      </c>
      <c r="G363" s="129">
        <v>0</v>
      </c>
      <c r="H363" s="129">
        <v>0</v>
      </c>
      <c r="I363" s="129">
        <v>0</v>
      </c>
      <c r="J363" s="40">
        <v>0</v>
      </c>
      <c r="K363" s="13">
        <f t="shared" si="13"/>
        <v>44900</v>
      </c>
    </row>
    <row r="364" spans="2:11" outlineLevel="1" x14ac:dyDescent="0.25">
      <c r="B364" s="29" t="s">
        <v>146</v>
      </c>
      <c r="C364" s="29" t="s">
        <v>212</v>
      </c>
      <c r="D364" s="252">
        <v>2208007</v>
      </c>
      <c r="E364" s="129">
        <v>30000</v>
      </c>
      <c r="F364" s="129">
        <v>0</v>
      </c>
      <c r="G364" s="129">
        <v>0</v>
      </c>
      <c r="H364" s="129">
        <v>0</v>
      </c>
      <c r="I364" s="129">
        <v>0</v>
      </c>
      <c r="J364" s="40">
        <v>0</v>
      </c>
      <c r="K364" s="13">
        <f t="shared" si="13"/>
        <v>30000</v>
      </c>
    </row>
    <row r="365" spans="2:11" outlineLevel="1" x14ac:dyDescent="0.25">
      <c r="B365" s="29" t="s">
        <v>146</v>
      </c>
      <c r="C365" s="29" t="s">
        <v>212</v>
      </c>
      <c r="D365" s="252">
        <v>2208007</v>
      </c>
      <c r="E365" s="129">
        <v>21000</v>
      </c>
      <c r="F365" s="129">
        <v>0</v>
      </c>
      <c r="G365" s="129">
        <v>0</v>
      </c>
      <c r="H365" s="129">
        <v>0</v>
      </c>
      <c r="I365" s="129">
        <v>0</v>
      </c>
      <c r="J365" s="40">
        <v>0</v>
      </c>
      <c r="K365" s="13">
        <f t="shared" si="13"/>
        <v>21000</v>
      </c>
    </row>
    <row r="366" spans="2:11" outlineLevel="1" x14ac:dyDescent="0.25">
      <c r="B366" s="29" t="s">
        <v>146</v>
      </c>
      <c r="C366" s="29" t="s">
        <v>212</v>
      </c>
      <c r="D366" s="252">
        <v>2208007</v>
      </c>
      <c r="E366" s="129">
        <v>16800</v>
      </c>
      <c r="F366" s="129">
        <v>0</v>
      </c>
      <c r="G366" s="129">
        <v>0</v>
      </c>
      <c r="H366" s="129">
        <v>0</v>
      </c>
      <c r="I366" s="129">
        <v>0</v>
      </c>
      <c r="J366" s="40">
        <v>0</v>
      </c>
      <c r="K366" s="13">
        <f t="shared" si="13"/>
        <v>16800</v>
      </c>
    </row>
    <row r="367" spans="2:11" outlineLevel="1" x14ac:dyDescent="0.25">
      <c r="B367" s="29" t="s">
        <v>146</v>
      </c>
      <c r="C367" s="29" t="s">
        <v>212</v>
      </c>
      <c r="D367" s="252">
        <v>2208007</v>
      </c>
      <c r="E367" s="129">
        <v>18500</v>
      </c>
      <c r="F367" s="129">
        <v>0</v>
      </c>
      <c r="G367" s="129">
        <v>0</v>
      </c>
      <c r="H367" s="129">
        <v>0</v>
      </c>
      <c r="I367" s="129">
        <v>0</v>
      </c>
      <c r="J367" s="40">
        <v>0</v>
      </c>
      <c r="K367" s="13">
        <f t="shared" si="13"/>
        <v>18500</v>
      </c>
    </row>
    <row r="368" spans="2:11" outlineLevel="1" x14ac:dyDescent="0.25">
      <c r="B368" s="29" t="s">
        <v>146</v>
      </c>
      <c r="C368" s="29" t="s">
        <v>212</v>
      </c>
      <c r="D368" s="252">
        <v>2208007</v>
      </c>
      <c r="E368" s="129">
        <v>0</v>
      </c>
      <c r="F368" s="129">
        <v>0</v>
      </c>
      <c r="G368" s="129">
        <v>0</v>
      </c>
      <c r="H368" s="129">
        <v>0</v>
      </c>
      <c r="I368" s="129">
        <v>0</v>
      </c>
      <c r="J368" s="40">
        <v>0</v>
      </c>
      <c r="K368" s="13">
        <f t="shared" si="13"/>
        <v>0</v>
      </c>
    </row>
    <row r="369" spans="2:11" outlineLevel="1" x14ac:dyDescent="0.25">
      <c r="B369" s="29" t="s">
        <v>146</v>
      </c>
      <c r="C369" s="29" t="s">
        <v>212</v>
      </c>
      <c r="D369" s="252">
        <v>2208007</v>
      </c>
      <c r="E369" s="129">
        <v>21191</v>
      </c>
      <c r="F369" s="129">
        <v>0</v>
      </c>
      <c r="G369" s="129">
        <v>0</v>
      </c>
      <c r="H369" s="129">
        <v>0</v>
      </c>
      <c r="I369" s="129">
        <v>0</v>
      </c>
      <c r="J369" s="40">
        <v>0</v>
      </c>
      <c r="K369" s="13">
        <f t="shared" si="13"/>
        <v>21191</v>
      </c>
    </row>
    <row r="370" spans="2:11" outlineLevel="1" x14ac:dyDescent="0.25">
      <c r="B370" s="29" t="s">
        <v>146</v>
      </c>
      <c r="C370" s="29" t="s">
        <v>212</v>
      </c>
      <c r="D370" s="252">
        <v>2208007</v>
      </c>
      <c r="E370" s="129">
        <v>1720</v>
      </c>
      <c r="F370" s="129">
        <v>0</v>
      </c>
      <c r="G370" s="129">
        <v>0</v>
      </c>
      <c r="H370" s="129">
        <v>0</v>
      </c>
      <c r="I370" s="129">
        <v>0</v>
      </c>
      <c r="J370" s="40">
        <v>0</v>
      </c>
      <c r="K370" s="13">
        <f t="shared" ref="K370:K432" si="14">+SUM(E370:J370)</f>
        <v>1720</v>
      </c>
    </row>
    <row r="371" spans="2:11" outlineLevel="1" x14ac:dyDescent="0.25">
      <c r="B371" s="29" t="s">
        <v>146</v>
      </c>
      <c r="C371" s="29" t="s">
        <v>212</v>
      </c>
      <c r="D371" s="252">
        <v>2208007</v>
      </c>
      <c r="E371" s="129">
        <v>0</v>
      </c>
      <c r="F371" s="129">
        <v>0</v>
      </c>
      <c r="G371" s="129">
        <v>375652</v>
      </c>
      <c r="H371" s="129">
        <v>0</v>
      </c>
      <c r="I371" s="129">
        <v>0</v>
      </c>
      <c r="J371" s="40">
        <v>0</v>
      </c>
      <c r="K371" s="13">
        <f t="shared" si="14"/>
        <v>375652</v>
      </c>
    </row>
    <row r="372" spans="2:11" outlineLevel="1" x14ac:dyDescent="0.25">
      <c r="B372" s="29" t="s">
        <v>146</v>
      </c>
      <c r="C372" s="29" t="s">
        <v>212</v>
      </c>
      <c r="D372" s="252">
        <v>2208007</v>
      </c>
      <c r="E372" s="129">
        <v>0</v>
      </c>
      <c r="F372" s="129">
        <v>0</v>
      </c>
      <c r="G372" s="129">
        <v>535500</v>
      </c>
      <c r="H372" s="129">
        <v>0</v>
      </c>
      <c r="I372" s="129">
        <v>0</v>
      </c>
      <c r="J372" s="40">
        <v>0</v>
      </c>
      <c r="K372" s="13">
        <f t="shared" si="14"/>
        <v>535500</v>
      </c>
    </row>
    <row r="373" spans="2:11" outlineLevel="1" x14ac:dyDescent="0.25">
      <c r="B373" s="29" t="s">
        <v>146</v>
      </c>
      <c r="C373" s="29" t="s">
        <v>212</v>
      </c>
      <c r="D373" s="252">
        <v>2208007</v>
      </c>
      <c r="E373" s="129">
        <v>0</v>
      </c>
      <c r="F373" s="129">
        <v>0</v>
      </c>
      <c r="G373" s="129">
        <v>702910</v>
      </c>
      <c r="H373" s="129">
        <v>0</v>
      </c>
      <c r="I373" s="129">
        <v>0</v>
      </c>
      <c r="J373" s="40">
        <v>0</v>
      </c>
      <c r="K373" s="13">
        <f t="shared" si="14"/>
        <v>702910</v>
      </c>
    </row>
    <row r="374" spans="2:11" outlineLevel="1" x14ac:dyDescent="0.25">
      <c r="B374" s="29" t="s">
        <v>146</v>
      </c>
      <c r="C374" s="29" t="s">
        <v>212</v>
      </c>
      <c r="D374" s="252">
        <v>2208007</v>
      </c>
      <c r="E374" s="129"/>
      <c r="F374" s="129">
        <v>0</v>
      </c>
      <c r="G374" s="129">
        <v>484376</v>
      </c>
      <c r="H374" s="129">
        <v>0</v>
      </c>
      <c r="I374" s="129">
        <v>0</v>
      </c>
      <c r="J374" s="40">
        <v>0</v>
      </c>
      <c r="K374" s="13">
        <f t="shared" si="14"/>
        <v>484376</v>
      </c>
    </row>
    <row r="375" spans="2:11" outlineLevel="1" x14ac:dyDescent="0.25">
      <c r="B375" s="29" t="s">
        <v>146</v>
      </c>
      <c r="C375" s="29" t="s">
        <v>212</v>
      </c>
      <c r="D375" s="252">
        <v>2208007</v>
      </c>
      <c r="E375" s="129"/>
      <c r="F375" s="129">
        <v>0</v>
      </c>
      <c r="G375" s="129">
        <v>749952</v>
      </c>
      <c r="H375" s="129">
        <v>0</v>
      </c>
      <c r="I375" s="129">
        <v>0</v>
      </c>
      <c r="J375" s="40">
        <v>0</v>
      </c>
      <c r="K375" s="13">
        <f t="shared" si="14"/>
        <v>749952</v>
      </c>
    </row>
    <row r="376" spans="2:11" outlineLevel="1" x14ac:dyDescent="0.25">
      <c r="B376" s="29" t="s">
        <v>146</v>
      </c>
      <c r="C376" s="29" t="s">
        <v>212</v>
      </c>
      <c r="D376" s="252">
        <v>2208007</v>
      </c>
      <c r="E376" s="129"/>
      <c r="F376" s="129">
        <v>0</v>
      </c>
      <c r="G376" s="129">
        <v>449752</v>
      </c>
      <c r="H376" s="129">
        <v>0</v>
      </c>
      <c r="I376" s="129">
        <v>0</v>
      </c>
      <c r="J376" s="40">
        <v>0</v>
      </c>
      <c r="K376" s="13">
        <f t="shared" si="14"/>
        <v>449752</v>
      </c>
    </row>
    <row r="377" spans="2:11" outlineLevel="1" x14ac:dyDescent="0.25">
      <c r="B377" s="29" t="s">
        <v>146</v>
      </c>
      <c r="C377" s="29" t="s">
        <v>212</v>
      </c>
      <c r="D377" s="252">
        <v>2208007</v>
      </c>
      <c r="E377" s="129">
        <v>7248</v>
      </c>
      <c r="F377" s="129">
        <v>0</v>
      </c>
      <c r="G377" s="129">
        <v>0</v>
      </c>
      <c r="H377" s="129">
        <v>0</v>
      </c>
      <c r="I377" s="129">
        <v>0</v>
      </c>
      <c r="J377" s="40">
        <v>0</v>
      </c>
      <c r="K377" s="13">
        <f t="shared" si="14"/>
        <v>7248</v>
      </c>
    </row>
    <row r="378" spans="2:11" outlineLevel="1" x14ac:dyDescent="0.25">
      <c r="B378" s="29" t="s">
        <v>146</v>
      </c>
      <c r="C378" s="29" t="s">
        <v>212</v>
      </c>
      <c r="D378" s="252">
        <v>2208007</v>
      </c>
      <c r="E378" s="129">
        <v>0</v>
      </c>
      <c r="F378" s="129">
        <v>0</v>
      </c>
      <c r="G378" s="129">
        <v>0</v>
      </c>
      <c r="H378" s="129">
        <v>425900</v>
      </c>
      <c r="I378" s="129">
        <v>0</v>
      </c>
      <c r="J378" s="40">
        <v>0</v>
      </c>
      <c r="K378" s="13">
        <f t="shared" si="14"/>
        <v>425900</v>
      </c>
    </row>
    <row r="379" spans="2:11" outlineLevel="1" x14ac:dyDescent="0.25">
      <c r="B379" s="29" t="s">
        <v>146</v>
      </c>
      <c r="C379" s="29" t="s">
        <v>212</v>
      </c>
      <c r="D379" s="252">
        <v>2208007</v>
      </c>
      <c r="E379" s="129">
        <v>0</v>
      </c>
      <c r="F379" s="129">
        <v>0</v>
      </c>
      <c r="G379" s="129">
        <v>0</v>
      </c>
      <c r="H379" s="129">
        <v>868960</v>
      </c>
      <c r="I379" s="129">
        <v>0</v>
      </c>
      <c r="J379" s="40">
        <v>0</v>
      </c>
      <c r="K379" s="13">
        <f t="shared" si="14"/>
        <v>868960</v>
      </c>
    </row>
    <row r="380" spans="2:11" outlineLevel="1" x14ac:dyDescent="0.25">
      <c r="B380" s="29" t="s">
        <v>146</v>
      </c>
      <c r="C380" s="29" t="s">
        <v>212</v>
      </c>
      <c r="D380" s="252">
        <v>2208007</v>
      </c>
      <c r="E380" s="129">
        <v>0</v>
      </c>
      <c r="F380" s="129">
        <v>0</v>
      </c>
      <c r="G380" s="129">
        <v>0</v>
      </c>
      <c r="H380" s="129">
        <v>0</v>
      </c>
      <c r="I380" s="129">
        <v>0</v>
      </c>
      <c r="J380" s="40">
        <v>825000</v>
      </c>
      <c r="K380" s="13">
        <f t="shared" si="14"/>
        <v>825000</v>
      </c>
    </row>
    <row r="381" spans="2:11" outlineLevel="1" x14ac:dyDescent="0.25">
      <c r="B381" s="29" t="s">
        <v>146</v>
      </c>
      <c r="C381" s="29" t="s">
        <v>212</v>
      </c>
      <c r="D381" s="252">
        <v>2208007</v>
      </c>
      <c r="E381" s="129">
        <v>74500</v>
      </c>
      <c r="F381" s="129">
        <v>0</v>
      </c>
      <c r="G381" s="129">
        <v>0</v>
      </c>
      <c r="H381" s="129">
        <v>0</v>
      </c>
      <c r="I381" s="129">
        <v>0</v>
      </c>
      <c r="J381" s="40">
        <v>0</v>
      </c>
      <c r="K381" s="13">
        <f t="shared" si="14"/>
        <v>74500</v>
      </c>
    </row>
    <row r="382" spans="2:11" outlineLevel="1" x14ac:dyDescent="0.25">
      <c r="B382" s="29" t="s">
        <v>146</v>
      </c>
      <c r="C382" s="29" t="s">
        <v>212</v>
      </c>
      <c r="D382" s="252">
        <v>2208007</v>
      </c>
      <c r="E382" s="129">
        <v>846512</v>
      </c>
      <c r="F382" s="129">
        <v>0</v>
      </c>
      <c r="G382" s="129">
        <v>0</v>
      </c>
      <c r="H382" s="129">
        <v>0</v>
      </c>
      <c r="I382" s="129">
        <v>0</v>
      </c>
      <c r="J382" s="40">
        <v>0</v>
      </c>
      <c r="K382" s="13">
        <f t="shared" si="14"/>
        <v>846512</v>
      </c>
    </row>
    <row r="383" spans="2:11" outlineLevel="1" x14ac:dyDescent="0.25">
      <c r="B383" s="29" t="s">
        <v>146</v>
      </c>
      <c r="C383" s="29" t="s">
        <v>212</v>
      </c>
      <c r="D383" s="252">
        <v>2208007</v>
      </c>
      <c r="E383" s="129">
        <v>1151855</v>
      </c>
      <c r="F383" s="129">
        <v>0</v>
      </c>
      <c r="G383" s="129">
        <v>0</v>
      </c>
      <c r="H383" s="129">
        <v>0</v>
      </c>
      <c r="I383" s="129">
        <v>0</v>
      </c>
      <c r="J383" s="40">
        <v>0</v>
      </c>
      <c r="K383" s="13">
        <f t="shared" si="14"/>
        <v>1151855</v>
      </c>
    </row>
    <row r="384" spans="2:11" outlineLevel="1" x14ac:dyDescent="0.25">
      <c r="B384" s="29" t="s">
        <v>146</v>
      </c>
      <c r="C384" s="29" t="s">
        <v>212</v>
      </c>
      <c r="D384" s="252">
        <v>2208007</v>
      </c>
      <c r="E384" s="129">
        <v>355832</v>
      </c>
      <c r="F384" s="129">
        <v>0</v>
      </c>
      <c r="G384" s="129">
        <v>0</v>
      </c>
      <c r="H384" s="129">
        <v>0</v>
      </c>
      <c r="I384" s="129">
        <v>0</v>
      </c>
      <c r="J384" s="40">
        <v>0</v>
      </c>
      <c r="K384" s="13">
        <f t="shared" si="14"/>
        <v>355832</v>
      </c>
    </row>
    <row r="385" spans="2:11" outlineLevel="1" x14ac:dyDescent="0.25">
      <c r="B385" s="29" t="s">
        <v>146</v>
      </c>
      <c r="C385" s="29" t="s">
        <v>212</v>
      </c>
      <c r="D385" s="252">
        <v>2208007</v>
      </c>
      <c r="E385" s="129">
        <v>100411</v>
      </c>
      <c r="F385" s="129">
        <v>0</v>
      </c>
      <c r="G385" s="129">
        <v>0</v>
      </c>
      <c r="H385" s="129">
        <v>0</v>
      </c>
      <c r="I385" s="129">
        <v>0</v>
      </c>
      <c r="J385" s="40">
        <v>0</v>
      </c>
      <c r="K385" s="13">
        <f t="shared" si="14"/>
        <v>100411</v>
      </c>
    </row>
    <row r="386" spans="2:11" outlineLevel="1" x14ac:dyDescent="0.25">
      <c r="B386" s="29" t="s">
        <v>146</v>
      </c>
      <c r="C386" s="29" t="s">
        <v>212</v>
      </c>
      <c r="D386" s="252">
        <v>2208999</v>
      </c>
      <c r="E386" s="129">
        <v>0</v>
      </c>
      <c r="F386" s="129">
        <v>0</v>
      </c>
      <c r="G386" s="129">
        <v>0</v>
      </c>
      <c r="H386" s="129">
        <v>2332400</v>
      </c>
      <c r="I386" s="129">
        <v>0</v>
      </c>
      <c r="J386" s="40">
        <v>0</v>
      </c>
      <c r="K386" s="13">
        <f t="shared" si="14"/>
        <v>2332400</v>
      </c>
    </row>
    <row r="387" spans="2:11" outlineLevel="1" x14ac:dyDescent="0.25">
      <c r="B387" s="29" t="s">
        <v>146</v>
      </c>
      <c r="C387" s="29" t="s">
        <v>212</v>
      </c>
      <c r="D387" s="252">
        <v>2209006</v>
      </c>
      <c r="E387" s="129">
        <v>0</v>
      </c>
      <c r="F387" s="129">
        <v>0</v>
      </c>
      <c r="G387" s="129">
        <v>0</v>
      </c>
      <c r="H387" s="129">
        <v>2544382</v>
      </c>
      <c r="I387" s="129">
        <v>0</v>
      </c>
      <c r="J387" s="40">
        <v>0</v>
      </c>
      <c r="K387" s="13">
        <f t="shared" si="14"/>
        <v>2544382</v>
      </c>
    </row>
    <row r="388" spans="2:11" outlineLevel="1" x14ac:dyDescent="0.25">
      <c r="B388" s="29" t="s">
        <v>146</v>
      </c>
      <c r="C388" s="29" t="s">
        <v>212</v>
      </c>
      <c r="D388" s="252">
        <v>2209006</v>
      </c>
      <c r="E388" s="129">
        <v>0</v>
      </c>
      <c r="F388" s="129">
        <v>0</v>
      </c>
      <c r="G388" s="129">
        <v>0</v>
      </c>
      <c r="H388" s="129">
        <v>491540</v>
      </c>
      <c r="I388" s="129">
        <v>0</v>
      </c>
      <c r="J388" s="40">
        <v>0</v>
      </c>
      <c r="K388" s="13">
        <f t="shared" si="14"/>
        <v>491540</v>
      </c>
    </row>
    <row r="389" spans="2:11" outlineLevel="1" x14ac:dyDescent="0.25">
      <c r="B389" s="29" t="s">
        <v>146</v>
      </c>
      <c r="C389" s="29" t="s">
        <v>212</v>
      </c>
      <c r="D389" s="252">
        <v>2210004</v>
      </c>
      <c r="E389" s="129">
        <v>7298</v>
      </c>
      <c r="F389" s="129">
        <v>0</v>
      </c>
      <c r="G389" s="129">
        <v>0</v>
      </c>
      <c r="H389" s="129">
        <v>0</v>
      </c>
      <c r="I389" s="129">
        <v>0</v>
      </c>
      <c r="J389" s="40">
        <v>0</v>
      </c>
      <c r="K389" s="13">
        <f t="shared" si="14"/>
        <v>7298</v>
      </c>
    </row>
    <row r="390" spans="2:11" outlineLevel="1" x14ac:dyDescent="0.25">
      <c r="B390" s="29" t="s">
        <v>146</v>
      </c>
      <c r="C390" s="29" t="s">
        <v>212</v>
      </c>
      <c r="D390" s="252">
        <v>2211001</v>
      </c>
      <c r="E390" s="129">
        <v>0</v>
      </c>
      <c r="F390" s="129">
        <v>0</v>
      </c>
      <c r="G390" s="129">
        <v>0</v>
      </c>
      <c r="H390" s="129">
        <v>15800000</v>
      </c>
      <c r="I390" s="129">
        <v>0</v>
      </c>
      <c r="J390" s="40">
        <v>0</v>
      </c>
      <c r="K390" s="13">
        <f t="shared" si="14"/>
        <v>15800000</v>
      </c>
    </row>
    <row r="391" spans="2:11" outlineLevel="1" x14ac:dyDescent="0.25">
      <c r="B391" s="29" t="s">
        <v>146</v>
      </c>
      <c r="C391" s="29" t="s">
        <v>212</v>
      </c>
      <c r="D391" s="252">
        <v>2211001</v>
      </c>
      <c r="E391" s="129">
        <v>0</v>
      </c>
      <c r="F391" s="129">
        <v>21000000</v>
      </c>
      <c r="G391" s="129">
        <v>0</v>
      </c>
      <c r="H391" s="129">
        <v>0</v>
      </c>
      <c r="I391" s="129">
        <v>0</v>
      </c>
      <c r="J391" s="40">
        <v>0</v>
      </c>
      <c r="K391" s="13">
        <f t="shared" si="14"/>
        <v>21000000</v>
      </c>
    </row>
    <row r="392" spans="2:11" outlineLevel="1" x14ac:dyDescent="0.25">
      <c r="B392" s="29" t="s">
        <v>146</v>
      </c>
      <c r="C392" s="29" t="s">
        <v>212</v>
      </c>
      <c r="D392" s="252">
        <v>2211001</v>
      </c>
      <c r="E392" s="129">
        <v>0</v>
      </c>
      <c r="F392" s="129">
        <v>14000000</v>
      </c>
      <c r="G392" s="129">
        <v>0</v>
      </c>
      <c r="H392" s="129">
        <v>0</v>
      </c>
      <c r="I392" s="129">
        <v>0</v>
      </c>
      <c r="J392" s="40">
        <v>0</v>
      </c>
      <c r="K392" s="13">
        <f t="shared" si="14"/>
        <v>14000000</v>
      </c>
    </row>
    <row r="393" spans="2:11" outlineLevel="1" x14ac:dyDescent="0.25">
      <c r="B393" s="29" t="s">
        <v>146</v>
      </c>
      <c r="C393" s="29" t="s">
        <v>212</v>
      </c>
      <c r="D393" s="252">
        <v>2211002</v>
      </c>
      <c r="E393" s="129">
        <v>0</v>
      </c>
      <c r="F393" s="129">
        <v>0</v>
      </c>
      <c r="G393" s="129">
        <v>0</v>
      </c>
      <c r="H393" s="129">
        <v>0</v>
      </c>
      <c r="I393" s="129">
        <v>0</v>
      </c>
      <c r="J393" s="40">
        <v>800000</v>
      </c>
      <c r="K393" s="13">
        <f t="shared" si="14"/>
        <v>800000</v>
      </c>
    </row>
    <row r="394" spans="2:11" outlineLevel="1" x14ac:dyDescent="0.25">
      <c r="B394" s="29" t="s">
        <v>146</v>
      </c>
      <c r="C394" s="29" t="s">
        <v>212</v>
      </c>
      <c r="D394" s="252">
        <v>2211002</v>
      </c>
      <c r="E394" s="129">
        <v>0</v>
      </c>
      <c r="F394" s="129">
        <v>0</v>
      </c>
      <c r="G394" s="129">
        <v>0</v>
      </c>
      <c r="H394" s="129">
        <v>0</v>
      </c>
      <c r="I394" s="129">
        <v>0</v>
      </c>
      <c r="J394" s="40">
        <v>1489000</v>
      </c>
      <c r="K394" s="13">
        <f t="shared" si="14"/>
        <v>1489000</v>
      </c>
    </row>
    <row r="395" spans="2:11" outlineLevel="1" x14ac:dyDescent="0.25">
      <c r="B395" s="29" t="s">
        <v>146</v>
      </c>
      <c r="C395" s="29" t="s">
        <v>212</v>
      </c>
      <c r="D395" s="252">
        <v>2211002</v>
      </c>
      <c r="E395" s="129">
        <v>0</v>
      </c>
      <c r="F395" s="129">
        <v>0</v>
      </c>
      <c r="G395" s="129">
        <v>0</v>
      </c>
      <c r="H395" s="129">
        <v>0</v>
      </c>
      <c r="I395" s="129">
        <v>0</v>
      </c>
      <c r="J395" s="40">
        <v>1489000</v>
      </c>
      <c r="K395" s="13">
        <f t="shared" si="14"/>
        <v>1489000</v>
      </c>
    </row>
    <row r="396" spans="2:11" outlineLevel="1" x14ac:dyDescent="0.25">
      <c r="B396" s="29" t="s">
        <v>146</v>
      </c>
      <c r="C396" s="29" t="s">
        <v>212</v>
      </c>
      <c r="D396" s="252">
        <v>2211003</v>
      </c>
      <c r="E396" s="129">
        <v>0</v>
      </c>
      <c r="F396" s="129">
        <v>0</v>
      </c>
      <c r="G396" s="129">
        <v>0</v>
      </c>
      <c r="H396" s="129">
        <v>0</v>
      </c>
      <c r="I396" s="129">
        <v>0</v>
      </c>
      <c r="J396" s="40">
        <v>682500</v>
      </c>
      <c r="K396" s="13">
        <f t="shared" si="14"/>
        <v>682500</v>
      </c>
    </row>
    <row r="397" spans="2:11" outlineLevel="1" x14ac:dyDescent="0.25">
      <c r="B397" s="29" t="s">
        <v>146</v>
      </c>
      <c r="C397" s="29" t="s">
        <v>212</v>
      </c>
      <c r="D397" s="252">
        <v>2212002</v>
      </c>
      <c r="E397" s="129">
        <v>98145</v>
      </c>
      <c r="F397" s="129">
        <v>0</v>
      </c>
      <c r="G397" s="129">
        <v>0</v>
      </c>
      <c r="H397" s="129">
        <v>0</v>
      </c>
      <c r="I397" s="129">
        <v>0</v>
      </c>
      <c r="J397" s="40">
        <v>0</v>
      </c>
      <c r="K397" s="13">
        <f t="shared" si="14"/>
        <v>98145</v>
      </c>
    </row>
    <row r="398" spans="2:11" outlineLevel="1" x14ac:dyDescent="0.25">
      <c r="B398" s="29" t="s">
        <v>146</v>
      </c>
      <c r="C398" s="29" t="s">
        <v>212</v>
      </c>
      <c r="D398" s="252">
        <v>2212002</v>
      </c>
      <c r="E398" s="129">
        <v>55101</v>
      </c>
      <c r="F398" s="129">
        <v>0</v>
      </c>
      <c r="G398" s="129">
        <v>0</v>
      </c>
      <c r="H398" s="129">
        <v>0</v>
      </c>
      <c r="I398" s="129">
        <v>0</v>
      </c>
      <c r="J398" s="40">
        <v>0</v>
      </c>
      <c r="K398" s="13">
        <f t="shared" si="14"/>
        <v>55101</v>
      </c>
    </row>
    <row r="399" spans="2:11" outlineLevel="1" x14ac:dyDescent="0.25">
      <c r="B399" s="29" t="s">
        <v>146</v>
      </c>
      <c r="C399" s="29" t="s">
        <v>212</v>
      </c>
      <c r="D399" s="252">
        <v>2212002</v>
      </c>
      <c r="E399" s="129">
        <v>550566</v>
      </c>
      <c r="F399" s="129">
        <v>0</v>
      </c>
      <c r="G399" s="129">
        <v>0</v>
      </c>
      <c r="H399" s="129">
        <v>0</v>
      </c>
      <c r="I399" s="129">
        <v>0</v>
      </c>
      <c r="J399" s="40">
        <v>0</v>
      </c>
      <c r="K399" s="13">
        <f t="shared" si="14"/>
        <v>550566</v>
      </c>
    </row>
    <row r="400" spans="2:11" outlineLevel="1" x14ac:dyDescent="0.25">
      <c r="B400" s="29" t="s">
        <v>146</v>
      </c>
      <c r="C400" s="29" t="s">
        <v>212</v>
      </c>
      <c r="D400" s="252">
        <v>2212999</v>
      </c>
      <c r="E400" s="129">
        <v>1367</v>
      </c>
      <c r="F400" s="129">
        <v>0</v>
      </c>
      <c r="G400" s="129">
        <v>0</v>
      </c>
      <c r="H400" s="129">
        <v>0</v>
      </c>
      <c r="I400" s="129">
        <v>0</v>
      </c>
      <c r="J400" s="40">
        <v>0</v>
      </c>
      <c r="K400" s="13">
        <f t="shared" si="14"/>
        <v>1367</v>
      </c>
    </row>
    <row r="401" spans="2:11" outlineLevel="1" x14ac:dyDescent="0.25">
      <c r="B401" s="29" t="s">
        <v>146</v>
      </c>
      <c r="C401" s="29" t="s">
        <v>212</v>
      </c>
      <c r="D401" s="252">
        <v>2403113</v>
      </c>
      <c r="E401" s="129">
        <v>476000</v>
      </c>
      <c r="F401" s="129"/>
      <c r="G401" s="129"/>
      <c r="H401" s="129"/>
      <c r="I401" s="129">
        <v>0</v>
      </c>
      <c r="J401" s="40">
        <v>0</v>
      </c>
      <c r="K401" s="13">
        <f t="shared" si="14"/>
        <v>476000</v>
      </c>
    </row>
    <row r="402" spans="2:11" outlineLevel="1" x14ac:dyDescent="0.25">
      <c r="B402" s="29" t="s">
        <v>146</v>
      </c>
      <c r="C402" s="29" t="s">
        <v>212</v>
      </c>
      <c r="D402" s="252">
        <v>2403113</v>
      </c>
      <c r="E402" s="129">
        <v>1428000</v>
      </c>
      <c r="F402" s="129"/>
      <c r="G402" s="129"/>
      <c r="H402" s="129"/>
      <c r="I402" s="129">
        <v>0</v>
      </c>
      <c r="J402" s="40">
        <v>0</v>
      </c>
      <c r="K402" s="13">
        <f t="shared" si="14"/>
        <v>1428000</v>
      </c>
    </row>
    <row r="403" spans="2:11" outlineLevel="1" x14ac:dyDescent="0.25">
      <c r="B403" s="29" t="s">
        <v>146</v>
      </c>
      <c r="C403" s="29" t="s">
        <v>212</v>
      </c>
      <c r="D403" s="252">
        <v>2403113</v>
      </c>
      <c r="E403" s="129">
        <v>5753650</v>
      </c>
      <c r="F403" s="129"/>
      <c r="G403" s="129"/>
      <c r="H403" s="129"/>
      <c r="I403" s="129">
        <v>0</v>
      </c>
      <c r="J403" s="40">
        <v>0</v>
      </c>
      <c r="K403" s="13">
        <f t="shared" si="14"/>
        <v>5753650</v>
      </c>
    </row>
    <row r="404" spans="2:11" outlineLevel="1" x14ac:dyDescent="0.25">
      <c r="B404" s="29" t="s">
        <v>146</v>
      </c>
      <c r="C404" s="29" t="s">
        <v>212</v>
      </c>
      <c r="D404" s="252">
        <v>2403986</v>
      </c>
      <c r="E404" s="129">
        <v>5715027</v>
      </c>
      <c r="F404" s="129">
        <v>0</v>
      </c>
      <c r="G404" s="129">
        <v>0</v>
      </c>
      <c r="H404" s="129"/>
      <c r="I404" s="129">
        <v>0</v>
      </c>
      <c r="J404" s="40">
        <v>0</v>
      </c>
      <c r="K404" s="13">
        <f t="shared" si="14"/>
        <v>5715027</v>
      </c>
    </row>
    <row r="405" spans="2:11" outlineLevel="1" x14ac:dyDescent="0.25">
      <c r="B405" s="29" t="s">
        <v>146</v>
      </c>
      <c r="C405" s="29" t="s">
        <v>212</v>
      </c>
      <c r="D405" s="252">
        <v>2403986</v>
      </c>
      <c r="E405" s="129">
        <v>4196834</v>
      </c>
      <c r="F405" s="129">
        <v>0</v>
      </c>
      <c r="G405" s="129">
        <v>0</v>
      </c>
      <c r="H405" s="129"/>
      <c r="I405" s="129">
        <v>0</v>
      </c>
      <c r="J405" s="40">
        <v>0</v>
      </c>
      <c r="K405" s="13">
        <f t="shared" si="14"/>
        <v>4196834</v>
      </c>
    </row>
    <row r="406" spans="2:11" outlineLevel="1" x14ac:dyDescent="0.25">
      <c r="B406" s="29" t="s">
        <v>146</v>
      </c>
      <c r="C406" s="29" t="s">
        <v>212</v>
      </c>
      <c r="D406" s="252">
        <v>2403986</v>
      </c>
      <c r="E406" s="129">
        <v>0</v>
      </c>
      <c r="F406" s="129">
        <v>0</v>
      </c>
      <c r="G406" s="129">
        <v>0</v>
      </c>
      <c r="H406" s="129">
        <v>13472736</v>
      </c>
      <c r="I406" s="129">
        <v>0</v>
      </c>
      <c r="J406" s="40">
        <v>0</v>
      </c>
      <c r="K406" s="13">
        <f t="shared" si="14"/>
        <v>13472736</v>
      </c>
    </row>
    <row r="407" spans="2:11" outlineLevel="1" x14ac:dyDescent="0.25">
      <c r="B407" s="29" t="s">
        <v>146</v>
      </c>
      <c r="C407" s="29" t="s">
        <v>212</v>
      </c>
      <c r="D407" s="252">
        <v>2403006</v>
      </c>
      <c r="E407" s="129">
        <v>0</v>
      </c>
      <c r="F407" s="129">
        <v>0</v>
      </c>
      <c r="G407" s="129">
        <v>0</v>
      </c>
      <c r="H407" s="129">
        <v>114681569</v>
      </c>
      <c r="I407" s="129">
        <v>0</v>
      </c>
      <c r="J407" s="40">
        <v>0</v>
      </c>
      <c r="K407" s="13">
        <f t="shared" si="14"/>
        <v>114681569</v>
      </c>
    </row>
    <row r="408" spans="2:11" outlineLevel="1" x14ac:dyDescent="0.25">
      <c r="B408" s="29" t="s">
        <v>146</v>
      </c>
      <c r="C408" s="29" t="s">
        <v>212</v>
      </c>
      <c r="D408" s="252">
        <v>2403006</v>
      </c>
      <c r="E408" s="129">
        <v>0</v>
      </c>
      <c r="F408" s="129">
        <v>0</v>
      </c>
      <c r="G408" s="129">
        <v>0</v>
      </c>
      <c r="H408" s="129">
        <v>19200000</v>
      </c>
      <c r="I408" s="129">
        <v>0</v>
      </c>
      <c r="J408" s="40">
        <v>0</v>
      </c>
      <c r="K408" s="13">
        <f t="shared" si="14"/>
        <v>19200000</v>
      </c>
    </row>
    <row r="409" spans="2:11" outlineLevel="1" x14ac:dyDescent="0.25">
      <c r="B409" s="29" t="s">
        <v>146</v>
      </c>
      <c r="C409" s="29" t="s">
        <v>212</v>
      </c>
      <c r="D409" s="252">
        <v>2403006</v>
      </c>
      <c r="E409" s="129">
        <v>0</v>
      </c>
      <c r="F409" s="129">
        <v>0</v>
      </c>
      <c r="G409" s="129">
        <v>0</v>
      </c>
      <c r="H409" s="129">
        <v>14143269</v>
      </c>
      <c r="I409" s="129">
        <v>0</v>
      </c>
      <c r="J409" s="40">
        <v>0</v>
      </c>
      <c r="K409" s="13">
        <f t="shared" si="14"/>
        <v>14143269</v>
      </c>
    </row>
    <row r="410" spans="2:11" outlineLevel="1" x14ac:dyDescent="0.25">
      <c r="B410" s="29" t="s">
        <v>146</v>
      </c>
      <c r="C410" s="29" t="s">
        <v>212</v>
      </c>
      <c r="D410" s="252">
        <v>2403006</v>
      </c>
      <c r="E410" s="129">
        <v>0</v>
      </c>
      <c r="F410" s="129">
        <v>0</v>
      </c>
      <c r="G410" s="129">
        <v>0</v>
      </c>
      <c r="H410" s="129">
        <v>51916926</v>
      </c>
      <c r="I410" s="129">
        <v>0</v>
      </c>
      <c r="J410" s="40">
        <v>0</v>
      </c>
      <c r="K410" s="13">
        <f t="shared" si="14"/>
        <v>51916926</v>
      </c>
    </row>
    <row r="411" spans="2:11" outlineLevel="1" x14ac:dyDescent="0.25">
      <c r="B411" s="29" t="s">
        <v>146</v>
      </c>
      <c r="C411" s="29" t="s">
        <v>212</v>
      </c>
      <c r="D411" s="252">
        <v>2403006</v>
      </c>
      <c r="E411" s="129">
        <v>0</v>
      </c>
      <c r="F411" s="129">
        <v>0</v>
      </c>
      <c r="G411" s="129">
        <v>0</v>
      </c>
      <c r="H411" s="129">
        <v>13344660</v>
      </c>
      <c r="I411" s="129">
        <v>0</v>
      </c>
      <c r="J411" s="40">
        <v>0</v>
      </c>
      <c r="K411" s="13">
        <f t="shared" si="14"/>
        <v>13344660</v>
      </c>
    </row>
    <row r="412" spans="2:11" outlineLevel="1" x14ac:dyDescent="0.25">
      <c r="B412" s="29" t="s">
        <v>146</v>
      </c>
      <c r="C412" s="29" t="s">
        <v>212</v>
      </c>
      <c r="D412" s="252">
        <v>2403006</v>
      </c>
      <c r="E412" s="129">
        <v>0</v>
      </c>
      <c r="F412" s="129">
        <v>0</v>
      </c>
      <c r="G412" s="129">
        <v>0</v>
      </c>
      <c r="H412" s="129">
        <v>5500000</v>
      </c>
      <c r="I412" s="129">
        <v>0</v>
      </c>
      <c r="J412" s="40">
        <v>0</v>
      </c>
      <c r="K412" s="13">
        <f t="shared" si="14"/>
        <v>5500000</v>
      </c>
    </row>
    <row r="413" spans="2:11" outlineLevel="1" x14ac:dyDescent="0.25">
      <c r="B413" s="29" t="s">
        <v>146</v>
      </c>
      <c r="C413" s="29" t="s">
        <v>212</v>
      </c>
      <c r="D413" s="252">
        <v>2403006</v>
      </c>
      <c r="E413" s="129">
        <v>0</v>
      </c>
      <c r="F413" s="129">
        <v>0</v>
      </c>
      <c r="G413" s="129">
        <v>0</v>
      </c>
      <c r="H413" s="129">
        <v>5500000</v>
      </c>
      <c r="I413" s="129">
        <v>0</v>
      </c>
      <c r="J413" s="40">
        <v>0</v>
      </c>
      <c r="K413" s="13">
        <f t="shared" si="14"/>
        <v>5500000</v>
      </c>
    </row>
    <row r="414" spans="2:11" outlineLevel="1" x14ac:dyDescent="0.25">
      <c r="B414" s="29" t="s">
        <v>146</v>
      </c>
      <c r="C414" s="29" t="s">
        <v>212</v>
      </c>
      <c r="D414" s="252">
        <v>2403006</v>
      </c>
      <c r="E414" s="129">
        <v>0</v>
      </c>
      <c r="F414" s="129">
        <v>0</v>
      </c>
      <c r="G414" s="129">
        <v>0</v>
      </c>
      <c r="H414" s="129">
        <v>4328200</v>
      </c>
      <c r="I414" s="129">
        <v>0</v>
      </c>
      <c r="J414" s="40">
        <v>0</v>
      </c>
      <c r="K414" s="13">
        <f t="shared" si="14"/>
        <v>4328200</v>
      </c>
    </row>
    <row r="415" spans="2:11" outlineLevel="1" x14ac:dyDescent="0.25">
      <c r="B415" s="29" t="s">
        <v>146</v>
      </c>
      <c r="C415" s="29" t="s">
        <v>212</v>
      </c>
      <c r="D415" s="252">
        <v>2403006</v>
      </c>
      <c r="E415" s="129">
        <v>0</v>
      </c>
      <c r="F415" s="129">
        <v>0</v>
      </c>
      <c r="G415" s="129">
        <v>0</v>
      </c>
      <c r="H415" s="129">
        <v>11346000</v>
      </c>
      <c r="I415" s="129">
        <v>0</v>
      </c>
      <c r="J415" s="40">
        <v>0</v>
      </c>
      <c r="K415" s="13">
        <f t="shared" si="14"/>
        <v>11346000</v>
      </c>
    </row>
    <row r="416" spans="2:11" outlineLevel="1" x14ac:dyDescent="0.25">
      <c r="B416" s="29" t="s">
        <v>146</v>
      </c>
      <c r="C416" s="29" t="s">
        <v>212</v>
      </c>
      <c r="D416" s="252">
        <v>2403006</v>
      </c>
      <c r="E416" s="129">
        <v>0</v>
      </c>
      <c r="F416" s="129">
        <v>0</v>
      </c>
      <c r="G416" s="129">
        <v>0</v>
      </c>
      <c r="H416" s="129">
        <v>18028500</v>
      </c>
      <c r="I416" s="129">
        <v>0</v>
      </c>
      <c r="J416" s="40">
        <v>0</v>
      </c>
      <c r="K416" s="13">
        <f t="shared" si="14"/>
        <v>18028500</v>
      </c>
    </row>
    <row r="417" spans="2:11" outlineLevel="1" x14ac:dyDescent="0.25">
      <c r="B417" s="29" t="s">
        <v>146</v>
      </c>
      <c r="C417" s="29" t="s">
        <v>212</v>
      </c>
      <c r="D417" s="252">
        <v>2403006</v>
      </c>
      <c r="E417" s="129">
        <v>0</v>
      </c>
      <c r="F417" s="129">
        <v>0</v>
      </c>
      <c r="G417" s="129">
        <v>0</v>
      </c>
      <c r="H417" s="129">
        <v>11424000</v>
      </c>
      <c r="I417" s="129">
        <v>0</v>
      </c>
      <c r="J417" s="40">
        <v>0</v>
      </c>
      <c r="K417" s="13">
        <f t="shared" si="14"/>
        <v>11424000</v>
      </c>
    </row>
    <row r="418" spans="2:11" outlineLevel="1" x14ac:dyDescent="0.25">
      <c r="B418" s="29" t="s">
        <v>146</v>
      </c>
      <c r="C418" s="29" t="s">
        <v>212</v>
      </c>
      <c r="D418" s="252">
        <v>2403006</v>
      </c>
      <c r="E418" s="129">
        <v>0</v>
      </c>
      <c r="F418" s="129">
        <v>0</v>
      </c>
      <c r="G418" s="129">
        <v>0</v>
      </c>
      <c r="H418" s="129">
        <v>34222830</v>
      </c>
      <c r="I418" s="129">
        <v>0</v>
      </c>
      <c r="J418" s="40">
        <v>0</v>
      </c>
      <c r="K418" s="13">
        <f t="shared" si="14"/>
        <v>34222830</v>
      </c>
    </row>
    <row r="419" spans="2:11" outlineLevel="1" x14ac:dyDescent="0.25">
      <c r="B419" s="29" t="s">
        <v>146</v>
      </c>
      <c r="C419" s="29" t="s">
        <v>212</v>
      </c>
      <c r="D419" s="252">
        <v>2403006</v>
      </c>
      <c r="E419" s="129">
        <v>0</v>
      </c>
      <c r="F419" s="129">
        <v>0</v>
      </c>
      <c r="G419" s="129">
        <v>0</v>
      </c>
      <c r="H419" s="129">
        <v>1690657</v>
      </c>
      <c r="I419" s="129">
        <v>0</v>
      </c>
      <c r="J419" s="40">
        <v>0</v>
      </c>
      <c r="K419" s="13">
        <f t="shared" si="14"/>
        <v>1690657</v>
      </c>
    </row>
    <row r="420" spans="2:11" outlineLevel="1" x14ac:dyDescent="0.25">
      <c r="B420" s="29" t="s">
        <v>146</v>
      </c>
      <c r="C420" s="29" t="s">
        <v>212</v>
      </c>
      <c r="D420" s="252">
        <v>2403006</v>
      </c>
      <c r="E420" s="129">
        <v>0</v>
      </c>
      <c r="F420" s="129">
        <v>0</v>
      </c>
      <c r="G420" s="129">
        <v>0</v>
      </c>
      <c r="H420" s="129">
        <v>341506</v>
      </c>
      <c r="I420" s="129">
        <v>0</v>
      </c>
      <c r="J420" s="40">
        <v>0</v>
      </c>
      <c r="K420" s="13">
        <f t="shared" si="14"/>
        <v>341506</v>
      </c>
    </row>
    <row r="421" spans="2:11" outlineLevel="1" x14ac:dyDescent="0.25">
      <c r="B421" s="29" t="s">
        <v>146</v>
      </c>
      <c r="C421" s="29" t="s">
        <v>212</v>
      </c>
      <c r="D421" s="252">
        <v>2403006</v>
      </c>
      <c r="E421" s="129">
        <v>0</v>
      </c>
      <c r="F421" s="129">
        <v>0</v>
      </c>
      <c r="G421" s="129">
        <v>0</v>
      </c>
      <c r="H421" s="129">
        <v>1512395</v>
      </c>
      <c r="I421" s="129">
        <v>0</v>
      </c>
      <c r="J421" s="40">
        <v>0</v>
      </c>
      <c r="K421" s="13">
        <f t="shared" si="14"/>
        <v>1512395</v>
      </c>
    </row>
    <row r="422" spans="2:11" outlineLevel="1" x14ac:dyDescent="0.25">
      <c r="B422" s="29" t="s">
        <v>146</v>
      </c>
      <c r="C422" s="29" t="s">
        <v>212</v>
      </c>
      <c r="D422" s="252">
        <v>2403006</v>
      </c>
      <c r="E422" s="129">
        <v>0</v>
      </c>
      <c r="F422" s="129">
        <v>0</v>
      </c>
      <c r="G422" s="129">
        <v>0</v>
      </c>
      <c r="H422" s="129">
        <v>1108476</v>
      </c>
      <c r="I422" s="129">
        <v>0</v>
      </c>
      <c r="J422" s="40">
        <v>0</v>
      </c>
      <c r="K422" s="13">
        <f t="shared" si="14"/>
        <v>1108476</v>
      </c>
    </row>
    <row r="423" spans="2:11" outlineLevel="1" x14ac:dyDescent="0.25">
      <c r="B423" s="29" t="s">
        <v>146</v>
      </c>
      <c r="C423" s="29" t="s">
        <v>212</v>
      </c>
      <c r="D423" s="252">
        <v>2403006</v>
      </c>
      <c r="E423" s="129">
        <v>0</v>
      </c>
      <c r="F423" s="129">
        <v>0</v>
      </c>
      <c r="G423" s="129">
        <v>0</v>
      </c>
      <c r="H423" s="129">
        <v>16058277</v>
      </c>
      <c r="I423" s="129">
        <v>0</v>
      </c>
      <c r="J423" s="40">
        <v>0</v>
      </c>
      <c r="K423" s="13">
        <f t="shared" si="14"/>
        <v>16058277</v>
      </c>
    </row>
    <row r="424" spans="2:11" outlineLevel="1" x14ac:dyDescent="0.25">
      <c r="B424" s="29" t="s">
        <v>146</v>
      </c>
      <c r="C424" s="29" t="s">
        <v>212</v>
      </c>
      <c r="D424" s="252">
        <v>2403006</v>
      </c>
      <c r="E424" s="129">
        <v>0</v>
      </c>
      <c r="F424" s="129">
        <v>0</v>
      </c>
      <c r="G424" s="129">
        <v>0</v>
      </c>
      <c r="H424" s="129">
        <v>29290660</v>
      </c>
      <c r="I424" s="129">
        <v>0</v>
      </c>
      <c r="J424" s="40">
        <v>0</v>
      </c>
      <c r="K424" s="13">
        <f t="shared" si="14"/>
        <v>29290660</v>
      </c>
    </row>
    <row r="425" spans="2:11" outlineLevel="1" x14ac:dyDescent="0.25">
      <c r="B425" s="29" t="s">
        <v>146</v>
      </c>
      <c r="C425" s="29" t="s">
        <v>212</v>
      </c>
      <c r="D425" s="252">
        <v>2403006</v>
      </c>
      <c r="E425" s="129">
        <v>0</v>
      </c>
      <c r="F425" s="129">
        <v>0</v>
      </c>
      <c r="G425" s="129">
        <v>0</v>
      </c>
      <c r="H425" s="129">
        <v>-10806985</v>
      </c>
      <c r="I425" s="129">
        <v>0</v>
      </c>
      <c r="J425" s="40">
        <v>0</v>
      </c>
      <c r="K425" s="13">
        <f t="shared" si="14"/>
        <v>-10806985</v>
      </c>
    </row>
    <row r="426" spans="2:11" outlineLevel="1" x14ac:dyDescent="0.25">
      <c r="B426" s="29" t="s">
        <v>146</v>
      </c>
      <c r="C426" s="29" t="s">
        <v>212</v>
      </c>
      <c r="D426" s="252">
        <v>2403006</v>
      </c>
      <c r="E426" s="129">
        <v>0</v>
      </c>
      <c r="F426" s="129">
        <v>0</v>
      </c>
      <c r="G426" s="129">
        <v>0</v>
      </c>
      <c r="H426" s="129">
        <v>35977865</v>
      </c>
      <c r="I426" s="129">
        <v>0</v>
      </c>
      <c r="J426" s="40">
        <v>0</v>
      </c>
      <c r="K426" s="13">
        <f t="shared" si="14"/>
        <v>35977865</v>
      </c>
    </row>
    <row r="427" spans="2:11" outlineLevel="1" x14ac:dyDescent="0.25">
      <c r="B427" s="29" t="s">
        <v>146</v>
      </c>
      <c r="C427" s="29" t="s">
        <v>212</v>
      </c>
      <c r="D427" s="252">
        <v>2403006</v>
      </c>
      <c r="E427" s="129">
        <v>0</v>
      </c>
      <c r="F427" s="129">
        <v>0</v>
      </c>
      <c r="G427" s="129">
        <v>0</v>
      </c>
      <c r="H427" s="129">
        <v>139673</v>
      </c>
      <c r="I427" s="129">
        <v>0</v>
      </c>
      <c r="J427" s="40">
        <v>0</v>
      </c>
      <c r="K427" s="13">
        <f t="shared" si="14"/>
        <v>139673</v>
      </c>
    </row>
    <row r="428" spans="2:11" outlineLevel="1" x14ac:dyDescent="0.25">
      <c r="B428" s="29" t="s">
        <v>146</v>
      </c>
      <c r="C428" s="29" t="s">
        <v>212</v>
      </c>
      <c r="D428" s="252">
        <v>2403006</v>
      </c>
      <c r="E428" s="129">
        <v>0</v>
      </c>
      <c r="F428" s="129">
        <v>0</v>
      </c>
      <c r="G428" s="129">
        <v>66273480</v>
      </c>
      <c r="H428" s="129"/>
      <c r="I428" s="129">
        <v>0</v>
      </c>
      <c r="J428" s="40">
        <v>0</v>
      </c>
      <c r="K428" s="13">
        <f t="shared" si="14"/>
        <v>66273480</v>
      </c>
    </row>
    <row r="429" spans="2:11" outlineLevel="1" x14ac:dyDescent="0.25">
      <c r="B429" s="29" t="s">
        <v>146</v>
      </c>
      <c r="C429" s="29" t="s">
        <v>212</v>
      </c>
      <c r="D429" s="252">
        <v>2403006</v>
      </c>
      <c r="E429" s="129">
        <v>0</v>
      </c>
      <c r="F429" s="129">
        <v>0</v>
      </c>
      <c r="G429" s="129">
        <v>66606208</v>
      </c>
      <c r="H429" s="129"/>
      <c r="I429" s="129">
        <v>0</v>
      </c>
      <c r="J429" s="40">
        <v>0</v>
      </c>
      <c r="K429" s="13">
        <f t="shared" si="14"/>
        <v>66606208</v>
      </c>
    </row>
    <row r="430" spans="2:11" outlineLevel="1" x14ac:dyDescent="0.25">
      <c r="B430" s="29" t="s">
        <v>146</v>
      </c>
      <c r="C430" s="29" t="s">
        <v>212</v>
      </c>
      <c r="D430" s="252">
        <v>2403006</v>
      </c>
      <c r="E430" s="129">
        <v>966042</v>
      </c>
      <c r="F430" s="129">
        <v>0</v>
      </c>
      <c r="G430" s="129">
        <v>0</v>
      </c>
      <c r="H430" s="129"/>
      <c r="I430" s="129">
        <v>0</v>
      </c>
      <c r="J430" s="40">
        <v>0</v>
      </c>
      <c r="K430" s="13">
        <f t="shared" si="14"/>
        <v>966042</v>
      </c>
    </row>
    <row r="431" spans="2:11" outlineLevel="1" x14ac:dyDescent="0.25">
      <c r="B431" s="29" t="s">
        <v>146</v>
      </c>
      <c r="C431" s="29" t="s">
        <v>212</v>
      </c>
      <c r="D431" s="252">
        <v>2403006</v>
      </c>
      <c r="E431" s="129">
        <v>2083928</v>
      </c>
      <c r="F431" s="129">
        <v>0</v>
      </c>
      <c r="G431" s="129">
        <v>0</v>
      </c>
      <c r="H431" s="129"/>
      <c r="I431" s="129">
        <v>0</v>
      </c>
      <c r="J431" s="40">
        <v>0</v>
      </c>
      <c r="K431" s="13">
        <f t="shared" si="14"/>
        <v>2083928</v>
      </c>
    </row>
    <row r="432" spans="2:11" outlineLevel="1" x14ac:dyDescent="0.25">
      <c r="B432" s="29" t="s">
        <v>146</v>
      </c>
      <c r="C432" s="29" t="s">
        <v>212</v>
      </c>
      <c r="D432" s="252">
        <v>2403006</v>
      </c>
      <c r="E432" s="129">
        <v>1273300</v>
      </c>
      <c r="F432" s="129">
        <v>0</v>
      </c>
      <c r="G432" s="129">
        <v>0</v>
      </c>
      <c r="H432" s="129"/>
      <c r="I432" s="129">
        <v>0</v>
      </c>
      <c r="J432" s="40">
        <v>0</v>
      </c>
      <c r="K432" s="13">
        <f t="shared" si="14"/>
        <v>1273300</v>
      </c>
    </row>
    <row r="433" spans="2:11" x14ac:dyDescent="0.25">
      <c r="B433" s="275" t="s">
        <v>30</v>
      </c>
      <c r="C433" s="276"/>
      <c r="D433" s="277"/>
      <c r="E433" s="143">
        <f t="shared" ref="E433:K433" si="15">+SUM(E228:E432)</f>
        <v>30388396</v>
      </c>
      <c r="F433" s="143">
        <f t="shared" si="15"/>
        <v>35193208</v>
      </c>
      <c r="G433" s="143">
        <f t="shared" si="15"/>
        <v>218314880</v>
      </c>
      <c r="H433" s="143">
        <f t="shared" si="15"/>
        <v>753703243</v>
      </c>
      <c r="I433" s="143">
        <f t="shared" si="15"/>
        <v>0</v>
      </c>
      <c r="J433" s="143">
        <f t="shared" si="15"/>
        <v>45189732</v>
      </c>
      <c r="K433" s="143">
        <f t="shared" si="15"/>
        <v>1082789459</v>
      </c>
    </row>
    <row r="434" spans="2:11" x14ac:dyDescent="0.25">
      <c r="B434" s="275" t="s">
        <v>29</v>
      </c>
      <c r="C434" s="276"/>
      <c r="D434" s="276"/>
      <c r="E434" s="143">
        <f t="shared" ref="E434:K434" si="16">+E433+E227</f>
        <v>37006684</v>
      </c>
      <c r="F434" s="143">
        <f t="shared" si="16"/>
        <v>37528116</v>
      </c>
      <c r="G434" s="143">
        <f t="shared" si="16"/>
        <v>424970289</v>
      </c>
      <c r="H434" s="143">
        <f t="shared" si="16"/>
        <v>2210449101</v>
      </c>
      <c r="I434" s="143">
        <f t="shared" si="16"/>
        <v>0</v>
      </c>
      <c r="J434" s="143">
        <f t="shared" si="16"/>
        <v>104175741</v>
      </c>
      <c r="K434" s="143">
        <f t="shared" si="16"/>
        <v>2814129931</v>
      </c>
    </row>
    <row r="435" spans="2:11" x14ac:dyDescent="0.25">
      <c r="B435" s="275" t="s">
        <v>72</v>
      </c>
      <c r="C435" s="276"/>
      <c r="D435" s="277"/>
      <c r="E435" s="143">
        <f t="shared" ref="E435:K435" si="17">+E41+E116+E226+E433</f>
        <v>37006684</v>
      </c>
      <c r="F435" s="143">
        <f t="shared" si="17"/>
        <v>37528116</v>
      </c>
      <c r="G435" s="143">
        <f t="shared" si="17"/>
        <v>424970289</v>
      </c>
      <c r="H435" s="143">
        <f t="shared" si="17"/>
        <v>2210449101</v>
      </c>
      <c r="I435" s="143">
        <f t="shared" si="17"/>
        <v>0</v>
      </c>
      <c r="J435" s="143">
        <f t="shared" si="17"/>
        <v>104175741</v>
      </c>
      <c r="K435" s="143">
        <f t="shared" si="17"/>
        <v>2814129931</v>
      </c>
    </row>
  </sheetData>
  <mergeCells count="20">
    <mergeCell ref="N157:O157"/>
    <mergeCell ref="B2:K2"/>
    <mergeCell ref="B3:K3"/>
    <mergeCell ref="B4:K4"/>
    <mergeCell ref="B6:H6"/>
    <mergeCell ref="B7:H7"/>
    <mergeCell ref="B227:D227"/>
    <mergeCell ref="B433:D433"/>
    <mergeCell ref="B434:D434"/>
    <mergeCell ref="B435:D435"/>
    <mergeCell ref="B8:H8"/>
    <mergeCell ref="C11:C12"/>
    <mergeCell ref="B116:D116"/>
    <mergeCell ref="B42:D42"/>
    <mergeCell ref="B11:B12"/>
    <mergeCell ref="D11:D12"/>
    <mergeCell ref="E11:K11"/>
    <mergeCell ref="B41:D41"/>
    <mergeCell ref="B117:D117"/>
    <mergeCell ref="B226:D226"/>
  </mergeCells>
  <phoneticPr fontId="20" type="noConversion"/>
  <printOptions horizontalCentered="1"/>
  <pageMargins left="0.70866141732283472" right="0.70866141732283472" top="0.74803149606299213" bottom="0.74803149606299213" header="0.31496062992125984" footer="0.31496062992125984"/>
  <pageSetup scale="8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W106"/>
  <sheetViews>
    <sheetView showGridLines="0" zoomScaleNormal="100" workbookViewId="0">
      <selection activeCell="M73" sqref="M73"/>
    </sheetView>
  </sheetViews>
  <sheetFormatPr baseColWidth="10" defaultColWidth="9.140625" defaultRowHeight="15" outlineLevelRow="1" x14ac:dyDescent="0.25"/>
  <cols>
    <col min="1" max="1" width="13.28515625" customWidth="1"/>
    <col min="2" max="2" width="10.140625" customWidth="1"/>
    <col min="3" max="3" width="14.140625" bestFit="1" customWidth="1"/>
    <col min="4" max="4" width="12.42578125" customWidth="1"/>
    <col min="5" max="5" width="10.5703125" customWidth="1"/>
    <col min="6" max="6" width="12" bestFit="1" customWidth="1"/>
    <col min="7" max="7" width="10.7109375" customWidth="1"/>
    <col min="8" max="8" width="10.140625" customWidth="1"/>
    <col min="9" max="9" width="10.5703125" customWidth="1"/>
    <col min="10" max="10" width="12.7109375" bestFit="1" customWidth="1"/>
    <col min="14" max="14" width="11.140625" customWidth="1"/>
    <col min="15" max="15" width="12.7109375" customWidth="1"/>
    <col min="16" max="16" width="13.85546875" customWidth="1"/>
    <col min="18" max="18" width="17.7109375" bestFit="1" customWidth="1"/>
  </cols>
  <sheetData>
    <row r="1" spans="1:23" ht="25.5" customHeight="1" x14ac:dyDescent="0.25">
      <c r="A1" s="258" t="s">
        <v>189</v>
      </c>
      <c r="B1" s="258"/>
      <c r="C1" s="258"/>
      <c r="D1" s="258"/>
      <c r="E1" s="258"/>
      <c r="F1" s="258"/>
      <c r="G1" s="258"/>
      <c r="H1" s="258"/>
      <c r="I1" s="258"/>
      <c r="J1" s="258"/>
      <c r="K1" s="258"/>
      <c r="L1" s="258"/>
      <c r="M1" s="258"/>
      <c r="N1" s="258"/>
      <c r="O1" s="258"/>
      <c r="P1" s="258"/>
      <c r="Q1" s="258"/>
      <c r="R1" s="258"/>
      <c r="S1" s="258"/>
      <c r="T1" s="258"/>
      <c r="U1" s="258"/>
      <c r="V1" s="258"/>
      <c r="W1" s="258"/>
    </row>
    <row r="2" spans="1:23" ht="63.75" customHeight="1" x14ac:dyDescent="0.25">
      <c r="A2" s="268" t="s">
        <v>147</v>
      </c>
      <c r="B2" s="268"/>
      <c r="C2" s="268"/>
      <c r="D2" s="268"/>
      <c r="E2" s="268"/>
      <c r="F2" s="268"/>
      <c r="G2" s="268"/>
      <c r="H2" s="268"/>
      <c r="I2" s="268"/>
      <c r="J2" s="268"/>
      <c r="K2" s="268"/>
      <c r="L2" s="268"/>
      <c r="M2" s="268"/>
      <c r="N2" s="268"/>
      <c r="O2" s="268"/>
      <c r="P2" s="268"/>
      <c r="Q2" s="268"/>
      <c r="R2" s="268"/>
      <c r="S2" s="268"/>
      <c r="T2" s="268"/>
      <c r="U2" s="268"/>
      <c r="V2" s="268"/>
      <c r="W2" s="268"/>
    </row>
    <row r="3" spans="1:23" ht="9.75" customHeight="1" x14ac:dyDescent="0.25">
      <c r="A3" s="75"/>
      <c r="B3" s="75"/>
      <c r="C3" s="75"/>
      <c r="D3" s="75"/>
      <c r="E3" s="75"/>
      <c r="F3" s="75"/>
      <c r="G3" s="75"/>
      <c r="H3" s="75"/>
      <c r="I3" s="75"/>
      <c r="J3" s="75"/>
      <c r="K3" s="75"/>
      <c r="L3" s="75"/>
      <c r="M3" s="75"/>
      <c r="N3" s="75"/>
      <c r="O3" s="75"/>
      <c r="P3" s="75"/>
    </row>
    <row r="4" spans="1:23" ht="20.25" x14ac:dyDescent="0.25">
      <c r="A4" s="258" t="s">
        <v>794</v>
      </c>
      <c r="B4" s="258"/>
      <c r="C4" s="258"/>
      <c r="D4" s="258"/>
      <c r="E4" s="258"/>
      <c r="F4" s="258"/>
      <c r="G4" s="258"/>
      <c r="H4" s="258"/>
      <c r="I4" s="258"/>
      <c r="J4" s="258"/>
      <c r="K4" s="258"/>
      <c r="L4" s="258"/>
      <c r="M4" s="258"/>
      <c r="N4" s="258"/>
      <c r="O4" s="258"/>
      <c r="P4" s="258"/>
      <c r="Q4" s="258"/>
      <c r="R4" s="258"/>
      <c r="S4" s="258"/>
      <c r="T4" s="258"/>
      <c r="U4" s="258"/>
      <c r="V4" s="258"/>
      <c r="W4" s="258"/>
    </row>
    <row r="5" spans="1:23" x14ac:dyDescent="0.25">
      <c r="A5" s="55"/>
      <c r="B5" s="55"/>
      <c r="C5" s="55"/>
      <c r="D5" s="55"/>
      <c r="E5" s="55"/>
      <c r="F5" s="54"/>
    </row>
    <row r="6" spans="1:23" ht="15.75" x14ac:dyDescent="0.25">
      <c r="A6" s="377" t="s">
        <v>0</v>
      </c>
      <c r="B6" s="377"/>
      <c r="C6" s="377"/>
      <c r="D6" s="377"/>
      <c r="E6" s="377"/>
      <c r="F6" s="377"/>
      <c r="H6" s="177" t="s">
        <v>1</v>
      </c>
      <c r="I6" s="138">
        <v>21</v>
      </c>
    </row>
    <row r="7" spans="1:23" ht="16.5" customHeight="1" x14ac:dyDescent="0.25">
      <c r="A7" s="261" t="s">
        <v>2</v>
      </c>
      <c r="B7" s="261"/>
      <c r="C7" s="261"/>
      <c r="D7" s="261"/>
      <c r="E7" s="261"/>
      <c r="F7" s="261"/>
      <c r="H7" s="4" t="s">
        <v>3</v>
      </c>
      <c r="I7" s="5">
        <v>10</v>
      </c>
    </row>
    <row r="8" spans="1:23" ht="18" customHeight="1" x14ac:dyDescent="0.25">
      <c r="A8" s="378" t="s">
        <v>104</v>
      </c>
      <c r="B8" s="378"/>
      <c r="C8" s="378"/>
      <c r="D8" s="378"/>
      <c r="E8" s="378"/>
      <c r="F8" s="378"/>
      <c r="H8" s="4" t="s">
        <v>4</v>
      </c>
      <c r="I8" s="46" t="s">
        <v>105</v>
      </c>
    </row>
    <row r="10" spans="1:23" x14ac:dyDescent="0.25">
      <c r="A10" s="374" t="s">
        <v>106</v>
      </c>
      <c r="B10" s="375"/>
      <c r="C10" s="376"/>
      <c r="D10" s="350" t="s">
        <v>107</v>
      </c>
      <c r="E10" s="350"/>
      <c r="F10" s="350"/>
      <c r="G10" s="350"/>
      <c r="H10" s="350"/>
      <c r="I10" s="350"/>
      <c r="J10" s="350"/>
      <c r="K10" s="350"/>
    </row>
    <row r="11" spans="1:23" ht="27" hidden="1" customHeight="1" outlineLevel="1" x14ac:dyDescent="0.25">
      <c r="A11" s="345" t="s">
        <v>108</v>
      </c>
      <c r="B11" s="345" t="s">
        <v>109</v>
      </c>
      <c r="C11" s="379" t="s">
        <v>110</v>
      </c>
      <c r="D11" s="347" t="s">
        <v>71</v>
      </c>
      <c r="E11" s="348"/>
      <c r="F11" s="348"/>
      <c r="G11" s="349"/>
      <c r="H11" s="347" t="s">
        <v>111</v>
      </c>
      <c r="I11" s="348"/>
      <c r="J11" s="348"/>
      <c r="K11" s="349"/>
      <c r="M11" s="371" t="s">
        <v>112</v>
      </c>
      <c r="N11" s="372"/>
      <c r="O11" s="372"/>
      <c r="P11" s="373"/>
      <c r="R11" s="193" t="s">
        <v>113</v>
      </c>
      <c r="S11" s="360" t="s">
        <v>114</v>
      </c>
      <c r="T11" s="360"/>
      <c r="U11" s="360" t="s">
        <v>115</v>
      </c>
      <c r="V11" s="361"/>
    </row>
    <row r="12" spans="1:23" ht="30" hidden="1" outlineLevel="1" x14ac:dyDescent="0.25">
      <c r="A12" s="346"/>
      <c r="B12" s="346" t="s">
        <v>109</v>
      </c>
      <c r="C12" s="380" t="s">
        <v>116</v>
      </c>
      <c r="D12" s="180" t="s">
        <v>109</v>
      </c>
      <c r="E12" s="180" t="s">
        <v>117</v>
      </c>
      <c r="F12" s="180" t="s">
        <v>118</v>
      </c>
      <c r="G12" s="180" t="s">
        <v>119</v>
      </c>
      <c r="H12" s="180" t="s">
        <v>109</v>
      </c>
      <c r="I12" s="180" t="s">
        <v>117</v>
      </c>
      <c r="J12" s="180" t="s">
        <v>118</v>
      </c>
      <c r="K12" s="180" t="s">
        <v>119</v>
      </c>
      <c r="M12" s="187" t="s">
        <v>109</v>
      </c>
      <c r="N12" s="180" t="s">
        <v>117</v>
      </c>
      <c r="O12" s="180" t="s">
        <v>118</v>
      </c>
      <c r="P12" s="188" t="s">
        <v>119</v>
      </c>
      <c r="R12" s="100" t="s">
        <v>120</v>
      </c>
      <c r="S12" s="362">
        <f>+S20+S27+S13</f>
        <v>68</v>
      </c>
      <c r="T12" s="362"/>
      <c r="U12" s="362">
        <f>+U20+U27+U13</f>
        <v>68</v>
      </c>
      <c r="V12" s="363"/>
    </row>
    <row r="13" spans="1:23" hidden="1" outlineLevel="1" x14ac:dyDescent="0.25">
      <c r="A13" s="14" t="s">
        <v>121</v>
      </c>
      <c r="B13" s="15">
        <f>+D13+H13</f>
        <v>17</v>
      </c>
      <c r="C13" s="16">
        <f>IFERROR((B13/$B$15),0)</f>
        <v>0.26153846153846155</v>
      </c>
      <c r="D13" s="15">
        <v>1</v>
      </c>
      <c r="E13" s="16">
        <f>IFERROR((D13/$B$15),0)</f>
        <v>1.5384615384615385E-2</v>
      </c>
      <c r="F13" s="38">
        <f>+F20+F27+F34+F41+F48+F55</f>
        <v>38661155</v>
      </c>
      <c r="G13" s="16">
        <f>IFERROR((F13/$F$15),0)</f>
        <v>0.19714419213529338</v>
      </c>
      <c r="H13" s="15">
        <v>16</v>
      </c>
      <c r="I13" s="16">
        <f>IFERROR((H13/$B$15),0)</f>
        <v>0.24615384615384617</v>
      </c>
      <c r="J13" s="38">
        <f>+J20+J27+J34+J41+J48+J55</f>
        <v>268919220</v>
      </c>
      <c r="K13" s="16">
        <f>IFERROR((J13/$J$15),0)</f>
        <v>0.24979871252950273</v>
      </c>
      <c r="M13" s="35">
        <f>+M20+M27+M34+M41+M48+M55</f>
        <v>5</v>
      </c>
      <c r="N13" s="16">
        <f>IFERROR((M13/$M$15),0)</f>
        <v>0.29411764705882354</v>
      </c>
      <c r="O13" s="39">
        <f>O20+O27+O34+O41+O48+O55</f>
        <v>6220958</v>
      </c>
      <c r="P13" s="36">
        <f>IFERROR((O13/$O$15),0)</f>
        <v>0.195104398964312</v>
      </c>
      <c r="R13" s="100" t="s">
        <v>122</v>
      </c>
      <c r="S13" s="284">
        <f>SUM(S14:T18)</f>
        <v>2</v>
      </c>
      <c r="T13" s="284"/>
      <c r="U13" s="284">
        <f>SUM(U14:V18)</f>
        <v>2</v>
      </c>
      <c r="V13" s="284"/>
    </row>
    <row r="14" spans="1:23" hidden="1" outlineLevel="1" x14ac:dyDescent="0.25">
      <c r="A14" s="14" t="s">
        <v>123</v>
      </c>
      <c r="B14" s="15">
        <f>+D14+H14</f>
        <v>48</v>
      </c>
      <c r="C14" s="37">
        <f>IFERROR((B14/$B$15),0)</f>
        <v>0.7384615384615385</v>
      </c>
      <c r="D14" s="15">
        <v>4</v>
      </c>
      <c r="E14" s="16">
        <f>IFERROR((D14/$B$15),0)</f>
        <v>6.1538461538461542E-2</v>
      </c>
      <c r="F14" s="38">
        <f>+F21+F28+F35+F42+F49+F56</f>
        <v>157444825</v>
      </c>
      <c r="G14" s="16">
        <f>IFERROR((F14/$F$15),0)</f>
        <v>0.80285580786470667</v>
      </c>
      <c r="H14" s="15">
        <v>44</v>
      </c>
      <c r="I14" s="16">
        <f>IFERROR((H14/$B$15),0)</f>
        <v>0.67692307692307696</v>
      </c>
      <c r="J14" s="38">
        <f>+J21+J28+J35+J42+J49+J56</f>
        <v>807624439</v>
      </c>
      <c r="K14" s="16">
        <f>IFERROR((J14/$J$15),0)</f>
        <v>0.7502012874704973</v>
      </c>
      <c r="M14" s="35">
        <f>+M21+M28+M35+M42+M49+M56</f>
        <v>12</v>
      </c>
      <c r="N14" s="16">
        <f>IFERROR((M14/$M$15),0)</f>
        <v>0.70588235294117652</v>
      </c>
      <c r="O14" s="39">
        <f>+O21+O28+O35+O42+O49+O56</f>
        <v>25664320</v>
      </c>
      <c r="P14" s="36">
        <f>IFERROR((O14/$O$15),0)</f>
        <v>0.80489560103568802</v>
      </c>
      <c r="R14" s="101" t="s">
        <v>124</v>
      </c>
      <c r="S14" s="278"/>
      <c r="T14" s="280"/>
      <c r="U14" s="364"/>
      <c r="V14" s="365"/>
    </row>
    <row r="15" spans="1:23" ht="15.75" hidden="1" outlineLevel="1" thickBot="1" x14ac:dyDescent="0.3">
      <c r="A15" s="181" t="s">
        <v>125</v>
      </c>
      <c r="B15" s="182">
        <f t="shared" ref="B15:K15" si="0">SUM(B13:B14)</f>
        <v>65</v>
      </c>
      <c r="C15" s="183">
        <f t="shared" si="0"/>
        <v>1</v>
      </c>
      <c r="D15" s="182">
        <f t="shared" si="0"/>
        <v>5</v>
      </c>
      <c r="E15" s="184">
        <f t="shared" si="0"/>
        <v>7.6923076923076927E-2</v>
      </c>
      <c r="F15" s="185">
        <f t="shared" si="0"/>
        <v>196105980</v>
      </c>
      <c r="G15" s="184">
        <f t="shared" si="0"/>
        <v>1</v>
      </c>
      <c r="H15" s="186">
        <f t="shared" si="0"/>
        <v>60</v>
      </c>
      <c r="I15" s="184">
        <f t="shared" si="0"/>
        <v>0.92307692307692313</v>
      </c>
      <c r="J15" s="185">
        <f t="shared" si="0"/>
        <v>1076543659</v>
      </c>
      <c r="K15" s="184">
        <f t="shared" si="0"/>
        <v>1</v>
      </c>
      <c r="M15" s="189">
        <f>SUM(M13:M14)</f>
        <v>17</v>
      </c>
      <c r="N15" s="190">
        <f>SUM(N13:N14)</f>
        <v>1</v>
      </c>
      <c r="O15" s="191">
        <f>SUM(O13:O14)</f>
        <v>31885278</v>
      </c>
      <c r="P15" s="192">
        <f>SUM(P13:P14)</f>
        <v>1</v>
      </c>
      <c r="R15" s="101" t="s">
        <v>126</v>
      </c>
      <c r="S15" s="278">
        <v>2</v>
      </c>
      <c r="T15" s="280"/>
      <c r="U15" s="364">
        <v>2</v>
      </c>
      <c r="V15" s="365"/>
    </row>
    <row r="16" spans="1:23" hidden="1" outlineLevel="1" x14ac:dyDescent="0.25">
      <c r="R16" s="102" t="s">
        <v>127</v>
      </c>
      <c r="S16" s="278"/>
      <c r="T16" s="280"/>
      <c r="U16" s="364"/>
      <c r="V16" s="365"/>
    </row>
    <row r="17" spans="1:22" ht="15.75" hidden="1" outlineLevel="1" thickBot="1" x14ac:dyDescent="0.3">
      <c r="A17" s="194" t="s">
        <v>128</v>
      </c>
      <c r="D17" s="381" t="s">
        <v>107</v>
      </c>
      <c r="E17" s="381"/>
      <c r="F17" s="381"/>
      <c r="G17" s="381"/>
      <c r="H17" s="381"/>
      <c r="I17" s="381"/>
      <c r="J17" s="381"/>
      <c r="K17" s="381"/>
      <c r="R17" s="102" t="s">
        <v>129</v>
      </c>
      <c r="S17" s="278"/>
      <c r="T17" s="280"/>
      <c r="U17" s="364"/>
      <c r="V17" s="365"/>
    </row>
    <row r="18" spans="1:22" ht="15.75" hidden="1" outlineLevel="1" thickBot="1" x14ac:dyDescent="0.3">
      <c r="A18" s="345" t="s">
        <v>108</v>
      </c>
      <c r="B18" s="345" t="s">
        <v>109</v>
      </c>
      <c r="C18" s="178" t="s">
        <v>110</v>
      </c>
      <c r="D18" s="347" t="s">
        <v>71</v>
      </c>
      <c r="E18" s="348"/>
      <c r="F18" s="348"/>
      <c r="G18" s="349"/>
      <c r="H18" s="347" t="s">
        <v>111</v>
      </c>
      <c r="I18" s="348"/>
      <c r="J18" s="348"/>
      <c r="K18" s="349"/>
      <c r="M18" s="371" t="s">
        <v>112</v>
      </c>
      <c r="N18" s="372"/>
      <c r="O18" s="372"/>
      <c r="P18" s="373"/>
      <c r="R18" s="103" t="s">
        <v>130</v>
      </c>
      <c r="S18" s="366"/>
      <c r="T18" s="367"/>
      <c r="U18" s="369"/>
      <c r="V18" s="370"/>
    </row>
    <row r="19" spans="1:22" ht="30.75" hidden="1" outlineLevel="1" thickBot="1" x14ac:dyDescent="0.3">
      <c r="A19" s="346"/>
      <c r="B19" s="346" t="s">
        <v>109</v>
      </c>
      <c r="C19" s="179" t="s">
        <v>116</v>
      </c>
      <c r="D19" s="180" t="s">
        <v>109</v>
      </c>
      <c r="E19" s="180" t="s">
        <v>117</v>
      </c>
      <c r="F19" s="180" t="s">
        <v>118</v>
      </c>
      <c r="G19" s="180" t="s">
        <v>119</v>
      </c>
      <c r="H19" s="180" t="s">
        <v>109</v>
      </c>
      <c r="I19" s="180" t="s">
        <v>117</v>
      </c>
      <c r="J19" s="180" t="s">
        <v>118</v>
      </c>
      <c r="K19" s="180" t="s">
        <v>119</v>
      </c>
      <c r="M19" s="187" t="s">
        <v>109</v>
      </c>
      <c r="N19" s="180" t="s">
        <v>117</v>
      </c>
      <c r="O19" s="180" t="s">
        <v>118</v>
      </c>
      <c r="P19" s="188" t="s">
        <v>119</v>
      </c>
      <c r="R19" s="368"/>
      <c r="S19" s="368"/>
      <c r="T19" s="368"/>
      <c r="U19" s="368"/>
      <c r="V19" s="368"/>
    </row>
    <row r="20" spans="1:22" hidden="1" outlineLevel="1" x14ac:dyDescent="0.25">
      <c r="A20" s="14" t="s">
        <v>121</v>
      </c>
      <c r="B20" s="15">
        <f>+D20+H20</f>
        <v>16</v>
      </c>
      <c r="C20" s="37">
        <f>IFERROR((B20/$B$22),0)</f>
        <v>0.25806451612903225</v>
      </c>
      <c r="D20" s="15">
        <v>1</v>
      </c>
      <c r="E20" s="37">
        <f>IFERROR((D20/$B$22),0)</f>
        <v>1.6129032258064516E-2</v>
      </c>
      <c r="F20" s="39">
        <v>5597555</v>
      </c>
      <c r="G20" s="37">
        <f>IFERROR((F20/$F$22),0)</f>
        <v>0.20123284509098602</v>
      </c>
      <c r="H20" s="15">
        <v>15</v>
      </c>
      <c r="I20" s="37">
        <f>IFERROR((H20/$B$22),0)</f>
        <v>0.24193548387096775</v>
      </c>
      <c r="J20" s="39">
        <v>33435568</v>
      </c>
      <c r="K20" s="37">
        <f>IFERROR((J20/$J$22),0)</f>
        <v>0.24629977794354635</v>
      </c>
      <c r="M20" s="35">
        <v>1</v>
      </c>
      <c r="N20" s="16">
        <f>IFERROR((M20/$M$22),0)</f>
        <v>0.5</v>
      </c>
      <c r="O20" s="39">
        <v>1199450</v>
      </c>
      <c r="P20" s="36">
        <f>IFERROR((O20/$O$22),0)</f>
        <v>0.4107142857142857</v>
      </c>
      <c r="R20" s="104" t="s">
        <v>131</v>
      </c>
      <c r="S20" s="355">
        <f>+S21+S22+S23+S24+S25</f>
        <v>61</v>
      </c>
      <c r="T20" s="355"/>
      <c r="U20" s="355">
        <f>+U21+U22+U23+U24+U25</f>
        <v>61</v>
      </c>
      <c r="V20" s="359"/>
    </row>
    <row r="21" spans="1:22" hidden="1" outlineLevel="1" x14ac:dyDescent="0.25">
      <c r="A21" s="14" t="s">
        <v>123</v>
      </c>
      <c r="B21" s="15">
        <f>+D21+H21</f>
        <v>46</v>
      </c>
      <c r="C21" s="37">
        <f>IFERROR((B21/$B$22),0)</f>
        <v>0.74193548387096775</v>
      </c>
      <c r="D21" s="15">
        <v>4</v>
      </c>
      <c r="E21" s="37">
        <f>IFERROR((D21/$B$22),0)</f>
        <v>6.4516129032258063E-2</v>
      </c>
      <c r="F21" s="39">
        <v>22218754</v>
      </c>
      <c r="G21" s="37">
        <f>IFERROR((F21/$F$22),0)</f>
        <v>0.79876715490901395</v>
      </c>
      <c r="H21" s="15">
        <v>42</v>
      </c>
      <c r="I21" s="37">
        <f>IFERROR((H21/$B$22),0)</f>
        <v>0.67741935483870963</v>
      </c>
      <c r="J21" s="39">
        <v>102315947</v>
      </c>
      <c r="K21" s="37">
        <f>IFERROR((J21/$J$22),0)</f>
        <v>0.75370022205645371</v>
      </c>
      <c r="M21" s="35">
        <v>1</v>
      </c>
      <c r="N21" s="16">
        <f>IFERROR((M21/$M$22),0)</f>
        <v>0.5</v>
      </c>
      <c r="O21" s="39">
        <v>1720950</v>
      </c>
      <c r="P21" s="36">
        <f>IFERROR((O21/$O$22),0)</f>
        <v>0.5892857142857143</v>
      </c>
      <c r="R21" s="105" t="s">
        <v>124</v>
      </c>
      <c r="S21" s="353">
        <v>0</v>
      </c>
      <c r="T21" s="353"/>
      <c r="U21" s="351">
        <v>0</v>
      </c>
      <c r="V21" s="352"/>
    </row>
    <row r="22" spans="1:22" ht="15.75" hidden="1" outlineLevel="1" thickBot="1" x14ac:dyDescent="0.3">
      <c r="A22" s="181" t="s">
        <v>125</v>
      </c>
      <c r="B22" s="182">
        <f t="shared" ref="B22:K22" si="1">SUM(B20:B21)</f>
        <v>62</v>
      </c>
      <c r="C22" s="183">
        <f t="shared" si="1"/>
        <v>1</v>
      </c>
      <c r="D22" s="182">
        <f t="shared" si="1"/>
        <v>5</v>
      </c>
      <c r="E22" s="184">
        <f t="shared" si="1"/>
        <v>8.0645161290322578E-2</v>
      </c>
      <c r="F22" s="185">
        <f t="shared" si="1"/>
        <v>27816309</v>
      </c>
      <c r="G22" s="184">
        <f t="shared" si="1"/>
        <v>1</v>
      </c>
      <c r="H22" s="186">
        <f t="shared" si="1"/>
        <v>57</v>
      </c>
      <c r="I22" s="184">
        <f t="shared" si="1"/>
        <v>0.91935483870967738</v>
      </c>
      <c r="J22" s="185">
        <f t="shared" si="1"/>
        <v>135751515</v>
      </c>
      <c r="K22" s="184">
        <f t="shared" si="1"/>
        <v>1</v>
      </c>
      <c r="M22" s="189">
        <f>SUM(M20:M21)</f>
        <v>2</v>
      </c>
      <c r="N22" s="190">
        <f>SUM(N20:N21)</f>
        <v>1</v>
      </c>
      <c r="O22" s="191">
        <f>SUM(O20:O21)</f>
        <v>2920400</v>
      </c>
      <c r="P22" s="192">
        <f>SUM(P20:P21)</f>
        <v>1</v>
      </c>
      <c r="R22" s="102" t="s">
        <v>126</v>
      </c>
      <c r="S22" s="353">
        <v>58</v>
      </c>
      <c r="T22" s="353"/>
      <c r="U22" s="351">
        <v>58</v>
      </c>
      <c r="V22" s="352"/>
    </row>
    <row r="23" spans="1:22" hidden="1" outlineLevel="1" x14ac:dyDescent="0.25">
      <c r="R23" s="102" t="s">
        <v>127</v>
      </c>
      <c r="S23" s="353">
        <v>1</v>
      </c>
      <c r="T23" s="353"/>
      <c r="U23" s="351">
        <v>1</v>
      </c>
      <c r="V23" s="352"/>
    </row>
    <row r="24" spans="1:22" ht="15.75" hidden="1" outlineLevel="1" thickBot="1" x14ac:dyDescent="0.3">
      <c r="A24" s="194" t="s">
        <v>132</v>
      </c>
      <c r="D24" s="350" t="s">
        <v>107</v>
      </c>
      <c r="E24" s="350"/>
      <c r="F24" s="350"/>
      <c r="G24" s="350"/>
      <c r="H24" s="350"/>
      <c r="I24" s="350"/>
      <c r="J24" s="350"/>
      <c r="K24" s="350"/>
      <c r="R24" s="102" t="s">
        <v>129</v>
      </c>
      <c r="S24" s="353">
        <v>2</v>
      </c>
      <c r="T24" s="353"/>
      <c r="U24" s="351">
        <v>2</v>
      </c>
      <c r="V24" s="352"/>
    </row>
    <row r="25" spans="1:22" ht="15" hidden="1" customHeight="1" outlineLevel="1" thickBot="1" x14ac:dyDescent="0.3">
      <c r="A25" s="345" t="s">
        <v>108</v>
      </c>
      <c r="B25" s="345" t="s">
        <v>109</v>
      </c>
      <c r="C25" s="178" t="s">
        <v>110</v>
      </c>
      <c r="D25" s="347" t="s">
        <v>71</v>
      </c>
      <c r="E25" s="348"/>
      <c r="F25" s="348"/>
      <c r="G25" s="349"/>
      <c r="H25" s="347" t="s">
        <v>111</v>
      </c>
      <c r="I25" s="348"/>
      <c r="J25" s="348"/>
      <c r="K25" s="349"/>
      <c r="M25" s="371" t="s">
        <v>112</v>
      </c>
      <c r="N25" s="372"/>
      <c r="O25" s="372"/>
      <c r="P25" s="373"/>
      <c r="R25" s="103" t="s">
        <v>130</v>
      </c>
      <c r="S25" s="354">
        <v>0</v>
      </c>
      <c r="T25" s="354"/>
      <c r="U25" s="356">
        <v>0</v>
      </c>
      <c r="V25" s="357"/>
    </row>
    <row r="26" spans="1:22" ht="30.75" hidden="1" outlineLevel="1" thickBot="1" x14ac:dyDescent="0.3">
      <c r="A26" s="346"/>
      <c r="B26" s="346" t="s">
        <v>109</v>
      </c>
      <c r="C26" s="179" t="s">
        <v>116</v>
      </c>
      <c r="D26" s="180" t="s">
        <v>109</v>
      </c>
      <c r="E26" s="180" t="s">
        <v>117</v>
      </c>
      <c r="F26" s="180" t="s">
        <v>118</v>
      </c>
      <c r="G26" s="180" t="s">
        <v>119</v>
      </c>
      <c r="H26" s="180" t="s">
        <v>109</v>
      </c>
      <c r="I26" s="180" t="s">
        <v>117</v>
      </c>
      <c r="J26" s="180" t="s">
        <v>118</v>
      </c>
      <c r="K26" s="180" t="s">
        <v>119</v>
      </c>
      <c r="M26" s="187" t="s">
        <v>109</v>
      </c>
      <c r="N26" s="180" t="s">
        <v>117</v>
      </c>
      <c r="O26" s="180" t="s">
        <v>118</v>
      </c>
      <c r="P26" s="188" t="s">
        <v>119</v>
      </c>
      <c r="R26" s="358"/>
      <c r="S26" s="358"/>
      <c r="T26" s="358"/>
      <c r="U26" s="358"/>
      <c r="V26" s="358"/>
    </row>
    <row r="27" spans="1:22" hidden="1" outlineLevel="1" x14ac:dyDescent="0.25">
      <c r="A27" s="14" t="s">
        <v>121</v>
      </c>
      <c r="B27" s="15">
        <f>+D27+H27</f>
        <v>17</v>
      </c>
      <c r="C27" s="37">
        <f>IFERROR((B27/$B$29),0)</f>
        <v>0.26984126984126983</v>
      </c>
      <c r="D27" s="15">
        <v>1</v>
      </c>
      <c r="E27" s="37">
        <f>IFERROR((D27/$B$29),0)</f>
        <v>1.5873015873015872E-2</v>
      </c>
      <c r="F27" s="39">
        <v>5597962</v>
      </c>
      <c r="G27" s="37">
        <f>IFERROR((F27/$F$29),0)</f>
        <v>0.20110447991111394</v>
      </c>
      <c r="H27" s="15">
        <v>16</v>
      </c>
      <c r="I27" s="37">
        <f>IFERROR((H27/$B$29),0)</f>
        <v>0.25396825396825395</v>
      </c>
      <c r="J27" s="39">
        <v>36162618</v>
      </c>
      <c r="K27" s="37">
        <f>IFERROR((J27/$J$29),0)</f>
        <v>0.25689562802114668</v>
      </c>
      <c r="M27" s="35">
        <v>1</v>
      </c>
      <c r="N27" s="16">
        <f>IFERROR((M27/$M$29),0)</f>
        <v>0.33333333333333331</v>
      </c>
      <c r="O27" s="39">
        <v>1199450</v>
      </c>
      <c r="P27" s="36">
        <f>IFERROR((O27/$O$29),0)</f>
        <v>0.17928140955888508</v>
      </c>
      <c r="R27" s="104" t="s">
        <v>133</v>
      </c>
      <c r="S27" s="355">
        <f>+S28+S29+S30+S31+S32</f>
        <v>5</v>
      </c>
      <c r="T27" s="355"/>
      <c r="U27" s="355">
        <f>+U28+U29+U30+U31+U32</f>
        <v>5</v>
      </c>
      <c r="V27" s="359"/>
    </row>
    <row r="28" spans="1:22" hidden="1" outlineLevel="1" x14ac:dyDescent="0.25">
      <c r="A28" s="14" t="s">
        <v>123</v>
      </c>
      <c r="B28" s="15">
        <f>+D28+H28</f>
        <v>46</v>
      </c>
      <c r="C28" s="37">
        <f>IFERROR((B28/$B$29),0)</f>
        <v>0.73015873015873012</v>
      </c>
      <c r="D28" s="15">
        <v>4</v>
      </c>
      <c r="E28" s="37">
        <f>IFERROR((D28/$B$29),0)</f>
        <v>6.3492063492063489E-2</v>
      </c>
      <c r="F28" s="39">
        <v>22238126</v>
      </c>
      <c r="G28" s="37">
        <f>IFERROR((F28/$F$29),0)</f>
        <v>0.79889552008888609</v>
      </c>
      <c r="H28" s="15">
        <v>42</v>
      </c>
      <c r="I28" s="37">
        <f>IFERROR((H28/$B$29),0)</f>
        <v>0.66666666666666663</v>
      </c>
      <c r="J28" s="39">
        <v>104605126</v>
      </c>
      <c r="K28" s="37">
        <f>IFERROR((J28/$J$29),0)</f>
        <v>0.74310437197885337</v>
      </c>
      <c r="M28" s="35">
        <v>2</v>
      </c>
      <c r="N28" s="16">
        <f>IFERROR((M28/$M$29),0)</f>
        <v>0.66666666666666663</v>
      </c>
      <c r="O28" s="39">
        <v>5490870</v>
      </c>
      <c r="P28" s="36">
        <f>IFERROR((O28/$O$29),0)</f>
        <v>0.82071859044111495</v>
      </c>
      <c r="R28" s="102" t="s">
        <v>124</v>
      </c>
      <c r="S28" s="278">
        <v>5</v>
      </c>
      <c r="T28" s="280"/>
      <c r="U28" s="351">
        <v>5</v>
      </c>
      <c r="V28" s="352"/>
    </row>
    <row r="29" spans="1:22" ht="15.75" hidden="1" outlineLevel="1" thickBot="1" x14ac:dyDescent="0.3">
      <c r="A29" s="181" t="s">
        <v>125</v>
      </c>
      <c r="B29" s="182">
        <f t="shared" ref="B29:K29" si="2">SUM(B27:B28)</f>
        <v>63</v>
      </c>
      <c r="C29" s="183">
        <f t="shared" si="2"/>
        <v>1</v>
      </c>
      <c r="D29" s="182">
        <f t="shared" si="2"/>
        <v>5</v>
      </c>
      <c r="E29" s="184">
        <f t="shared" si="2"/>
        <v>7.9365079365079361E-2</v>
      </c>
      <c r="F29" s="185">
        <f t="shared" si="2"/>
        <v>27836088</v>
      </c>
      <c r="G29" s="184">
        <f t="shared" si="2"/>
        <v>1</v>
      </c>
      <c r="H29" s="186">
        <f t="shared" si="2"/>
        <v>58</v>
      </c>
      <c r="I29" s="184">
        <f t="shared" si="2"/>
        <v>0.92063492063492058</v>
      </c>
      <c r="J29" s="185">
        <f t="shared" si="2"/>
        <v>140767744</v>
      </c>
      <c r="K29" s="184">
        <f t="shared" si="2"/>
        <v>1</v>
      </c>
      <c r="M29" s="189">
        <f>SUM(M27:M28)</f>
        <v>3</v>
      </c>
      <c r="N29" s="190">
        <f>SUM(N27:N28)</f>
        <v>1</v>
      </c>
      <c r="O29" s="191">
        <f>SUM(O27:O28)</f>
        <v>6690320</v>
      </c>
      <c r="P29" s="192">
        <f>SUM(P27:P28)</f>
        <v>1</v>
      </c>
      <c r="R29" s="102" t="s">
        <v>126</v>
      </c>
      <c r="S29" s="353">
        <v>0</v>
      </c>
      <c r="T29" s="353"/>
      <c r="U29" s="351">
        <v>0</v>
      </c>
      <c r="V29" s="352"/>
    </row>
    <row r="30" spans="1:22" hidden="1" outlineLevel="1" x14ac:dyDescent="0.25">
      <c r="R30" s="102" t="s">
        <v>127</v>
      </c>
      <c r="S30" s="353">
        <v>0</v>
      </c>
      <c r="T30" s="353"/>
      <c r="U30" s="351">
        <v>0</v>
      </c>
      <c r="V30" s="352"/>
    </row>
    <row r="31" spans="1:22" ht="15.75" hidden="1" outlineLevel="1" thickBot="1" x14ac:dyDescent="0.3">
      <c r="A31" s="194" t="s">
        <v>134</v>
      </c>
      <c r="D31" s="350" t="s">
        <v>107</v>
      </c>
      <c r="E31" s="350"/>
      <c r="F31" s="350"/>
      <c r="G31" s="350"/>
      <c r="H31" s="350"/>
      <c r="I31" s="350"/>
      <c r="J31" s="350"/>
      <c r="K31" s="350"/>
      <c r="R31" s="102" t="s">
        <v>129</v>
      </c>
      <c r="S31" s="353">
        <v>0</v>
      </c>
      <c r="T31" s="353"/>
      <c r="U31" s="351">
        <v>0</v>
      </c>
      <c r="V31" s="352"/>
    </row>
    <row r="32" spans="1:22" ht="15.75" hidden="1" customHeight="1" outlineLevel="1" thickBot="1" x14ac:dyDescent="0.3">
      <c r="A32" s="345" t="s">
        <v>108</v>
      </c>
      <c r="B32" s="345" t="s">
        <v>109</v>
      </c>
      <c r="C32" s="178" t="s">
        <v>110</v>
      </c>
      <c r="D32" s="347" t="s">
        <v>71</v>
      </c>
      <c r="E32" s="348"/>
      <c r="F32" s="348"/>
      <c r="G32" s="349"/>
      <c r="H32" s="347" t="s">
        <v>111</v>
      </c>
      <c r="I32" s="348"/>
      <c r="J32" s="348"/>
      <c r="K32" s="349"/>
      <c r="M32" s="371" t="s">
        <v>112</v>
      </c>
      <c r="N32" s="372"/>
      <c r="O32" s="372"/>
      <c r="P32" s="373"/>
      <c r="R32" s="103" t="s">
        <v>130</v>
      </c>
      <c r="S32" s="354">
        <v>0</v>
      </c>
      <c r="T32" s="354"/>
      <c r="U32" s="356">
        <v>0</v>
      </c>
      <c r="V32" s="357"/>
    </row>
    <row r="33" spans="1:16" ht="30" hidden="1" outlineLevel="1" x14ac:dyDescent="0.25">
      <c r="A33" s="346"/>
      <c r="B33" s="346" t="s">
        <v>109</v>
      </c>
      <c r="C33" s="179" t="s">
        <v>116</v>
      </c>
      <c r="D33" s="180" t="s">
        <v>109</v>
      </c>
      <c r="E33" s="180" t="s">
        <v>117</v>
      </c>
      <c r="F33" s="180" t="s">
        <v>118</v>
      </c>
      <c r="G33" s="180" t="s">
        <v>119</v>
      </c>
      <c r="H33" s="180" t="s">
        <v>109</v>
      </c>
      <c r="I33" s="180" t="s">
        <v>117</v>
      </c>
      <c r="J33" s="180" t="s">
        <v>118</v>
      </c>
      <c r="K33" s="180" t="s">
        <v>119</v>
      </c>
      <c r="M33" s="187" t="s">
        <v>109</v>
      </c>
      <c r="N33" s="180" t="s">
        <v>117</v>
      </c>
      <c r="O33" s="180" t="s">
        <v>118</v>
      </c>
      <c r="P33" s="188" t="s">
        <v>119</v>
      </c>
    </row>
    <row r="34" spans="1:16" hidden="1" outlineLevel="1" x14ac:dyDescent="0.25">
      <c r="A34" s="14" t="s">
        <v>121</v>
      </c>
      <c r="B34" s="15">
        <f>+D34+H34</f>
        <v>17</v>
      </c>
      <c r="C34" s="37">
        <f>IFERROR((B34/$B$36),0)</f>
        <v>0.26984126984126983</v>
      </c>
      <c r="D34" s="15">
        <v>1</v>
      </c>
      <c r="E34" s="37">
        <f>IFERROR((D34/$B$36),0)</f>
        <v>1.5873015873015872E-2</v>
      </c>
      <c r="F34" s="39">
        <v>8120230</v>
      </c>
      <c r="G34" s="37">
        <f>IFERROR((F34/$F$36),0)</f>
        <v>0.19183383200448462</v>
      </c>
      <c r="H34" s="15">
        <v>16</v>
      </c>
      <c r="I34" s="37">
        <f>IFERROR((H34/$B$36),0)</f>
        <v>0.25396825396825395</v>
      </c>
      <c r="J34" s="39">
        <v>63768100</v>
      </c>
      <c r="K34" s="37">
        <f>IFERROR((J34/$J$36),0)</f>
        <v>0.25610918015868167</v>
      </c>
      <c r="M34" s="35">
        <v>1</v>
      </c>
      <c r="N34" s="16">
        <f>IFERROR((M34/$M$36),0)</f>
        <v>0.33333333333333331</v>
      </c>
      <c r="O34" s="39">
        <v>1199450</v>
      </c>
      <c r="P34" s="36">
        <f>IFERROR((O34/$O$36),0)</f>
        <v>0.23918202121719709</v>
      </c>
    </row>
    <row r="35" spans="1:16" hidden="1" outlineLevel="1" x14ac:dyDescent="0.25">
      <c r="A35" s="14" t="s">
        <v>123</v>
      </c>
      <c r="B35" s="15">
        <f>+D35+H35</f>
        <v>46</v>
      </c>
      <c r="C35" s="37">
        <f>IFERROR((B35/$B$36),0)</f>
        <v>0.73015873015873012</v>
      </c>
      <c r="D35" s="15">
        <v>4</v>
      </c>
      <c r="E35" s="37">
        <f>IFERROR((D35/$B$36),0)</f>
        <v>6.3492063492063489E-2</v>
      </c>
      <c r="F35" s="39">
        <v>34209269</v>
      </c>
      <c r="G35" s="37">
        <f>IFERROR((F35/$F$36),0)</f>
        <v>0.80816616799551533</v>
      </c>
      <c r="H35" s="15">
        <v>42</v>
      </c>
      <c r="I35" s="37">
        <f>IFERROR((H35/$B$36),0)</f>
        <v>0.66666666666666663</v>
      </c>
      <c r="J35" s="39">
        <v>185219851</v>
      </c>
      <c r="K35" s="37">
        <f>IFERROR((J35/$J$36),0)</f>
        <v>0.74389081984131833</v>
      </c>
      <c r="M35" s="35">
        <v>2</v>
      </c>
      <c r="N35" s="16">
        <f>IFERROR((M35/$M$36),0)</f>
        <v>0.66666666666666663</v>
      </c>
      <c r="O35" s="39">
        <v>3815350</v>
      </c>
      <c r="P35" s="36">
        <f>IFERROR((O35/$O$36),0)</f>
        <v>0.76081797878280288</v>
      </c>
    </row>
    <row r="36" spans="1:16" ht="15.75" hidden="1" outlineLevel="1" thickBot="1" x14ac:dyDescent="0.3">
      <c r="A36" s="181" t="s">
        <v>125</v>
      </c>
      <c r="B36" s="182">
        <f t="shared" ref="B36:K36" si="3">SUM(B34:B35)</f>
        <v>63</v>
      </c>
      <c r="C36" s="183">
        <f t="shared" si="3"/>
        <v>1</v>
      </c>
      <c r="D36" s="182">
        <f t="shared" si="3"/>
        <v>5</v>
      </c>
      <c r="E36" s="184">
        <f t="shared" si="3"/>
        <v>7.9365079365079361E-2</v>
      </c>
      <c r="F36" s="185">
        <f t="shared" si="3"/>
        <v>42329499</v>
      </c>
      <c r="G36" s="184">
        <f t="shared" si="3"/>
        <v>1</v>
      </c>
      <c r="H36" s="186">
        <f t="shared" si="3"/>
        <v>58</v>
      </c>
      <c r="I36" s="184">
        <f t="shared" si="3"/>
        <v>0.92063492063492058</v>
      </c>
      <c r="J36" s="185">
        <f t="shared" si="3"/>
        <v>248987951</v>
      </c>
      <c r="K36" s="184">
        <f t="shared" si="3"/>
        <v>1</v>
      </c>
      <c r="M36" s="189">
        <f>SUM(M34:M35)</f>
        <v>3</v>
      </c>
      <c r="N36" s="190">
        <f>SUM(N34:N35)</f>
        <v>1</v>
      </c>
      <c r="O36" s="191">
        <f>SUM(O34:O35)</f>
        <v>5014800</v>
      </c>
      <c r="P36" s="192">
        <f>SUM(P34:P35)</f>
        <v>1</v>
      </c>
    </row>
    <row r="37" spans="1:16" hidden="1" outlineLevel="1" x14ac:dyDescent="0.25"/>
    <row r="38" spans="1:16" ht="15.75" hidden="1" outlineLevel="1" thickBot="1" x14ac:dyDescent="0.3">
      <c r="A38" s="194" t="s">
        <v>135</v>
      </c>
      <c r="D38" s="350" t="s">
        <v>107</v>
      </c>
      <c r="E38" s="350"/>
      <c r="F38" s="350"/>
      <c r="G38" s="350"/>
      <c r="H38" s="350"/>
      <c r="I38" s="350"/>
      <c r="J38" s="350"/>
      <c r="K38" s="350"/>
    </row>
    <row r="39" spans="1:16" ht="15" hidden="1" customHeight="1" outlineLevel="1" x14ac:dyDescent="0.25">
      <c r="A39" s="345" t="s">
        <v>108</v>
      </c>
      <c r="B39" s="345" t="s">
        <v>109</v>
      </c>
      <c r="C39" s="178" t="s">
        <v>110</v>
      </c>
      <c r="D39" s="347" t="s">
        <v>71</v>
      </c>
      <c r="E39" s="348"/>
      <c r="F39" s="348"/>
      <c r="G39" s="349"/>
      <c r="H39" s="347" t="s">
        <v>111</v>
      </c>
      <c r="I39" s="348"/>
      <c r="J39" s="348"/>
      <c r="K39" s="349"/>
      <c r="M39" s="371" t="s">
        <v>112</v>
      </c>
      <c r="N39" s="372"/>
      <c r="O39" s="372"/>
      <c r="P39" s="373"/>
    </row>
    <row r="40" spans="1:16" ht="30" hidden="1" outlineLevel="1" x14ac:dyDescent="0.25">
      <c r="A40" s="346"/>
      <c r="B40" s="346" t="s">
        <v>109</v>
      </c>
      <c r="C40" s="179" t="s">
        <v>116</v>
      </c>
      <c r="D40" s="180" t="s">
        <v>109</v>
      </c>
      <c r="E40" s="180" t="s">
        <v>117</v>
      </c>
      <c r="F40" s="180" t="s">
        <v>118</v>
      </c>
      <c r="G40" s="180" t="s">
        <v>119</v>
      </c>
      <c r="H40" s="180" t="s">
        <v>109</v>
      </c>
      <c r="I40" s="180" t="s">
        <v>117</v>
      </c>
      <c r="J40" s="180" t="s">
        <v>118</v>
      </c>
      <c r="K40" s="180" t="s">
        <v>119</v>
      </c>
      <c r="M40" s="187" t="s">
        <v>109</v>
      </c>
      <c r="N40" s="180" t="s">
        <v>117</v>
      </c>
      <c r="O40" s="180" t="s">
        <v>118</v>
      </c>
      <c r="P40" s="188" t="s">
        <v>119</v>
      </c>
    </row>
    <row r="41" spans="1:16" hidden="1" outlineLevel="1" x14ac:dyDescent="0.25">
      <c r="A41" s="14" t="s">
        <v>121</v>
      </c>
      <c r="B41" s="15">
        <f>+D41+H41</f>
        <v>17</v>
      </c>
      <c r="C41" s="37">
        <f>IFERROR((B41/$B$43),0)</f>
        <v>0.265625</v>
      </c>
      <c r="D41" s="15">
        <v>1</v>
      </c>
      <c r="E41" s="37">
        <f>IFERROR((D41/$B$43),0)</f>
        <v>1.5625E-2</v>
      </c>
      <c r="F41" s="39">
        <v>5599301</v>
      </c>
      <c r="G41" s="37">
        <f>IFERROR((F41/$F$43),0)</f>
        <v>0.20110421433087347</v>
      </c>
      <c r="H41" s="15">
        <v>16</v>
      </c>
      <c r="I41" s="37">
        <f>IFERROR((H41/$B$43),0)</f>
        <v>0.25</v>
      </c>
      <c r="J41" s="39">
        <v>35405961</v>
      </c>
      <c r="K41" s="37">
        <f>IFERROR((J41/$J$43),0)</f>
        <v>0.24651052260142145</v>
      </c>
      <c r="M41" s="35">
        <v>1</v>
      </c>
      <c r="N41" s="16">
        <f>IFERROR((M41/$M$43),0)</f>
        <v>0.25</v>
      </c>
      <c r="O41" s="39">
        <v>1513043</v>
      </c>
      <c r="P41" s="36">
        <f>IFERROR((O41/$O$43),0)</f>
        <v>0.20068498883132899</v>
      </c>
    </row>
    <row r="42" spans="1:16" hidden="1" outlineLevel="1" x14ac:dyDescent="0.25">
      <c r="A42" s="14" t="s">
        <v>123</v>
      </c>
      <c r="B42" s="15">
        <f>+D42+H42</f>
        <v>47</v>
      </c>
      <c r="C42" s="37">
        <f>IFERROR((B42/$B$43),0)</f>
        <v>0.734375</v>
      </c>
      <c r="D42" s="15">
        <v>4</v>
      </c>
      <c r="E42" s="37">
        <f>IFERROR((D42/$B$43),0)</f>
        <v>6.25E-2</v>
      </c>
      <c r="F42" s="39">
        <v>22243482</v>
      </c>
      <c r="G42" s="37">
        <f>IFERROR((F42/$F$43),0)</f>
        <v>0.79889578566912656</v>
      </c>
      <c r="H42" s="15">
        <v>43</v>
      </c>
      <c r="I42" s="37">
        <f>IFERROR((H42/$B$43),0)</f>
        <v>0.671875</v>
      </c>
      <c r="J42" s="39">
        <v>108222638</v>
      </c>
      <c r="K42" s="37">
        <f>IFERROR((J42/$J$43),0)</f>
        <v>0.75348947739857852</v>
      </c>
      <c r="M42" s="35">
        <v>3</v>
      </c>
      <c r="N42" s="16">
        <f>IFERROR((M42/$M$43),0)</f>
        <v>0.75</v>
      </c>
      <c r="O42" s="39">
        <v>6026350</v>
      </c>
      <c r="P42" s="36">
        <f>IFERROR((O42/$O$43),0)</f>
        <v>0.79931501116867099</v>
      </c>
    </row>
    <row r="43" spans="1:16" ht="15.75" hidden="1" outlineLevel="1" thickBot="1" x14ac:dyDescent="0.3">
      <c r="A43" s="181" t="s">
        <v>125</v>
      </c>
      <c r="B43" s="182">
        <f t="shared" ref="B43:K43" si="4">SUM(B41:B42)</f>
        <v>64</v>
      </c>
      <c r="C43" s="183">
        <f t="shared" si="4"/>
        <v>1</v>
      </c>
      <c r="D43" s="182">
        <f t="shared" si="4"/>
        <v>5</v>
      </c>
      <c r="E43" s="184">
        <f t="shared" si="4"/>
        <v>7.8125E-2</v>
      </c>
      <c r="F43" s="185">
        <f t="shared" si="4"/>
        <v>27842783</v>
      </c>
      <c r="G43" s="184">
        <f t="shared" si="4"/>
        <v>1</v>
      </c>
      <c r="H43" s="186">
        <f t="shared" si="4"/>
        <v>59</v>
      </c>
      <c r="I43" s="184">
        <f t="shared" si="4"/>
        <v>0.921875</v>
      </c>
      <c r="J43" s="185">
        <f t="shared" si="4"/>
        <v>143628599</v>
      </c>
      <c r="K43" s="184">
        <f t="shared" si="4"/>
        <v>1</v>
      </c>
      <c r="M43" s="189">
        <f>SUM(M41:M42)</f>
        <v>4</v>
      </c>
      <c r="N43" s="190">
        <f>SUM(N41:N42)</f>
        <v>1</v>
      </c>
      <c r="O43" s="191">
        <f>SUM(O41:O42)</f>
        <v>7539393</v>
      </c>
      <c r="P43" s="192">
        <f>SUM(P41:P42)</f>
        <v>1</v>
      </c>
    </row>
    <row r="44" spans="1:16" hidden="1" outlineLevel="1" x14ac:dyDescent="0.25"/>
    <row r="45" spans="1:16" ht="15.75" hidden="1" outlineLevel="1" thickBot="1" x14ac:dyDescent="0.3">
      <c r="A45" s="194" t="s">
        <v>136</v>
      </c>
      <c r="D45" s="350" t="s">
        <v>107</v>
      </c>
      <c r="E45" s="350"/>
      <c r="F45" s="350"/>
      <c r="G45" s="350"/>
      <c r="H45" s="350"/>
      <c r="I45" s="350"/>
      <c r="J45" s="350"/>
      <c r="K45" s="350"/>
    </row>
    <row r="46" spans="1:16" ht="15" hidden="1" customHeight="1" outlineLevel="1" x14ac:dyDescent="0.25">
      <c r="A46" s="345" t="s">
        <v>108</v>
      </c>
      <c r="B46" s="345" t="s">
        <v>109</v>
      </c>
      <c r="C46" s="178" t="s">
        <v>110</v>
      </c>
      <c r="D46" s="347" t="s">
        <v>71</v>
      </c>
      <c r="E46" s="348"/>
      <c r="F46" s="348"/>
      <c r="G46" s="349"/>
      <c r="H46" s="347" t="s">
        <v>111</v>
      </c>
      <c r="I46" s="348"/>
      <c r="J46" s="348"/>
      <c r="K46" s="349"/>
      <c r="M46" s="371" t="s">
        <v>112</v>
      </c>
      <c r="N46" s="372"/>
      <c r="O46" s="372"/>
      <c r="P46" s="373"/>
    </row>
    <row r="47" spans="1:16" ht="30" hidden="1" outlineLevel="1" x14ac:dyDescent="0.25">
      <c r="A47" s="346"/>
      <c r="B47" s="346" t="s">
        <v>109</v>
      </c>
      <c r="C47" s="179" t="s">
        <v>116</v>
      </c>
      <c r="D47" s="180" t="s">
        <v>109</v>
      </c>
      <c r="E47" s="180" t="s">
        <v>117</v>
      </c>
      <c r="F47" s="180" t="s">
        <v>118</v>
      </c>
      <c r="G47" s="180" t="s">
        <v>119</v>
      </c>
      <c r="H47" s="180" t="s">
        <v>109</v>
      </c>
      <c r="I47" s="180" t="s">
        <v>117</v>
      </c>
      <c r="J47" s="180" t="s">
        <v>118</v>
      </c>
      <c r="K47" s="180" t="s">
        <v>119</v>
      </c>
      <c r="M47" s="187" t="s">
        <v>109</v>
      </c>
      <c r="N47" s="180" t="s">
        <v>117</v>
      </c>
      <c r="O47" s="180" t="s">
        <v>118</v>
      </c>
      <c r="P47" s="188" t="s">
        <v>119</v>
      </c>
    </row>
    <row r="48" spans="1:16" hidden="1" outlineLevel="1" x14ac:dyDescent="0.25">
      <c r="A48" s="14" t="s">
        <v>121</v>
      </c>
      <c r="B48" s="15">
        <f>+D48+H48</f>
        <v>17</v>
      </c>
      <c r="C48" s="37">
        <f>IFERROR((B48/$B$50),0)</f>
        <v>0.25757575757575757</v>
      </c>
      <c r="D48" s="15">
        <v>1</v>
      </c>
      <c r="E48" s="37">
        <f>IFERROR((D48/$B$50),0)</f>
        <v>1.5151515151515152E-2</v>
      </c>
      <c r="F48" s="39">
        <v>5599885</v>
      </c>
      <c r="G48" s="37">
        <f>IFERROR((F48/$F$50),0)</f>
        <v>0.20110409853900976</v>
      </c>
      <c r="H48" s="15">
        <v>16</v>
      </c>
      <c r="I48" s="37">
        <f>IFERROR((H48/$B$50),0)</f>
        <v>0.24242424242424243</v>
      </c>
      <c r="J48" s="39">
        <v>35521320</v>
      </c>
      <c r="K48" s="37">
        <f>IFERROR((J48/$J$50),0)</f>
        <v>0.24158946412000298</v>
      </c>
      <c r="M48" s="35">
        <v>1</v>
      </c>
      <c r="N48" s="16">
        <f>IFERROR((M48/$M$50),0)</f>
        <v>0.33333333333333331</v>
      </c>
      <c r="O48" s="39">
        <v>1109565</v>
      </c>
      <c r="P48" s="36">
        <f>IFERROR((O48/$O$50),0)</f>
        <v>0.20490714159740644</v>
      </c>
    </row>
    <row r="49" spans="1:22" hidden="1" outlineLevel="1" x14ac:dyDescent="0.25">
      <c r="A49" s="14" t="s">
        <v>123</v>
      </c>
      <c r="B49" s="15">
        <f>+D49+H49</f>
        <v>49</v>
      </c>
      <c r="C49" s="37">
        <f>IFERROR((B49/$B$50),0)</f>
        <v>0.74242424242424243</v>
      </c>
      <c r="D49" s="15">
        <v>4</v>
      </c>
      <c r="E49" s="37">
        <f>IFERROR((D49/$B$50),0)</f>
        <v>6.0606060606060608E-2</v>
      </c>
      <c r="F49" s="39">
        <v>22245818</v>
      </c>
      <c r="G49" s="37">
        <f>IFERROR((F49/$F$50),0)</f>
        <v>0.79889590146099021</v>
      </c>
      <c r="H49" s="15">
        <v>45</v>
      </c>
      <c r="I49" s="37">
        <f>IFERROR((H49/$B$50),0)</f>
        <v>0.68181818181818177</v>
      </c>
      <c r="J49" s="39">
        <v>111510423</v>
      </c>
      <c r="K49" s="37">
        <f>IFERROR((J49/$J$50),0)</f>
        <v>0.75841053587999696</v>
      </c>
      <c r="M49" s="35">
        <v>2</v>
      </c>
      <c r="N49" s="16">
        <f>IFERROR((M49/$M$50),0)</f>
        <v>0.66666666666666663</v>
      </c>
      <c r="O49" s="39">
        <v>4305400</v>
      </c>
      <c r="P49" s="36">
        <f>IFERROR((O49/$O$50),0)</f>
        <v>0.79509285840259358</v>
      </c>
    </row>
    <row r="50" spans="1:22" ht="15.75" hidden="1" outlineLevel="1" thickBot="1" x14ac:dyDescent="0.3">
      <c r="A50" s="181" t="s">
        <v>125</v>
      </c>
      <c r="B50" s="182">
        <f t="shared" ref="B50:K50" si="5">SUM(B48:B49)</f>
        <v>66</v>
      </c>
      <c r="C50" s="183">
        <f t="shared" si="5"/>
        <v>1</v>
      </c>
      <c r="D50" s="182">
        <f t="shared" si="5"/>
        <v>5</v>
      </c>
      <c r="E50" s="184">
        <f t="shared" si="5"/>
        <v>7.575757575757576E-2</v>
      </c>
      <c r="F50" s="185">
        <f t="shared" si="5"/>
        <v>27845703</v>
      </c>
      <c r="G50" s="184">
        <f t="shared" si="5"/>
        <v>1</v>
      </c>
      <c r="H50" s="186">
        <f t="shared" si="5"/>
        <v>61</v>
      </c>
      <c r="I50" s="184">
        <f t="shared" si="5"/>
        <v>0.9242424242424242</v>
      </c>
      <c r="J50" s="185">
        <f t="shared" si="5"/>
        <v>147031743</v>
      </c>
      <c r="K50" s="184">
        <f t="shared" si="5"/>
        <v>1</v>
      </c>
      <c r="M50" s="189">
        <f>SUM(M48:M49)</f>
        <v>3</v>
      </c>
      <c r="N50" s="190">
        <f>SUM(N48:N49)</f>
        <v>1</v>
      </c>
      <c r="O50" s="191">
        <f>SUM(O48:O49)</f>
        <v>5414965</v>
      </c>
      <c r="P50" s="192">
        <f>SUM(P48:P49)</f>
        <v>1</v>
      </c>
    </row>
    <row r="51" spans="1:22" hidden="1" outlineLevel="1" x14ac:dyDescent="0.25"/>
    <row r="52" spans="1:22" ht="15.75" hidden="1" outlineLevel="1" thickBot="1" x14ac:dyDescent="0.3">
      <c r="A52" s="194" t="s">
        <v>137</v>
      </c>
      <c r="D52" s="350" t="s">
        <v>107</v>
      </c>
      <c r="E52" s="350"/>
      <c r="F52" s="350"/>
      <c r="G52" s="350"/>
      <c r="H52" s="350"/>
      <c r="I52" s="350"/>
      <c r="J52" s="350"/>
      <c r="K52" s="350"/>
    </row>
    <row r="53" spans="1:22" ht="15" hidden="1" customHeight="1" outlineLevel="1" x14ac:dyDescent="0.25">
      <c r="A53" s="345" t="s">
        <v>108</v>
      </c>
      <c r="B53" s="345" t="s">
        <v>109</v>
      </c>
      <c r="C53" s="178" t="s">
        <v>110</v>
      </c>
      <c r="D53" s="347" t="s">
        <v>71</v>
      </c>
      <c r="E53" s="348"/>
      <c r="F53" s="348"/>
      <c r="G53" s="349"/>
      <c r="H53" s="347" t="s">
        <v>111</v>
      </c>
      <c r="I53" s="348"/>
      <c r="J53" s="348"/>
      <c r="K53" s="349"/>
      <c r="M53" s="371" t="s">
        <v>112</v>
      </c>
      <c r="N53" s="372"/>
      <c r="O53" s="372"/>
      <c r="P53" s="373"/>
    </row>
    <row r="54" spans="1:22" ht="30" hidden="1" outlineLevel="1" x14ac:dyDescent="0.25">
      <c r="A54" s="346"/>
      <c r="B54" s="346" t="s">
        <v>109</v>
      </c>
      <c r="C54" s="179" t="s">
        <v>116</v>
      </c>
      <c r="D54" s="180" t="s">
        <v>109</v>
      </c>
      <c r="E54" s="180" t="s">
        <v>117</v>
      </c>
      <c r="F54" s="180" t="s">
        <v>118</v>
      </c>
      <c r="G54" s="180" t="s">
        <v>119</v>
      </c>
      <c r="H54" s="180" t="s">
        <v>109</v>
      </c>
      <c r="I54" s="180" t="s">
        <v>117</v>
      </c>
      <c r="J54" s="180" t="s">
        <v>118</v>
      </c>
      <c r="K54" s="180" t="s">
        <v>119</v>
      </c>
      <c r="M54" s="187" t="s">
        <v>109</v>
      </c>
      <c r="N54" s="180" t="s">
        <v>117</v>
      </c>
      <c r="O54" s="180" t="s">
        <v>118</v>
      </c>
      <c r="P54" s="188" t="s">
        <v>119</v>
      </c>
    </row>
    <row r="55" spans="1:22" hidden="1" outlineLevel="1" x14ac:dyDescent="0.25">
      <c r="A55" s="14" t="s">
        <v>121</v>
      </c>
      <c r="B55" s="15">
        <f>+D55+H55</f>
        <v>17</v>
      </c>
      <c r="C55" s="37">
        <f>IFERROR((B55/$B$57),0)</f>
        <v>0.25757575757575757</v>
      </c>
      <c r="D55" s="15">
        <v>1</v>
      </c>
      <c r="E55" s="37">
        <f>IFERROR((D55/$B$57),0)</f>
        <v>1.5151515151515152E-2</v>
      </c>
      <c r="F55" s="39">
        <v>8146222</v>
      </c>
      <c r="G55" s="37">
        <f>IFERROR((F55/$F$57),0)</f>
        <v>0.19196670682006178</v>
      </c>
      <c r="H55" s="15">
        <v>16</v>
      </c>
      <c r="I55" s="37">
        <f>IFERROR((H55/$B$57),0)</f>
        <v>0.24242424242424243</v>
      </c>
      <c r="J55" s="39">
        <v>64625653</v>
      </c>
      <c r="K55" s="37">
        <f>IFERROR((J55/$J$57),0)</f>
        <v>0.24820116463297456</v>
      </c>
      <c r="M55" s="35">
        <v>0</v>
      </c>
      <c r="N55" s="16">
        <f>IFERROR((M55/$M$57),0)</f>
        <v>0</v>
      </c>
      <c r="O55" s="39">
        <v>0</v>
      </c>
      <c r="P55" s="36">
        <f>IFERROR((O55/$O$57),0)</f>
        <v>0</v>
      </c>
    </row>
    <row r="56" spans="1:22" hidden="1" outlineLevel="1" x14ac:dyDescent="0.25">
      <c r="A56" s="14" t="s">
        <v>123</v>
      </c>
      <c r="B56" s="15">
        <f>+D56+H56</f>
        <v>49</v>
      </c>
      <c r="C56" s="37">
        <f>IFERROR((B56/$B$57),0)</f>
        <v>0.74242424242424243</v>
      </c>
      <c r="D56" s="15">
        <v>4</v>
      </c>
      <c r="E56" s="37">
        <f>IFERROR((D56/$B$57),0)</f>
        <v>6.0606060606060608E-2</v>
      </c>
      <c r="F56" s="39">
        <v>34289376</v>
      </c>
      <c r="G56" s="37">
        <f>IFERROR((F56/$F$57),0)</f>
        <v>0.80803329317993822</v>
      </c>
      <c r="H56" s="15">
        <v>45</v>
      </c>
      <c r="I56" s="37">
        <f>IFERROR((H56/$B$57),0)</f>
        <v>0.68181818181818177</v>
      </c>
      <c r="J56" s="39">
        <v>195750454</v>
      </c>
      <c r="K56" s="37">
        <f>IFERROR((J56/$J$57),0)</f>
        <v>0.75179883536702541</v>
      </c>
      <c r="M56" s="35">
        <v>2</v>
      </c>
      <c r="N56" s="16">
        <f>IFERROR((M56/$M$57),0)</f>
        <v>1</v>
      </c>
      <c r="O56" s="39">
        <v>4305400</v>
      </c>
      <c r="P56" s="36">
        <f>IFERROR((O56/$O$57),0)</f>
        <v>1</v>
      </c>
    </row>
    <row r="57" spans="1:22" ht="15.75" hidden="1" outlineLevel="1" thickBot="1" x14ac:dyDescent="0.3">
      <c r="A57" s="181" t="s">
        <v>125</v>
      </c>
      <c r="B57" s="182">
        <f t="shared" ref="B57:K57" si="6">SUM(B55:B56)</f>
        <v>66</v>
      </c>
      <c r="C57" s="183">
        <f t="shared" si="6"/>
        <v>1</v>
      </c>
      <c r="D57" s="182">
        <f t="shared" si="6"/>
        <v>5</v>
      </c>
      <c r="E57" s="184">
        <f t="shared" si="6"/>
        <v>7.575757575757576E-2</v>
      </c>
      <c r="F57" s="185">
        <f t="shared" si="6"/>
        <v>42435598</v>
      </c>
      <c r="G57" s="184">
        <f t="shared" si="6"/>
        <v>1</v>
      </c>
      <c r="H57" s="186">
        <f t="shared" si="6"/>
        <v>61</v>
      </c>
      <c r="I57" s="184">
        <f t="shared" si="6"/>
        <v>0.9242424242424242</v>
      </c>
      <c r="J57" s="185">
        <f t="shared" si="6"/>
        <v>260376107</v>
      </c>
      <c r="K57" s="184">
        <f t="shared" si="6"/>
        <v>1</v>
      </c>
      <c r="M57" s="189">
        <f>SUM(M55:M56)</f>
        <v>2</v>
      </c>
      <c r="N57" s="190">
        <f>SUM(N55:N56)</f>
        <v>1</v>
      </c>
      <c r="O57" s="191">
        <f>SUM(O55:O56)</f>
        <v>4305400</v>
      </c>
      <c r="P57" s="192">
        <f>SUM(P55:P56)</f>
        <v>1</v>
      </c>
    </row>
    <row r="58" spans="1:22" collapsed="1" x14ac:dyDescent="0.25"/>
    <row r="59" spans="1:22" ht="15.75" outlineLevel="1" thickBot="1" x14ac:dyDescent="0.3">
      <c r="A59" s="374" t="s">
        <v>138</v>
      </c>
      <c r="B59" s="375"/>
      <c r="C59" s="376"/>
      <c r="D59" s="350" t="s">
        <v>107</v>
      </c>
      <c r="E59" s="350"/>
      <c r="F59" s="350"/>
      <c r="G59" s="350"/>
      <c r="H59" s="350"/>
      <c r="I59" s="350"/>
      <c r="J59" s="350"/>
      <c r="K59" s="350"/>
    </row>
    <row r="60" spans="1:22" ht="27" customHeight="1" outlineLevel="1" x14ac:dyDescent="0.25">
      <c r="A60" s="345" t="s">
        <v>108</v>
      </c>
      <c r="B60" s="345" t="s">
        <v>109</v>
      </c>
      <c r="C60" s="379" t="s">
        <v>110</v>
      </c>
      <c r="D60" s="347" t="s">
        <v>71</v>
      </c>
      <c r="E60" s="348"/>
      <c r="F60" s="348"/>
      <c r="G60" s="349"/>
      <c r="H60" s="347" t="s">
        <v>111</v>
      </c>
      <c r="I60" s="348"/>
      <c r="J60" s="348"/>
      <c r="K60" s="349"/>
      <c r="M60" s="371" t="s">
        <v>112</v>
      </c>
      <c r="N60" s="372"/>
      <c r="O60" s="372"/>
      <c r="P60" s="373"/>
      <c r="R60" s="193" t="s">
        <v>113</v>
      </c>
      <c r="S60" s="360" t="s">
        <v>139</v>
      </c>
      <c r="T60" s="360"/>
      <c r="U60" s="360" t="s">
        <v>115</v>
      </c>
      <c r="V60" s="361"/>
    </row>
    <row r="61" spans="1:22" ht="30" outlineLevel="1" x14ac:dyDescent="0.25">
      <c r="A61" s="346"/>
      <c r="B61" s="346" t="s">
        <v>109</v>
      </c>
      <c r="C61" s="380" t="s">
        <v>116</v>
      </c>
      <c r="D61" s="180" t="s">
        <v>109</v>
      </c>
      <c r="E61" s="180" t="s">
        <v>117</v>
      </c>
      <c r="F61" s="180" t="s">
        <v>118</v>
      </c>
      <c r="G61" s="180" t="s">
        <v>119</v>
      </c>
      <c r="H61" s="180" t="s">
        <v>109</v>
      </c>
      <c r="I61" s="180" t="s">
        <v>117</v>
      </c>
      <c r="J61" s="180" t="s">
        <v>118</v>
      </c>
      <c r="K61" s="180" t="s">
        <v>119</v>
      </c>
      <c r="M61" s="187" t="s">
        <v>109</v>
      </c>
      <c r="N61" s="180" t="s">
        <v>117</v>
      </c>
      <c r="O61" s="180" t="s">
        <v>118</v>
      </c>
      <c r="P61" s="188" t="s">
        <v>119</v>
      </c>
      <c r="R61" s="100" t="s">
        <v>140</v>
      </c>
      <c r="S61" s="362">
        <f>+S69+S76+S62</f>
        <v>72</v>
      </c>
      <c r="T61" s="362"/>
      <c r="U61" s="362">
        <f>+U69+U76+U62</f>
        <v>80</v>
      </c>
      <c r="V61" s="363"/>
    </row>
    <row r="62" spans="1:22" outlineLevel="1" x14ac:dyDescent="0.25">
      <c r="A62" s="14" t="s">
        <v>121</v>
      </c>
      <c r="B62" s="15">
        <f>+D62+H62</f>
        <v>17</v>
      </c>
      <c r="C62" s="16">
        <f>IFERROR((B62/$B$64),0)</f>
        <v>0.25</v>
      </c>
      <c r="D62" s="15">
        <v>1</v>
      </c>
      <c r="E62" s="16">
        <f>IFERROR((D62/$B$64),0)</f>
        <v>1.4705882352941176E-2</v>
      </c>
      <c r="F62" s="38">
        <f>+F69+F76+F83+F90+F97+F104</f>
        <v>38597931</v>
      </c>
      <c r="G62" s="16">
        <f>IFERROR((F62/$F$64),0)</f>
        <v>0.19626937114729523</v>
      </c>
      <c r="H62" s="15">
        <v>16</v>
      </c>
      <c r="I62" s="16">
        <f>IFERROR((H62/$B$64),0)</f>
        <v>0.23529411764705882</v>
      </c>
      <c r="J62" s="38">
        <f>+J69+J76+J83+J90+J97+J104</f>
        <v>280718312</v>
      </c>
      <c r="K62" s="16">
        <f>IFERROR((J62/$J$64),0)</f>
        <v>0.24803705526241035</v>
      </c>
      <c r="M62" s="35">
        <v>1</v>
      </c>
      <c r="N62" s="16">
        <f>IFERROR((M62/$M$64),0)</f>
        <v>0.25</v>
      </c>
      <c r="O62" s="39">
        <f>+O69+O76+O83+O90+O97+O104</f>
        <v>3917551</v>
      </c>
      <c r="P62" s="36">
        <f>IFERROR((O62/$O$64),0)</f>
        <v>0.17137676504286725</v>
      </c>
      <c r="R62" s="100" t="s">
        <v>122</v>
      </c>
      <c r="S62" s="284">
        <f>S63+S64+S65+S66+S67</f>
        <v>4</v>
      </c>
      <c r="T62" s="284"/>
      <c r="U62" s="362">
        <f>U63+U64+U65+U66+U67</f>
        <v>4</v>
      </c>
      <c r="V62" s="382"/>
    </row>
    <row r="63" spans="1:22" outlineLevel="1" x14ac:dyDescent="0.25">
      <c r="A63" s="14" t="s">
        <v>123</v>
      </c>
      <c r="B63" s="15">
        <f>+D63+H63</f>
        <v>51</v>
      </c>
      <c r="C63" s="37">
        <f>IFERROR((B63/$B$64),0)</f>
        <v>0.75</v>
      </c>
      <c r="D63" s="15">
        <v>4</v>
      </c>
      <c r="E63" s="16">
        <f>IFERROR((D63/$B$64),0)</f>
        <v>5.8823529411764705E-2</v>
      </c>
      <c r="F63" s="38">
        <f>+F70+F77+F84+F91+F98+F105</f>
        <v>158060013</v>
      </c>
      <c r="G63" s="16">
        <f>IFERROR((F63/$F$64),0)</f>
        <v>0.80373062885270474</v>
      </c>
      <c r="H63" s="15">
        <v>47</v>
      </c>
      <c r="I63" s="16">
        <f>IFERROR((H63/$B$64),0)</f>
        <v>0.69117647058823528</v>
      </c>
      <c r="J63" s="38">
        <f>+J70+J77+J84+J91+J98+J105</f>
        <v>851041262</v>
      </c>
      <c r="K63" s="16">
        <f>IFERROR((J63/$J$64),0)</f>
        <v>0.75196294473758962</v>
      </c>
      <c r="M63" s="35">
        <v>3</v>
      </c>
      <c r="N63" s="16">
        <f>IFERROR((M63/$M$64),0)</f>
        <v>0.75</v>
      </c>
      <c r="O63" s="39">
        <f>+O70+O77+O84+O91+O98+O105</f>
        <v>18941738</v>
      </c>
      <c r="P63" s="36">
        <f>IFERROR((O63/$O$64),0)</f>
        <v>0.82862323495713275</v>
      </c>
      <c r="R63" s="101" t="s">
        <v>124</v>
      </c>
      <c r="S63" s="278">
        <v>0</v>
      </c>
      <c r="T63" s="280"/>
      <c r="U63" s="364">
        <v>0</v>
      </c>
      <c r="V63" s="365"/>
    </row>
    <row r="64" spans="1:22" ht="15.75" outlineLevel="1" thickBot="1" x14ac:dyDescent="0.3">
      <c r="A64" s="181" t="s">
        <v>125</v>
      </c>
      <c r="B64" s="182">
        <f t="shared" ref="B64:K64" si="7">SUM(B62:B63)</f>
        <v>68</v>
      </c>
      <c r="C64" s="183">
        <f t="shared" si="7"/>
        <v>1</v>
      </c>
      <c r="D64" s="182">
        <f t="shared" si="7"/>
        <v>5</v>
      </c>
      <c r="E64" s="184">
        <f t="shared" si="7"/>
        <v>7.3529411764705885E-2</v>
      </c>
      <c r="F64" s="185">
        <f t="shared" si="7"/>
        <v>196657944</v>
      </c>
      <c r="G64" s="184">
        <f t="shared" si="7"/>
        <v>1</v>
      </c>
      <c r="H64" s="186">
        <f t="shared" si="7"/>
        <v>63</v>
      </c>
      <c r="I64" s="184">
        <f t="shared" si="7"/>
        <v>0.92647058823529416</v>
      </c>
      <c r="J64" s="185">
        <f t="shared" si="7"/>
        <v>1131759574</v>
      </c>
      <c r="K64" s="184">
        <f t="shared" si="7"/>
        <v>1</v>
      </c>
      <c r="M64" s="189">
        <f>SUM(M62:M63)</f>
        <v>4</v>
      </c>
      <c r="N64" s="190">
        <f>SUM(N62:N63)</f>
        <v>1</v>
      </c>
      <c r="O64" s="191">
        <f>SUM(O62:O63)</f>
        <v>22859289</v>
      </c>
      <c r="P64" s="192">
        <f>SUM(P62:P63)</f>
        <v>1</v>
      </c>
      <c r="R64" s="101" t="s">
        <v>126</v>
      </c>
      <c r="S64" s="278">
        <v>4</v>
      </c>
      <c r="T64" s="280"/>
      <c r="U64" s="364">
        <v>4</v>
      </c>
      <c r="V64" s="365"/>
    </row>
    <row r="65" spans="1:22" outlineLevel="1" x14ac:dyDescent="0.25">
      <c r="R65" s="102" t="s">
        <v>127</v>
      </c>
      <c r="S65" s="278">
        <v>0</v>
      </c>
      <c r="T65" s="280"/>
      <c r="U65" s="364">
        <v>0</v>
      </c>
      <c r="V65" s="365"/>
    </row>
    <row r="66" spans="1:22" ht="15.75" outlineLevel="1" thickBot="1" x14ac:dyDescent="0.3">
      <c r="A66" s="194" t="s">
        <v>141</v>
      </c>
      <c r="D66" s="350" t="s">
        <v>107</v>
      </c>
      <c r="E66" s="350"/>
      <c r="F66" s="350"/>
      <c r="G66" s="350"/>
      <c r="H66" s="350"/>
      <c r="I66" s="350"/>
      <c r="J66" s="350"/>
      <c r="K66" s="350"/>
      <c r="R66" s="102" t="s">
        <v>129</v>
      </c>
      <c r="S66" s="278">
        <v>0</v>
      </c>
      <c r="T66" s="280"/>
      <c r="U66" s="364">
        <v>0</v>
      </c>
      <c r="V66" s="365"/>
    </row>
    <row r="67" spans="1:22" ht="15" customHeight="1" outlineLevel="1" thickBot="1" x14ac:dyDescent="0.3">
      <c r="A67" s="345" t="s">
        <v>108</v>
      </c>
      <c r="B67" s="345" t="s">
        <v>109</v>
      </c>
      <c r="C67" s="178" t="s">
        <v>110</v>
      </c>
      <c r="D67" s="347" t="s">
        <v>71</v>
      </c>
      <c r="E67" s="348"/>
      <c r="F67" s="348"/>
      <c r="G67" s="349"/>
      <c r="H67" s="347" t="s">
        <v>111</v>
      </c>
      <c r="I67" s="348"/>
      <c r="J67" s="348"/>
      <c r="K67" s="349"/>
      <c r="M67" s="371" t="s">
        <v>112</v>
      </c>
      <c r="N67" s="372"/>
      <c r="O67" s="372"/>
      <c r="P67" s="373"/>
      <c r="R67" s="103" t="s">
        <v>130</v>
      </c>
      <c r="S67" s="366">
        <v>0</v>
      </c>
      <c r="T67" s="367"/>
      <c r="U67" s="369">
        <v>0</v>
      </c>
      <c r="V67" s="370"/>
    </row>
    <row r="68" spans="1:22" ht="30" outlineLevel="1" x14ac:dyDescent="0.25">
      <c r="A68" s="346"/>
      <c r="B68" s="346" t="s">
        <v>109</v>
      </c>
      <c r="C68" s="179" t="s">
        <v>116</v>
      </c>
      <c r="D68" s="180" t="s">
        <v>109</v>
      </c>
      <c r="E68" s="180" t="s">
        <v>117</v>
      </c>
      <c r="F68" s="180" t="s">
        <v>118</v>
      </c>
      <c r="G68" s="180" t="s">
        <v>119</v>
      </c>
      <c r="H68" s="180" t="s">
        <v>109</v>
      </c>
      <c r="I68" s="180" t="s">
        <v>117</v>
      </c>
      <c r="J68" s="180" t="s">
        <v>118</v>
      </c>
      <c r="K68" s="180" t="s">
        <v>119</v>
      </c>
      <c r="M68" s="187" t="s">
        <v>109</v>
      </c>
      <c r="N68" s="180" t="s">
        <v>117</v>
      </c>
      <c r="O68" s="180" t="s">
        <v>118</v>
      </c>
      <c r="P68" s="188" t="s">
        <v>119</v>
      </c>
      <c r="R68" s="383"/>
      <c r="S68" s="282"/>
      <c r="T68" s="282"/>
      <c r="U68" s="282"/>
      <c r="V68" s="384"/>
    </row>
    <row r="69" spans="1:22" outlineLevel="1" x14ac:dyDescent="0.25">
      <c r="A69" s="14" t="s">
        <v>121</v>
      </c>
      <c r="B69" s="15">
        <f>+D69+H69</f>
        <v>17</v>
      </c>
      <c r="C69" s="37">
        <f>IFERROR((B69/$B$71),0)</f>
        <v>0.25757575757575757</v>
      </c>
      <c r="D69" s="15">
        <v>1</v>
      </c>
      <c r="E69" s="37">
        <f>IFERROR((D69/$B$71),0)</f>
        <v>1.5151515151515152E-2</v>
      </c>
      <c r="F69" s="39">
        <v>5637031</v>
      </c>
      <c r="G69" s="37">
        <f>IFERROR((F69/$F$71),0)</f>
        <v>0.20125287346965473</v>
      </c>
      <c r="H69" s="15">
        <v>16</v>
      </c>
      <c r="I69" s="37">
        <f>IFERROR((H69/$B$71),0)</f>
        <v>0.24242424242424243</v>
      </c>
      <c r="J69" s="39">
        <v>36013783</v>
      </c>
      <c r="K69" s="37">
        <f>IFERROR((J69/$J$71),0)</f>
        <v>0.24699889459544316</v>
      </c>
      <c r="M69" s="35">
        <v>0</v>
      </c>
      <c r="N69" s="16">
        <f>IFERROR((M69/$M$71),0)</f>
        <v>0</v>
      </c>
      <c r="O69" s="39"/>
      <c r="P69" s="36">
        <f>IFERROR((O69/$O$71),0)</f>
        <v>0</v>
      </c>
      <c r="R69" s="100" t="s">
        <v>131</v>
      </c>
      <c r="S69" s="362">
        <f>+S70+S71+S72+S73+S74</f>
        <v>63</v>
      </c>
      <c r="T69" s="362"/>
      <c r="U69" s="362">
        <f>+U70+U71+U72+U73+U74</f>
        <v>70</v>
      </c>
      <c r="V69" s="363"/>
    </row>
    <row r="70" spans="1:22" outlineLevel="1" x14ac:dyDescent="0.25">
      <c r="A70" s="14" t="s">
        <v>123</v>
      </c>
      <c r="B70" s="15">
        <f>+D70+H70</f>
        <v>49</v>
      </c>
      <c r="C70" s="37">
        <f>IFERROR((B70/$B$71),0)</f>
        <v>0.74242424242424243</v>
      </c>
      <c r="D70" s="15">
        <v>4</v>
      </c>
      <c r="E70" s="37">
        <f>IFERROR((D70/$B$71),0)</f>
        <v>6.0606060606060608E-2</v>
      </c>
      <c r="F70" s="39">
        <v>22372661</v>
      </c>
      <c r="G70" s="37">
        <f>IFERROR((F70/$F$71),0)</f>
        <v>0.7987471265303453</v>
      </c>
      <c r="H70" s="15">
        <v>45</v>
      </c>
      <c r="I70" s="37">
        <f>IFERROR((H70/$B$71),0)</f>
        <v>0.68181818181818177</v>
      </c>
      <c r="J70" s="39">
        <v>109791659</v>
      </c>
      <c r="K70" s="37">
        <f>IFERROR((J70/$J$71),0)</f>
        <v>0.75300110540455689</v>
      </c>
      <c r="M70" s="35">
        <v>1</v>
      </c>
      <c r="N70" s="16">
        <f>IFERROR((M70/$M$71),0)</f>
        <v>1</v>
      </c>
      <c r="O70" s="39">
        <v>2211000</v>
      </c>
      <c r="P70" s="36">
        <f>IFERROR((O70/$O$71),0)</f>
        <v>1</v>
      </c>
      <c r="R70" s="105" t="s">
        <v>124</v>
      </c>
      <c r="S70" s="353">
        <v>0</v>
      </c>
      <c r="T70" s="353"/>
      <c r="U70" s="351">
        <v>0</v>
      </c>
      <c r="V70" s="352"/>
    </row>
    <row r="71" spans="1:22" ht="15.75" outlineLevel="1" thickBot="1" x14ac:dyDescent="0.3">
      <c r="A71" s="181" t="s">
        <v>125</v>
      </c>
      <c r="B71" s="182">
        <f t="shared" ref="B71:K71" si="8">SUM(B69:B70)</f>
        <v>66</v>
      </c>
      <c r="C71" s="183">
        <f t="shared" si="8"/>
        <v>1</v>
      </c>
      <c r="D71" s="182">
        <f t="shared" si="8"/>
        <v>5</v>
      </c>
      <c r="E71" s="184">
        <f t="shared" si="8"/>
        <v>7.575757575757576E-2</v>
      </c>
      <c r="F71" s="185">
        <f t="shared" si="8"/>
        <v>28009692</v>
      </c>
      <c r="G71" s="184">
        <f t="shared" si="8"/>
        <v>1</v>
      </c>
      <c r="H71" s="186">
        <f t="shared" si="8"/>
        <v>61</v>
      </c>
      <c r="I71" s="184">
        <f t="shared" si="8"/>
        <v>0.9242424242424242</v>
      </c>
      <c r="J71" s="185">
        <f t="shared" si="8"/>
        <v>145805442</v>
      </c>
      <c r="K71" s="184">
        <f t="shared" si="8"/>
        <v>1</v>
      </c>
      <c r="M71" s="189">
        <f>SUM(M69:M70)</f>
        <v>1</v>
      </c>
      <c r="N71" s="190">
        <f>SUM(N69:N70)</f>
        <v>1</v>
      </c>
      <c r="O71" s="191">
        <f>SUM(O69:O70)</f>
        <v>2211000</v>
      </c>
      <c r="P71" s="192">
        <f>SUM(P69:P70)</f>
        <v>1</v>
      </c>
      <c r="R71" s="102" t="s">
        <v>126</v>
      </c>
      <c r="S71" s="353">
        <v>60</v>
      </c>
      <c r="T71" s="353"/>
      <c r="U71" s="351">
        <v>66</v>
      </c>
      <c r="V71" s="352"/>
    </row>
    <row r="72" spans="1:22" outlineLevel="1" x14ac:dyDescent="0.25">
      <c r="R72" s="102" t="s">
        <v>127</v>
      </c>
      <c r="S72" s="353">
        <v>1</v>
      </c>
      <c r="T72" s="353"/>
      <c r="U72" s="351">
        <v>1</v>
      </c>
      <c r="V72" s="352"/>
    </row>
    <row r="73" spans="1:22" ht="15.75" outlineLevel="1" thickBot="1" x14ac:dyDescent="0.3">
      <c r="A73" s="194" t="s">
        <v>142</v>
      </c>
      <c r="D73" s="350" t="s">
        <v>107</v>
      </c>
      <c r="E73" s="350"/>
      <c r="F73" s="350"/>
      <c r="G73" s="350"/>
      <c r="H73" s="350"/>
      <c r="I73" s="350"/>
      <c r="J73" s="350"/>
      <c r="K73" s="350"/>
      <c r="R73" s="102" t="s">
        <v>129</v>
      </c>
      <c r="S73" s="353">
        <v>2</v>
      </c>
      <c r="T73" s="353"/>
      <c r="U73" s="351">
        <v>3</v>
      </c>
      <c r="V73" s="352"/>
    </row>
    <row r="74" spans="1:22" ht="15" customHeight="1" outlineLevel="1" thickBot="1" x14ac:dyDescent="0.3">
      <c r="A74" s="345" t="s">
        <v>108</v>
      </c>
      <c r="B74" s="345" t="s">
        <v>109</v>
      </c>
      <c r="C74" s="178" t="s">
        <v>110</v>
      </c>
      <c r="D74" s="347" t="s">
        <v>71</v>
      </c>
      <c r="E74" s="348"/>
      <c r="F74" s="348"/>
      <c r="G74" s="349"/>
      <c r="H74" s="347" t="s">
        <v>111</v>
      </c>
      <c r="I74" s="348"/>
      <c r="J74" s="348"/>
      <c r="K74" s="349"/>
      <c r="M74" s="371" t="s">
        <v>112</v>
      </c>
      <c r="N74" s="372"/>
      <c r="O74" s="372"/>
      <c r="P74" s="373"/>
      <c r="R74" s="103" t="s">
        <v>130</v>
      </c>
      <c r="S74" s="354">
        <v>0</v>
      </c>
      <c r="T74" s="354"/>
      <c r="U74" s="356">
        <v>0</v>
      </c>
      <c r="V74" s="357"/>
    </row>
    <row r="75" spans="1:22" ht="30" outlineLevel="1" x14ac:dyDescent="0.25">
      <c r="A75" s="346"/>
      <c r="B75" s="346" t="s">
        <v>109</v>
      </c>
      <c r="C75" s="179" t="s">
        <v>116</v>
      </c>
      <c r="D75" s="180" t="s">
        <v>109</v>
      </c>
      <c r="E75" s="180" t="s">
        <v>117</v>
      </c>
      <c r="F75" s="180" t="s">
        <v>118</v>
      </c>
      <c r="G75" s="180" t="s">
        <v>119</v>
      </c>
      <c r="H75" s="180" t="s">
        <v>109</v>
      </c>
      <c r="I75" s="180" t="s">
        <v>117</v>
      </c>
      <c r="J75" s="180" t="s">
        <v>118</v>
      </c>
      <c r="K75" s="180" t="s">
        <v>119</v>
      </c>
      <c r="M75" s="187" t="s">
        <v>109</v>
      </c>
      <c r="N75" s="180" t="s">
        <v>117</v>
      </c>
      <c r="O75" s="180" t="s">
        <v>118</v>
      </c>
      <c r="P75" s="188" t="s">
        <v>119</v>
      </c>
      <c r="R75" s="385"/>
      <c r="S75" s="279"/>
      <c r="T75" s="279"/>
      <c r="U75" s="279"/>
      <c r="V75" s="386"/>
    </row>
    <row r="76" spans="1:22" outlineLevel="1" x14ac:dyDescent="0.25">
      <c r="A76" s="14" t="s">
        <v>121</v>
      </c>
      <c r="B76" s="15">
        <f>+D76+H76</f>
        <v>17</v>
      </c>
      <c r="C76" s="37">
        <f>IFERROR((B76/$B$78),0)</f>
        <v>0.26153846153846155</v>
      </c>
      <c r="D76" s="15">
        <v>1</v>
      </c>
      <c r="E76" s="37">
        <f>IFERROR((D76/$B$78),0)</f>
        <v>1.5384615384615385E-2</v>
      </c>
      <c r="F76" s="39">
        <v>5637031</v>
      </c>
      <c r="G76" s="37">
        <f>IFERROR((F76/$F$78),0)</f>
        <v>0.20123402149254635</v>
      </c>
      <c r="H76" s="15">
        <v>16</v>
      </c>
      <c r="I76" s="37">
        <f>IFERROR((H76/$B$78),0)</f>
        <v>0.24615384615384617</v>
      </c>
      <c r="J76" s="39">
        <v>36769641</v>
      </c>
      <c r="K76" s="37">
        <f>IFERROR((J76/$J$78),0)</f>
        <v>0.25155983844980051</v>
      </c>
      <c r="M76" s="35">
        <v>0</v>
      </c>
      <c r="N76" s="16">
        <f>IFERROR((M76/$M$78),0)</f>
        <v>0</v>
      </c>
      <c r="O76" s="39"/>
      <c r="P76" s="36">
        <f>IFERROR((O76/$O$78),0)</f>
        <v>0</v>
      </c>
      <c r="R76" s="100" t="s">
        <v>133</v>
      </c>
      <c r="S76" s="362">
        <f>+S77+S78+S79+S80+S81</f>
        <v>5</v>
      </c>
      <c r="T76" s="362"/>
      <c r="U76" s="362">
        <f>+U77+U78+U79+U80+U81</f>
        <v>6</v>
      </c>
      <c r="V76" s="363"/>
    </row>
    <row r="77" spans="1:22" outlineLevel="1" x14ac:dyDescent="0.25">
      <c r="A77" s="14" t="s">
        <v>123</v>
      </c>
      <c r="B77" s="15">
        <f>+D77+H77</f>
        <v>48</v>
      </c>
      <c r="C77" s="37">
        <f>IFERROR((B77/$B$78),0)</f>
        <v>0.7384615384615385</v>
      </c>
      <c r="D77" s="15">
        <v>4</v>
      </c>
      <c r="E77" s="37">
        <f>IFERROR((D77/$B$78),0)</f>
        <v>6.1538461538461542E-2</v>
      </c>
      <c r="F77" s="39">
        <v>22375285</v>
      </c>
      <c r="G77" s="37">
        <f>IFERROR((F77/$F$78),0)</f>
        <v>0.79876597850745368</v>
      </c>
      <c r="H77" s="15">
        <v>44</v>
      </c>
      <c r="I77" s="37">
        <f>IFERROR((H77/$B$78),0)</f>
        <v>0.67692307692307696</v>
      </c>
      <c r="J77" s="39">
        <v>109396938</v>
      </c>
      <c r="K77" s="37">
        <f>IFERROR((J77/$J$78),0)</f>
        <v>0.74844016155019955</v>
      </c>
      <c r="M77" s="35">
        <v>1</v>
      </c>
      <c r="N77" s="16">
        <f>IFERROR((M77/$M$78),0)</f>
        <v>1</v>
      </c>
      <c r="O77" s="39">
        <v>2211000</v>
      </c>
      <c r="P77" s="36">
        <f>IFERROR((O77/$O$78),0)</f>
        <v>1</v>
      </c>
      <c r="R77" s="102" t="s">
        <v>124</v>
      </c>
      <c r="S77" s="278">
        <v>5</v>
      </c>
      <c r="T77" s="280"/>
      <c r="U77" s="351">
        <v>6</v>
      </c>
      <c r="V77" s="352"/>
    </row>
    <row r="78" spans="1:22" ht="15.75" outlineLevel="1" thickBot="1" x14ac:dyDescent="0.3">
      <c r="A78" s="181" t="s">
        <v>125</v>
      </c>
      <c r="B78" s="182">
        <f t="shared" ref="B78:K78" si="9">SUM(B76:B77)</f>
        <v>65</v>
      </c>
      <c r="C78" s="183">
        <f t="shared" si="9"/>
        <v>1</v>
      </c>
      <c r="D78" s="182">
        <f t="shared" si="9"/>
        <v>5</v>
      </c>
      <c r="E78" s="184">
        <f t="shared" si="9"/>
        <v>7.6923076923076927E-2</v>
      </c>
      <c r="F78" s="185">
        <f t="shared" si="9"/>
        <v>28012316</v>
      </c>
      <c r="G78" s="184">
        <f t="shared" si="9"/>
        <v>1</v>
      </c>
      <c r="H78" s="186">
        <f t="shared" si="9"/>
        <v>60</v>
      </c>
      <c r="I78" s="184">
        <f t="shared" si="9"/>
        <v>0.92307692307692313</v>
      </c>
      <c r="J78" s="185">
        <f t="shared" si="9"/>
        <v>146166579</v>
      </c>
      <c r="K78" s="184">
        <f t="shared" si="9"/>
        <v>1</v>
      </c>
      <c r="M78" s="189">
        <f>SUM(M76:M77)</f>
        <v>1</v>
      </c>
      <c r="N78" s="190">
        <f>SUM(N76:N77)</f>
        <v>1</v>
      </c>
      <c r="O78" s="191">
        <f>SUM(O76:O77)</f>
        <v>2211000</v>
      </c>
      <c r="P78" s="192">
        <f>SUM(P76:P77)</f>
        <v>1</v>
      </c>
      <c r="R78" s="102" t="s">
        <v>126</v>
      </c>
      <c r="S78" s="353">
        <v>0</v>
      </c>
      <c r="T78" s="353"/>
      <c r="U78" s="353">
        <v>0</v>
      </c>
      <c r="V78" s="353"/>
    </row>
    <row r="79" spans="1:22" outlineLevel="1" x14ac:dyDescent="0.25">
      <c r="R79" s="102" t="s">
        <v>127</v>
      </c>
      <c r="S79" s="353">
        <v>0</v>
      </c>
      <c r="T79" s="353"/>
      <c r="U79" s="353">
        <v>0</v>
      </c>
      <c r="V79" s="353"/>
    </row>
    <row r="80" spans="1:22" ht="15.75" outlineLevel="1" thickBot="1" x14ac:dyDescent="0.3">
      <c r="A80" s="194" t="s">
        <v>143</v>
      </c>
      <c r="D80" s="350" t="s">
        <v>107</v>
      </c>
      <c r="E80" s="350"/>
      <c r="F80" s="350"/>
      <c r="G80" s="350"/>
      <c r="H80" s="350"/>
      <c r="I80" s="350"/>
      <c r="J80" s="350"/>
      <c r="K80" s="350"/>
      <c r="R80" s="102" t="s">
        <v>129</v>
      </c>
      <c r="S80" s="353">
        <v>0</v>
      </c>
      <c r="T80" s="353"/>
      <c r="U80" s="353">
        <v>0</v>
      </c>
      <c r="V80" s="353"/>
    </row>
    <row r="81" spans="1:22" ht="15.75" customHeight="1" outlineLevel="1" thickBot="1" x14ac:dyDescent="0.3">
      <c r="A81" s="345" t="s">
        <v>108</v>
      </c>
      <c r="B81" s="345" t="s">
        <v>109</v>
      </c>
      <c r="C81" s="178" t="s">
        <v>110</v>
      </c>
      <c r="D81" s="347" t="s">
        <v>71</v>
      </c>
      <c r="E81" s="348"/>
      <c r="F81" s="348"/>
      <c r="G81" s="349"/>
      <c r="H81" s="347" t="s">
        <v>111</v>
      </c>
      <c r="I81" s="348"/>
      <c r="J81" s="348"/>
      <c r="K81" s="349"/>
      <c r="M81" s="371" t="s">
        <v>112</v>
      </c>
      <c r="N81" s="372"/>
      <c r="O81" s="372"/>
      <c r="P81" s="373"/>
      <c r="R81" s="103" t="s">
        <v>130</v>
      </c>
      <c r="S81" s="354">
        <v>0</v>
      </c>
      <c r="T81" s="354"/>
      <c r="U81" s="354">
        <v>0</v>
      </c>
      <c r="V81" s="354"/>
    </row>
    <row r="82" spans="1:22" ht="30" outlineLevel="1" x14ac:dyDescent="0.25">
      <c r="A82" s="346"/>
      <c r="B82" s="346" t="s">
        <v>109</v>
      </c>
      <c r="C82" s="179" t="s">
        <v>116</v>
      </c>
      <c r="D82" s="180" t="s">
        <v>109</v>
      </c>
      <c r="E82" s="180" t="s">
        <v>117</v>
      </c>
      <c r="F82" s="180" t="s">
        <v>118</v>
      </c>
      <c r="G82" s="180" t="s">
        <v>119</v>
      </c>
      <c r="H82" s="180" t="s">
        <v>109</v>
      </c>
      <c r="I82" s="180" t="s">
        <v>117</v>
      </c>
      <c r="J82" s="180" t="s">
        <v>118</v>
      </c>
      <c r="K82" s="180" t="s">
        <v>119</v>
      </c>
      <c r="M82" s="187" t="s">
        <v>109</v>
      </c>
      <c r="N82" s="180" t="s">
        <v>117</v>
      </c>
      <c r="O82" s="180" t="s">
        <v>118</v>
      </c>
      <c r="P82" s="188" t="s">
        <v>119</v>
      </c>
    </row>
    <row r="83" spans="1:22" outlineLevel="1" x14ac:dyDescent="0.25">
      <c r="A83" s="14" t="s">
        <v>121</v>
      </c>
      <c r="B83" s="15">
        <f>+D83+H83</f>
        <v>17</v>
      </c>
      <c r="C83" s="37">
        <f>IFERROR((B83/$B$85),0)</f>
        <v>0.25757575757575757</v>
      </c>
      <c r="D83" s="15">
        <v>1</v>
      </c>
      <c r="E83" s="37">
        <f>IFERROR((D83/$B$85),0)</f>
        <v>1.5151515151515152E-2</v>
      </c>
      <c r="F83" s="39">
        <v>8046616</v>
      </c>
      <c r="G83" s="37">
        <f>IFERROR((F83/$F$85),0)</f>
        <v>0.18955153481291723</v>
      </c>
      <c r="H83" s="15">
        <v>16</v>
      </c>
      <c r="I83" s="37">
        <f>IFERROR((H83/$B$85),0)</f>
        <v>0.24242424242424243</v>
      </c>
      <c r="J83" s="39">
        <v>66478179</v>
      </c>
      <c r="K83" s="37">
        <f>IFERROR((J83/$J$85),0)</f>
        <v>0.25311989766243653</v>
      </c>
      <c r="M83" s="35">
        <v>0</v>
      </c>
      <c r="N83" s="16">
        <f>IFERROR((M83/$M$85),0)</f>
        <v>0</v>
      </c>
      <c r="O83" s="39">
        <v>0</v>
      </c>
      <c r="P83" s="36">
        <f>IFERROR((O83/$O$85),0)</f>
        <v>0</v>
      </c>
    </row>
    <row r="84" spans="1:22" outlineLevel="1" x14ac:dyDescent="0.25">
      <c r="A84" s="14" t="s">
        <v>123</v>
      </c>
      <c r="B84" s="15">
        <f>+D84+H84</f>
        <v>49</v>
      </c>
      <c r="C84" s="37">
        <f>IFERROR((B84/$B$85),0)</f>
        <v>0.74242424242424243</v>
      </c>
      <c r="D84" s="15">
        <v>4</v>
      </c>
      <c r="E84" s="37">
        <f>IFERROR((D84/$B$85),0)</f>
        <v>6.0606060606060608E-2</v>
      </c>
      <c r="F84" s="39">
        <v>34404193</v>
      </c>
      <c r="G84" s="37">
        <f>IFERROR((F84/$F$85),0)</f>
        <v>0.8104484651870828</v>
      </c>
      <c r="H84" s="15">
        <v>45</v>
      </c>
      <c r="I84" s="37">
        <f>IFERROR((H84/$B$85),0)</f>
        <v>0.68181818181818177</v>
      </c>
      <c r="J84" s="39">
        <v>196156958</v>
      </c>
      <c r="K84" s="37">
        <f>IFERROR((J84/$J$85),0)</f>
        <v>0.74688010233756341</v>
      </c>
      <c r="M84" s="35">
        <v>1</v>
      </c>
      <c r="N84" s="16">
        <f>IFERROR((M84/$M$85),0)</f>
        <v>1</v>
      </c>
      <c r="O84" s="39">
        <v>2211000</v>
      </c>
      <c r="P84" s="36">
        <f>IFERROR((O84/$O$85),0)</f>
        <v>1</v>
      </c>
    </row>
    <row r="85" spans="1:22" ht="15.75" outlineLevel="1" thickBot="1" x14ac:dyDescent="0.3">
      <c r="A85" s="181" t="s">
        <v>125</v>
      </c>
      <c r="B85" s="182">
        <f t="shared" ref="B85:K85" si="10">SUM(B83:B84)</f>
        <v>66</v>
      </c>
      <c r="C85" s="183">
        <f t="shared" si="10"/>
        <v>1</v>
      </c>
      <c r="D85" s="182">
        <f t="shared" si="10"/>
        <v>5</v>
      </c>
      <c r="E85" s="184">
        <f t="shared" si="10"/>
        <v>7.575757575757576E-2</v>
      </c>
      <c r="F85" s="185">
        <f t="shared" si="10"/>
        <v>42450809</v>
      </c>
      <c r="G85" s="184">
        <f t="shared" si="10"/>
        <v>1</v>
      </c>
      <c r="H85" s="186">
        <f t="shared" si="10"/>
        <v>61</v>
      </c>
      <c r="I85" s="184">
        <f t="shared" si="10"/>
        <v>0.9242424242424242</v>
      </c>
      <c r="J85" s="185">
        <f t="shared" si="10"/>
        <v>262635137</v>
      </c>
      <c r="K85" s="184">
        <f t="shared" si="10"/>
        <v>1</v>
      </c>
      <c r="M85" s="189">
        <f>SUM(M83:M84)</f>
        <v>1</v>
      </c>
      <c r="N85" s="190">
        <f>SUM(N83:N84)</f>
        <v>1</v>
      </c>
      <c r="O85" s="191">
        <f>SUM(O83:O84)</f>
        <v>2211000</v>
      </c>
      <c r="P85" s="192">
        <f>SUM(P83:P84)</f>
        <v>1</v>
      </c>
    </row>
    <row r="86" spans="1:22" outlineLevel="1" x14ac:dyDescent="0.25"/>
    <row r="87" spans="1:22" ht="15.75" outlineLevel="1" thickBot="1" x14ac:dyDescent="0.3">
      <c r="A87" s="194" t="s">
        <v>144</v>
      </c>
      <c r="D87" s="350" t="s">
        <v>107</v>
      </c>
      <c r="E87" s="350"/>
      <c r="F87" s="350"/>
      <c r="G87" s="350"/>
      <c r="H87" s="350"/>
      <c r="I87" s="350"/>
      <c r="J87" s="350"/>
      <c r="K87" s="350"/>
    </row>
    <row r="88" spans="1:22" ht="15" customHeight="1" outlineLevel="1" x14ac:dyDescent="0.25">
      <c r="A88" s="345" t="s">
        <v>108</v>
      </c>
      <c r="B88" s="345" t="s">
        <v>109</v>
      </c>
      <c r="C88" s="178" t="s">
        <v>110</v>
      </c>
      <c r="D88" s="347" t="s">
        <v>71</v>
      </c>
      <c r="E88" s="348"/>
      <c r="F88" s="348"/>
      <c r="G88" s="349"/>
      <c r="H88" s="347" t="s">
        <v>111</v>
      </c>
      <c r="I88" s="348"/>
      <c r="J88" s="348"/>
      <c r="K88" s="349"/>
      <c r="M88" s="371" t="s">
        <v>112</v>
      </c>
      <c r="N88" s="372"/>
      <c r="O88" s="372"/>
      <c r="P88" s="373"/>
    </row>
    <row r="89" spans="1:22" ht="30" outlineLevel="1" x14ac:dyDescent="0.25">
      <c r="A89" s="346"/>
      <c r="B89" s="346" t="s">
        <v>109</v>
      </c>
      <c r="C89" s="179" t="s">
        <v>116</v>
      </c>
      <c r="D89" s="180" t="s">
        <v>109</v>
      </c>
      <c r="E89" s="180" t="s">
        <v>117</v>
      </c>
      <c r="F89" s="180" t="s">
        <v>118</v>
      </c>
      <c r="G89" s="180" t="s">
        <v>119</v>
      </c>
      <c r="H89" s="180" t="s">
        <v>109</v>
      </c>
      <c r="I89" s="180" t="s">
        <v>117</v>
      </c>
      <c r="J89" s="180" t="s">
        <v>118</v>
      </c>
      <c r="K89" s="180" t="s">
        <v>119</v>
      </c>
      <c r="M89" s="187" t="s">
        <v>109</v>
      </c>
      <c r="N89" s="180" t="s">
        <v>117</v>
      </c>
      <c r="O89" s="180" t="s">
        <v>118</v>
      </c>
      <c r="P89" s="188" t="s">
        <v>119</v>
      </c>
    </row>
    <row r="90" spans="1:22" outlineLevel="1" x14ac:dyDescent="0.25">
      <c r="A90" s="14" t="s">
        <v>121</v>
      </c>
      <c r="B90" s="15">
        <f>+D90+H90</f>
        <v>17</v>
      </c>
      <c r="C90" s="37">
        <f>IFERROR((B90/$B$92),0)</f>
        <v>0.25757575757575757</v>
      </c>
      <c r="D90" s="15">
        <v>1</v>
      </c>
      <c r="E90" s="37">
        <f>IFERROR((D90/$B$92),0)</f>
        <v>1.5151515151515152E-2</v>
      </c>
      <c r="F90" s="39">
        <v>5622173</v>
      </c>
      <c r="G90" s="37">
        <f>IFERROR((#REF!/$F$92),0)</f>
        <v>0</v>
      </c>
      <c r="H90" s="15">
        <v>16</v>
      </c>
      <c r="I90" s="37">
        <f>IFERROR((H90/$B$92),0)</f>
        <v>0.24242424242424243</v>
      </c>
      <c r="J90" s="39">
        <v>36461251</v>
      </c>
      <c r="K90" s="37">
        <f>IFERROR((J90/$J$92),0)</f>
        <v>0.24757839495096465</v>
      </c>
      <c r="M90" s="35">
        <v>0</v>
      </c>
      <c r="N90" s="16">
        <f>IFERROR((M90/$M$92),0)</f>
        <v>0</v>
      </c>
      <c r="O90" s="39"/>
      <c r="P90" s="36">
        <f>IFERROR((O90/$O$92),0)</f>
        <v>0</v>
      </c>
    </row>
    <row r="91" spans="1:22" outlineLevel="1" x14ac:dyDescent="0.25">
      <c r="A91" s="14" t="s">
        <v>123</v>
      </c>
      <c r="B91" s="15">
        <f>+D91+H91</f>
        <v>49</v>
      </c>
      <c r="C91" s="37">
        <f>IFERROR((B91/$B$92),0)</f>
        <v>0.74242424242424243</v>
      </c>
      <c r="D91" s="15">
        <v>4</v>
      </c>
      <c r="E91" s="37">
        <f>IFERROR((D91/$B$92),0)</f>
        <v>6.0606060606060608E-2</v>
      </c>
      <c r="F91" s="39">
        <v>22327730</v>
      </c>
      <c r="G91" s="37">
        <f>IFERROR((F90/$F$92),0)</f>
        <v>0.2011517893282134</v>
      </c>
      <c r="H91" s="15">
        <v>45</v>
      </c>
      <c r="I91" s="37">
        <f>IFERROR((H91/$B$92),0)</f>
        <v>0.68181818181818177</v>
      </c>
      <c r="J91" s="39">
        <v>110810287</v>
      </c>
      <c r="K91" s="37">
        <f>IFERROR((J91/$J$92),0)</f>
        <v>0.75242160504903532</v>
      </c>
      <c r="M91" s="35">
        <v>1</v>
      </c>
      <c r="N91" s="16">
        <f>IFERROR((M91/$M$92),0)</f>
        <v>1</v>
      </c>
      <c r="O91" s="39">
        <v>2211000</v>
      </c>
      <c r="P91" s="36">
        <f>IFERROR((O91/$O$92),0)</f>
        <v>1</v>
      </c>
    </row>
    <row r="92" spans="1:22" ht="15.75" outlineLevel="1" thickBot="1" x14ac:dyDescent="0.3">
      <c r="A92" s="181" t="s">
        <v>125</v>
      </c>
      <c r="B92" s="182">
        <f t="shared" ref="B92:K92" si="11">SUM(B90:B91)</f>
        <v>66</v>
      </c>
      <c r="C92" s="183">
        <f t="shared" si="11"/>
        <v>1</v>
      </c>
      <c r="D92" s="182">
        <f t="shared" si="11"/>
        <v>5</v>
      </c>
      <c r="E92" s="184">
        <f t="shared" si="11"/>
        <v>7.575757575757576E-2</v>
      </c>
      <c r="F92" s="185">
        <f>SUM(F90:F91)</f>
        <v>27949903</v>
      </c>
      <c r="G92" s="184">
        <f t="shared" si="11"/>
        <v>0.2011517893282134</v>
      </c>
      <c r="H92" s="186">
        <f t="shared" si="11"/>
        <v>61</v>
      </c>
      <c r="I92" s="184">
        <f t="shared" si="11"/>
        <v>0.9242424242424242</v>
      </c>
      <c r="J92" s="185">
        <f t="shared" si="11"/>
        <v>147271538</v>
      </c>
      <c r="K92" s="184">
        <f t="shared" si="11"/>
        <v>1</v>
      </c>
      <c r="M92" s="189">
        <f>SUM(M90:M91)</f>
        <v>1</v>
      </c>
      <c r="N92" s="190">
        <f>SUM(N90:N91)</f>
        <v>1</v>
      </c>
      <c r="O92" s="191">
        <f>SUM(O90:O91)</f>
        <v>2211000</v>
      </c>
      <c r="P92" s="192">
        <f>SUM(P90:P91)</f>
        <v>1</v>
      </c>
    </row>
    <row r="93" spans="1:22" outlineLevel="1" x14ac:dyDescent="0.25"/>
    <row r="94" spans="1:22" ht="15.75" outlineLevel="1" thickBot="1" x14ac:dyDescent="0.3">
      <c r="A94" s="194" t="s">
        <v>145</v>
      </c>
      <c r="D94" s="350" t="s">
        <v>107</v>
      </c>
      <c r="E94" s="350"/>
      <c r="F94" s="350"/>
      <c r="G94" s="350"/>
      <c r="H94" s="350"/>
      <c r="I94" s="350"/>
      <c r="J94" s="350"/>
      <c r="K94" s="350"/>
    </row>
    <row r="95" spans="1:22" ht="15" customHeight="1" outlineLevel="1" x14ac:dyDescent="0.25">
      <c r="A95" s="345" t="s">
        <v>108</v>
      </c>
      <c r="B95" s="345" t="s">
        <v>109</v>
      </c>
      <c r="C95" s="178" t="s">
        <v>110</v>
      </c>
      <c r="D95" s="347" t="s">
        <v>71</v>
      </c>
      <c r="E95" s="348"/>
      <c r="F95" s="348"/>
      <c r="G95" s="349"/>
      <c r="H95" s="347" t="s">
        <v>111</v>
      </c>
      <c r="I95" s="348"/>
      <c r="J95" s="348"/>
      <c r="K95" s="349"/>
      <c r="M95" s="371" t="s">
        <v>112</v>
      </c>
      <c r="N95" s="372"/>
      <c r="O95" s="372"/>
      <c r="P95" s="373"/>
    </row>
    <row r="96" spans="1:22" ht="30" outlineLevel="1" x14ac:dyDescent="0.25">
      <c r="A96" s="346"/>
      <c r="B96" s="346" t="s">
        <v>109</v>
      </c>
      <c r="C96" s="179" t="s">
        <v>116</v>
      </c>
      <c r="D96" s="180" t="s">
        <v>109</v>
      </c>
      <c r="E96" s="180" t="s">
        <v>117</v>
      </c>
      <c r="F96" s="180" t="s">
        <v>118</v>
      </c>
      <c r="G96" s="180" t="s">
        <v>119</v>
      </c>
      <c r="H96" s="180" t="s">
        <v>109</v>
      </c>
      <c r="I96" s="180" t="s">
        <v>117</v>
      </c>
      <c r="J96" s="180" t="s">
        <v>118</v>
      </c>
      <c r="K96" s="180" t="s">
        <v>119</v>
      </c>
      <c r="M96" s="187" t="s">
        <v>109</v>
      </c>
      <c r="N96" s="180" t="s">
        <v>117</v>
      </c>
      <c r="O96" s="180" t="s">
        <v>118</v>
      </c>
      <c r="P96" s="188" t="s">
        <v>119</v>
      </c>
    </row>
    <row r="97" spans="1:16" outlineLevel="1" x14ac:dyDescent="0.25">
      <c r="A97" s="14" t="s">
        <v>121</v>
      </c>
      <c r="B97" s="15">
        <f>+D97+H97</f>
        <v>17</v>
      </c>
      <c r="C97" s="37">
        <f>IFERROR((B97/$B$99),0)</f>
        <v>0.25</v>
      </c>
      <c r="D97" s="15">
        <v>1</v>
      </c>
      <c r="E97" s="37">
        <f>IFERROR((D97/$B$99),0)</f>
        <v>1.4705882352941176E-2</v>
      </c>
      <c r="F97" s="39">
        <v>5623088</v>
      </c>
      <c r="G97" s="37">
        <f>IFERROR((F97/$F$99),0)</f>
        <v>0.20150022326649361</v>
      </c>
      <c r="H97" s="15">
        <v>16</v>
      </c>
      <c r="I97" s="37">
        <f>IFERROR((H97/$B$99),0)</f>
        <v>0.23529411764705882</v>
      </c>
      <c r="J97" s="39">
        <v>36549038</v>
      </c>
      <c r="K97" s="37">
        <f>IFERROR((J97/$J$99),0)</f>
        <v>0.23706792843657754</v>
      </c>
      <c r="M97" s="35">
        <v>1</v>
      </c>
      <c r="N97" s="16">
        <f>IFERROR((M97/$M$99),0)</f>
        <v>0.33333333333333331</v>
      </c>
      <c r="O97" s="39">
        <v>1184376</v>
      </c>
      <c r="P97" s="36">
        <f>IFERROR((O97/$O$99),0)</f>
        <v>0.21144017348300115</v>
      </c>
    </row>
    <row r="98" spans="1:16" outlineLevel="1" x14ac:dyDescent="0.25">
      <c r="A98" s="14" t="s">
        <v>123</v>
      </c>
      <c r="B98" s="15">
        <f>+D98+H98</f>
        <v>51</v>
      </c>
      <c r="C98" s="37">
        <f>IFERROR((B98/$B$99),0)</f>
        <v>0.75</v>
      </c>
      <c r="D98" s="15">
        <v>4</v>
      </c>
      <c r="E98" s="37">
        <f>IFERROR((D98/$B$99),0)</f>
        <v>5.8823529411764705E-2</v>
      </c>
      <c r="F98" s="39">
        <v>22283025</v>
      </c>
      <c r="G98" s="37">
        <f>IFERROR((F98/$F$99),0)</f>
        <v>0.79849977673350636</v>
      </c>
      <c r="H98" s="15">
        <v>47</v>
      </c>
      <c r="I98" s="37">
        <f>IFERROR((H98/$B$99),0)</f>
        <v>0.69117647058823528</v>
      </c>
      <c r="J98" s="39">
        <v>117622124</v>
      </c>
      <c r="K98" s="37">
        <f>IFERROR((J98/$J$99),0)</f>
        <v>0.76293207156342246</v>
      </c>
      <c r="M98" s="35">
        <v>2</v>
      </c>
      <c r="N98" s="16">
        <f>IFERROR((M98/$M$99),0)</f>
        <v>0.66666666666666663</v>
      </c>
      <c r="O98" s="39">
        <v>4417095</v>
      </c>
      <c r="P98" s="36">
        <f>IFERROR((O98/$O$99),0)</f>
        <v>0.78855982651699885</v>
      </c>
    </row>
    <row r="99" spans="1:16" ht="15.75" outlineLevel="1" thickBot="1" x14ac:dyDescent="0.3">
      <c r="A99" s="181" t="s">
        <v>125</v>
      </c>
      <c r="B99" s="182">
        <f t="shared" ref="B99:K99" si="12">SUM(B97:B98)</f>
        <v>68</v>
      </c>
      <c r="C99" s="183">
        <f t="shared" si="12"/>
        <v>1</v>
      </c>
      <c r="D99" s="182">
        <f t="shared" si="12"/>
        <v>5</v>
      </c>
      <c r="E99" s="184">
        <f t="shared" si="12"/>
        <v>7.3529411764705885E-2</v>
      </c>
      <c r="F99" s="185">
        <f t="shared" si="12"/>
        <v>27906113</v>
      </c>
      <c r="G99" s="184">
        <f t="shared" si="12"/>
        <v>1</v>
      </c>
      <c r="H99" s="186">
        <f t="shared" si="12"/>
        <v>63</v>
      </c>
      <c r="I99" s="184">
        <f t="shared" si="12"/>
        <v>0.92647058823529416</v>
      </c>
      <c r="J99" s="185">
        <f t="shared" si="12"/>
        <v>154171162</v>
      </c>
      <c r="K99" s="184">
        <f t="shared" si="12"/>
        <v>1</v>
      </c>
      <c r="M99" s="189">
        <f>SUM(M97:M98)</f>
        <v>3</v>
      </c>
      <c r="N99" s="190">
        <f>SUM(N97:N98)</f>
        <v>1</v>
      </c>
      <c r="O99" s="191">
        <f>SUM(O97:O98)</f>
        <v>5601471</v>
      </c>
      <c r="P99" s="192">
        <f>SUM(P97:P98)</f>
        <v>1</v>
      </c>
    </row>
    <row r="100" spans="1:16" outlineLevel="1" x14ac:dyDescent="0.25"/>
    <row r="101" spans="1:16" ht="15.75" outlineLevel="1" thickBot="1" x14ac:dyDescent="0.3">
      <c r="A101" s="194" t="s">
        <v>146</v>
      </c>
      <c r="D101" s="350" t="s">
        <v>107</v>
      </c>
      <c r="E101" s="350"/>
      <c r="F101" s="350"/>
      <c r="G101" s="350"/>
      <c r="H101" s="350"/>
      <c r="I101" s="350"/>
      <c r="J101" s="350"/>
      <c r="K101" s="350"/>
    </row>
    <row r="102" spans="1:16" ht="15" customHeight="1" outlineLevel="1" x14ac:dyDescent="0.25">
      <c r="A102" s="345" t="s">
        <v>108</v>
      </c>
      <c r="B102" s="345" t="s">
        <v>109</v>
      </c>
      <c r="C102" s="178" t="s">
        <v>110</v>
      </c>
      <c r="D102" s="347" t="s">
        <v>71</v>
      </c>
      <c r="E102" s="348"/>
      <c r="F102" s="348"/>
      <c r="G102" s="349"/>
      <c r="H102" s="347" t="s">
        <v>111</v>
      </c>
      <c r="I102" s="348"/>
      <c r="J102" s="348"/>
      <c r="K102" s="349"/>
      <c r="M102" s="371" t="s">
        <v>112</v>
      </c>
      <c r="N102" s="372"/>
      <c r="O102" s="372"/>
      <c r="P102" s="373"/>
    </row>
    <row r="103" spans="1:16" ht="30" outlineLevel="1" x14ac:dyDescent="0.25">
      <c r="A103" s="346"/>
      <c r="B103" s="346" t="s">
        <v>109</v>
      </c>
      <c r="C103" s="179" t="s">
        <v>116</v>
      </c>
      <c r="D103" s="180" t="s">
        <v>109</v>
      </c>
      <c r="E103" s="180" t="s">
        <v>117</v>
      </c>
      <c r="F103" s="180" t="s">
        <v>118</v>
      </c>
      <c r="G103" s="180" t="s">
        <v>119</v>
      </c>
      <c r="H103" s="180" t="s">
        <v>109</v>
      </c>
      <c r="I103" s="180" t="s">
        <v>117</v>
      </c>
      <c r="J103" s="180" t="s">
        <v>118</v>
      </c>
      <c r="K103" s="180" t="s">
        <v>119</v>
      </c>
      <c r="M103" s="187" t="s">
        <v>109</v>
      </c>
      <c r="N103" s="180" t="s">
        <v>117</v>
      </c>
      <c r="O103" s="180" t="s">
        <v>118</v>
      </c>
      <c r="P103" s="188" t="s">
        <v>119</v>
      </c>
    </row>
    <row r="104" spans="1:16" outlineLevel="1" x14ac:dyDescent="0.25">
      <c r="A104" s="14" t="s">
        <v>121</v>
      </c>
      <c r="B104" s="15">
        <f>+D104+H104</f>
        <v>17</v>
      </c>
      <c r="C104" s="37">
        <f>IFERROR((B104/$B$106),0)</f>
        <v>0.25</v>
      </c>
      <c r="D104" s="15">
        <v>1</v>
      </c>
      <c r="E104" s="37">
        <f>IFERROR((D104/$B$106),0)</f>
        <v>1.4705882352941176E-2</v>
      </c>
      <c r="F104" s="39">
        <v>8031992</v>
      </c>
      <c r="G104" s="37">
        <f>IFERROR((F104/$F$106),0)</f>
        <v>0.18975102028483423</v>
      </c>
      <c r="H104" s="15">
        <v>16</v>
      </c>
      <c r="I104" s="37">
        <f>IFERROR((H104/$B$106),0)</f>
        <v>0.23529411764705882</v>
      </c>
      <c r="J104" s="39">
        <v>68446420</v>
      </c>
      <c r="K104" s="37">
        <f>IFERROR((J104/$J$106),0)</f>
        <v>0.24825537885650717</v>
      </c>
      <c r="M104" s="35">
        <v>1</v>
      </c>
      <c r="N104" s="16">
        <f>IFERROR((M104/$M$106),0)</f>
        <v>0.33333333333333331</v>
      </c>
      <c r="O104" s="39">
        <v>2733175</v>
      </c>
      <c r="P104" s="36">
        <f>IFERROR((O104/$O$106),0)</f>
        <v>0.32484360845456844</v>
      </c>
    </row>
    <row r="105" spans="1:16" outlineLevel="1" x14ac:dyDescent="0.25">
      <c r="A105" s="14" t="s">
        <v>123</v>
      </c>
      <c r="B105" s="15">
        <f>+D105+H105</f>
        <v>51</v>
      </c>
      <c r="C105" s="37">
        <f>IFERROR((B105/$B$106),0)</f>
        <v>0.75</v>
      </c>
      <c r="D105" s="15">
        <v>4</v>
      </c>
      <c r="E105" s="37">
        <f>IFERROR((D105/$B$106),0)</f>
        <v>5.8823529411764705E-2</v>
      </c>
      <c r="F105" s="39">
        <v>34297119</v>
      </c>
      <c r="G105" s="37">
        <f>IFERROR((F105/$F$106),0)</f>
        <v>0.81024897971516574</v>
      </c>
      <c r="H105" s="15">
        <v>47</v>
      </c>
      <c r="I105" s="37">
        <f>IFERROR((H105/$B$106),0)</f>
        <v>0.69117647058823528</v>
      </c>
      <c r="J105" s="39">
        <v>207263296</v>
      </c>
      <c r="K105" s="37">
        <f>IFERROR((J105/$J$106),0)</f>
        <v>0.75174462114349283</v>
      </c>
      <c r="M105" s="35">
        <v>2</v>
      </c>
      <c r="N105" s="16">
        <f>IFERROR((M105/$M$106),0)</f>
        <v>0.66666666666666663</v>
      </c>
      <c r="O105" s="39">
        <v>5680643</v>
      </c>
      <c r="P105" s="36">
        <f>IFERROR((O105/$O$106),0)</f>
        <v>0.67515639154543161</v>
      </c>
    </row>
    <row r="106" spans="1:16" ht="15.75" outlineLevel="1" thickBot="1" x14ac:dyDescent="0.3">
      <c r="A106" s="181" t="s">
        <v>125</v>
      </c>
      <c r="B106" s="182">
        <f t="shared" ref="B106:K106" si="13">SUM(B104:B105)</f>
        <v>68</v>
      </c>
      <c r="C106" s="183">
        <f t="shared" si="13"/>
        <v>1</v>
      </c>
      <c r="D106" s="182">
        <f t="shared" si="13"/>
        <v>5</v>
      </c>
      <c r="E106" s="184">
        <f t="shared" si="13"/>
        <v>7.3529411764705885E-2</v>
      </c>
      <c r="F106" s="185">
        <f t="shared" si="13"/>
        <v>42329111</v>
      </c>
      <c r="G106" s="184">
        <f t="shared" si="13"/>
        <v>1</v>
      </c>
      <c r="H106" s="186">
        <f t="shared" si="13"/>
        <v>63</v>
      </c>
      <c r="I106" s="184">
        <f t="shared" si="13"/>
        <v>0.92647058823529416</v>
      </c>
      <c r="J106" s="185">
        <f t="shared" si="13"/>
        <v>275709716</v>
      </c>
      <c r="K106" s="184">
        <f t="shared" si="13"/>
        <v>1</v>
      </c>
      <c r="M106" s="189">
        <f>SUM(M104:M105)</f>
        <v>3</v>
      </c>
      <c r="N106" s="190">
        <f>SUM(N104:N105)</f>
        <v>1</v>
      </c>
      <c r="O106" s="191">
        <f>SUM(O104:O105)</f>
        <v>8413818</v>
      </c>
      <c r="P106" s="192">
        <f>SUM(P104:P105)</f>
        <v>1</v>
      </c>
    </row>
  </sheetData>
  <mergeCells count="178">
    <mergeCell ref="A2:W2"/>
    <mergeCell ref="A1:W1"/>
    <mergeCell ref="A4:W4"/>
    <mergeCell ref="D101:K101"/>
    <mergeCell ref="A102:A103"/>
    <mergeCell ref="B102:B103"/>
    <mergeCell ref="D102:G102"/>
    <mergeCell ref="H102:K102"/>
    <mergeCell ref="M102:P102"/>
    <mergeCell ref="D87:K87"/>
    <mergeCell ref="A88:A89"/>
    <mergeCell ref="B88:B89"/>
    <mergeCell ref="D88:G88"/>
    <mergeCell ref="H88:K88"/>
    <mergeCell ref="M88:P88"/>
    <mergeCell ref="D94:K94"/>
    <mergeCell ref="A95:A96"/>
    <mergeCell ref="B95:B96"/>
    <mergeCell ref="D95:G95"/>
    <mergeCell ref="H95:K95"/>
    <mergeCell ref="M95:P95"/>
    <mergeCell ref="S79:T79"/>
    <mergeCell ref="U79:V79"/>
    <mergeCell ref="D80:K80"/>
    <mergeCell ref="S80:T80"/>
    <mergeCell ref="U80:V80"/>
    <mergeCell ref="A81:A82"/>
    <mergeCell ref="B81:B82"/>
    <mergeCell ref="D81:G81"/>
    <mergeCell ref="H81:K81"/>
    <mergeCell ref="M81:P81"/>
    <mergeCell ref="S81:T81"/>
    <mergeCell ref="U81:V81"/>
    <mergeCell ref="S76:T76"/>
    <mergeCell ref="U76:V76"/>
    <mergeCell ref="S77:T77"/>
    <mergeCell ref="U77:V77"/>
    <mergeCell ref="S78:T78"/>
    <mergeCell ref="U78:V78"/>
    <mergeCell ref="S72:T72"/>
    <mergeCell ref="U72:V72"/>
    <mergeCell ref="D73:K73"/>
    <mergeCell ref="S73:T73"/>
    <mergeCell ref="U73:V73"/>
    <mergeCell ref="A74:A75"/>
    <mergeCell ref="B74:B75"/>
    <mergeCell ref="D74:G74"/>
    <mergeCell ref="H74:K74"/>
    <mergeCell ref="M74:P74"/>
    <mergeCell ref="S74:T74"/>
    <mergeCell ref="U74:V74"/>
    <mergeCell ref="R75:V75"/>
    <mergeCell ref="S69:T69"/>
    <mergeCell ref="U69:V69"/>
    <mergeCell ref="S70:T70"/>
    <mergeCell ref="U70:V70"/>
    <mergeCell ref="S71:T71"/>
    <mergeCell ref="U71:V71"/>
    <mergeCell ref="S65:T65"/>
    <mergeCell ref="U65:V65"/>
    <mergeCell ref="D66:K66"/>
    <mergeCell ref="S66:T66"/>
    <mergeCell ref="U66:V66"/>
    <mergeCell ref="A67:A68"/>
    <mergeCell ref="B67:B68"/>
    <mergeCell ref="D67:G67"/>
    <mergeCell ref="H67:K67"/>
    <mergeCell ref="M67:P67"/>
    <mergeCell ref="S67:T67"/>
    <mergeCell ref="U67:V67"/>
    <mergeCell ref="R68:V68"/>
    <mergeCell ref="A59:C59"/>
    <mergeCell ref="D59:K59"/>
    <mergeCell ref="D38:K38"/>
    <mergeCell ref="S62:T62"/>
    <mergeCell ref="U62:V62"/>
    <mergeCell ref="S63:T63"/>
    <mergeCell ref="U63:V63"/>
    <mergeCell ref="S64:T64"/>
    <mergeCell ref="U64:V64"/>
    <mergeCell ref="A60:A61"/>
    <mergeCell ref="B60:B61"/>
    <mergeCell ref="C60:C61"/>
    <mergeCell ref="D60:G60"/>
    <mergeCell ref="H60:K60"/>
    <mergeCell ref="M60:P60"/>
    <mergeCell ref="S60:T60"/>
    <mergeCell ref="U60:V60"/>
    <mergeCell ref="S61:T61"/>
    <mergeCell ref="U61:V61"/>
    <mergeCell ref="M39:P39"/>
    <mergeCell ref="M46:P46"/>
    <mergeCell ref="M53:P53"/>
    <mergeCell ref="D52:K52"/>
    <mergeCell ref="A53:A54"/>
    <mergeCell ref="A11:A12"/>
    <mergeCell ref="S21:T21"/>
    <mergeCell ref="S22:T22"/>
    <mergeCell ref="D11:G11"/>
    <mergeCell ref="H11:K11"/>
    <mergeCell ref="A10:C10"/>
    <mergeCell ref="D10:K10"/>
    <mergeCell ref="A6:F6"/>
    <mergeCell ref="A7:F7"/>
    <mergeCell ref="A8:F8"/>
    <mergeCell ref="S11:T11"/>
    <mergeCell ref="M11:P11"/>
    <mergeCell ref="B11:B12"/>
    <mergeCell ref="C11:C12"/>
    <mergeCell ref="D17:K17"/>
    <mergeCell ref="B32:B33"/>
    <mergeCell ref="D32:G32"/>
    <mergeCell ref="H32:K32"/>
    <mergeCell ref="M32:P32"/>
    <mergeCell ref="A18:A19"/>
    <mergeCell ref="B18:B19"/>
    <mergeCell ref="D18:G18"/>
    <mergeCell ref="H18:K18"/>
    <mergeCell ref="M18:P18"/>
    <mergeCell ref="A25:A26"/>
    <mergeCell ref="B25:B26"/>
    <mergeCell ref="D25:G25"/>
    <mergeCell ref="H25:K25"/>
    <mergeCell ref="M25:P25"/>
    <mergeCell ref="D24:K24"/>
    <mergeCell ref="D31:K31"/>
    <mergeCell ref="A32:A33"/>
    <mergeCell ref="U11:V11"/>
    <mergeCell ref="U12:V12"/>
    <mergeCell ref="U13:V13"/>
    <mergeCell ref="U20:V20"/>
    <mergeCell ref="S14:T14"/>
    <mergeCell ref="U14:V14"/>
    <mergeCell ref="S15:T15"/>
    <mergeCell ref="S16:T16"/>
    <mergeCell ref="S17:T17"/>
    <mergeCell ref="S18:T18"/>
    <mergeCell ref="R19:V19"/>
    <mergeCell ref="U18:V18"/>
    <mergeCell ref="U15:V15"/>
    <mergeCell ref="U16:V16"/>
    <mergeCell ref="S12:T12"/>
    <mergeCell ref="S13:T13"/>
    <mergeCell ref="S20:T20"/>
    <mergeCell ref="U17:V17"/>
    <mergeCell ref="S32:T32"/>
    <mergeCell ref="U31:V31"/>
    <mergeCell ref="U32:V32"/>
    <mergeCell ref="S28:T28"/>
    <mergeCell ref="S29:T29"/>
    <mergeCell ref="S30:T30"/>
    <mergeCell ref="S31:T31"/>
    <mergeCell ref="U27:V27"/>
    <mergeCell ref="U28:V28"/>
    <mergeCell ref="U29:V29"/>
    <mergeCell ref="U30:V30"/>
    <mergeCell ref="U21:V21"/>
    <mergeCell ref="S23:T23"/>
    <mergeCell ref="S24:T24"/>
    <mergeCell ref="S25:T25"/>
    <mergeCell ref="S27:T27"/>
    <mergeCell ref="U22:V22"/>
    <mergeCell ref="U23:V23"/>
    <mergeCell ref="U24:V24"/>
    <mergeCell ref="U25:V25"/>
    <mergeCell ref="R26:V26"/>
    <mergeCell ref="B53:B54"/>
    <mergeCell ref="D53:G53"/>
    <mergeCell ref="H53:K53"/>
    <mergeCell ref="D45:K45"/>
    <mergeCell ref="A46:A47"/>
    <mergeCell ref="B46:B47"/>
    <mergeCell ref="D46:G46"/>
    <mergeCell ref="H46:K46"/>
    <mergeCell ref="A39:A40"/>
    <mergeCell ref="B39:B40"/>
    <mergeCell ref="D39:G39"/>
    <mergeCell ref="H39:K39"/>
  </mergeCells>
  <pageMargins left="0.7" right="0.7" top="0.75" bottom="0.75" header="0.3" footer="0.3"/>
  <pageSetup orientation="portrait" r:id="rId1"/>
  <ignoredErrors>
    <ignoredError sqref="I13:I14 G13"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Q158"/>
  <sheetViews>
    <sheetView showGridLines="0" workbookViewId="0">
      <selection activeCell="K157" sqref="K157"/>
    </sheetView>
  </sheetViews>
  <sheetFormatPr baseColWidth="10" defaultColWidth="11.42578125" defaultRowHeight="15" outlineLevelRow="1" x14ac:dyDescent="0.25"/>
  <cols>
    <col min="1" max="1" width="2.85546875" customWidth="1"/>
    <col min="2" max="2" width="8.7109375" customWidth="1"/>
    <col min="3" max="3" width="41.85546875" bestFit="1" customWidth="1"/>
    <col min="4" max="4" width="11.42578125" customWidth="1"/>
    <col min="5" max="5" width="19.85546875" customWidth="1"/>
    <col min="6" max="6" width="11.42578125" customWidth="1"/>
    <col min="8" max="8" width="12.140625" bestFit="1" customWidth="1"/>
    <col min="9" max="9" width="11.28515625" customWidth="1"/>
  </cols>
  <sheetData>
    <row r="2" spans="2:17" ht="25.5" customHeight="1" x14ac:dyDescent="0.25">
      <c r="B2" s="258" t="s">
        <v>189</v>
      </c>
      <c r="C2" s="258"/>
      <c r="D2" s="258"/>
      <c r="E2" s="258"/>
      <c r="F2" s="258"/>
      <c r="G2" s="258"/>
      <c r="H2" s="258"/>
      <c r="I2" s="258"/>
      <c r="J2" s="258"/>
      <c r="K2" s="2"/>
      <c r="L2" s="2"/>
      <c r="M2" s="2"/>
      <c r="N2" s="2"/>
      <c r="O2" s="2"/>
      <c r="P2" s="2"/>
      <c r="Q2" s="2"/>
    </row>
    <row r="3" spans="2:17" ht="85.5" customHeight="1" x14ac:dyDescent="0.25">
      <c r="B3" s="268" t="s">
        <v>147</v>
      </c>
      <c r="C3" s="268"/>
      <c r="D3" s="268"/>
      <c r="E3" s="268"/>
      <c r="F3" s="268"/>
      <c r="G3" s="268"/>
      <c r="H3" s="268"/>
      <c r="I3" s="268"/>
      <c r="J3" s="63"/>
      <c r="K3" s="63"/>
      <c r="L3" s="63"/>
      <c r="M3" s="63"/>
      <c r="N3" s="63"/>
      <c r="O3" s="63"/>
      <c r="P3" s="63"/>
      <c r="Q3" s="63"/>
    </row>
    <row r="4" spans="2:17" ht="9.75" customHeight="1" x14ac:dyDescent="0.25">
      <c r="B4" s="75"/>
      <c r="C4" s="75"/>
      <c r="D4" s="75"/>
      <c r="E4" s="75"/>
      <c r="F4" s="75"/>
      <c r="G4" s="75"/>
      <c r="H4" s="75"/>
      <c r="I4" s="75"/>
      <c r="J4" s="75"/>
      <c r="K4" s="75"/>
      <c r="L4" s="75"/>
      <c r="M4" s="75"/>
      <c r="N4" s="75"/>
      <c r="O4" s="75"/>
      <c r="P4" s="75"/>
      <c r="Q4" s="75"/>
    </row>
    <row r="5" spans="2:17" ht="20.25" customHeight="1" x14ac:dyDescent="0.25">
      <c r="B5" s="258" t="s">
        <v>794</v>
      </c>
      <c r="C5" s="258"/>
      <c r="D5" s="258"/>
      <c r="E5" s="258"/>
      <c r="F5" s="258"/>
      <c r="G5" s="258"/>
      <c r="H5" s="258"/>
      <c r="I5" s="258"/>
      <c r="J5" s="2"/>
      <c r="K5" s="2"/>
      <c r="L5" s="2"/>
      <c r="M5" s="2"/>
      <c r="N5" s="2"/>
      <c r="O5" s="2"/>
      <c r="P5" s="2"/>
      <c r="Q5" s="2"/>
    </row>
    <row r="6" spans="2:17" x14ac:dyDescent="0.25">
      <c r="B6" s="55"/>
      <c r="C6" s="55"/>
      <c r="D6" s="55"/>
      <c r="E6" s="55"/>
      <c r="F6" s="55"/>
      <c r="G6" s="54"/>
    </row>
    <row r="7" spans="2:17" ht="15.75" x14ac:dyDescent="0.25">
      <c r="B7" s="286" t="s">
        <v>0</v>
      </c>
      <c r="C7" s="287"/>
      <c r="D7" s="287"/>
      <c r="E7" s="288"/>
      <c r="H7" s="177" t="s">
        <v>1</v>
      </c>
      <c r="I7" s="138">
        <v>21</v>
      </c>
    </row>
    <row r="8" spans="2:17" ht="16.5" customHeight="1" x14ac:dyDescent="0.25">
      <c r="B8" s="269" t="s">
        <v>2</v>
      </c>
      <c r="C8" s="270"/>
      <c r="D8" s="270"/>
      <c r="E8" s="271"/>
      <c r="H8" s="4" t="s">
        <v>3</v>
      </c>
      <c r="I8" s="5">
        <v>10</v>
      </c>
    </row>
    <row r="9" spans="2:17" ht="18" customHeight="1" x14ac:dyDescent="0.25">
      <c r="B9" s="390" t="s">
        <v>104</v>
      </c>
      <c r="C9" s="391"/>
      <c r="D9" s="391"/>
      <c r="E9" s="392"/>
      <c r="H9" s="4" t="s">
        <v>4</v>
      </c>
      <c r="I9" s="46" t="s">
        <v>105</v>
      </c>
    </row>
    <row r="10" spans="2:17" ht="15" customHeight="1" x14ac:dyDescent="0.25"/>
    <row r="11" spans="2:17" ht="15.75" x14ac:dyDescent="0.25">
      <c r="B11" s="387" t="s">
        <v>207</v>
      </c>
      <c r="C11" s="388"/>
      <c r="D11" s="388"/>
      <c r="E11" s="388"/>
      <c r="F11" s="388"/>
      <c r="G11" s="388"/>
      <c r="H11" s="388"/>
      <c r="I11" s="389"/>
    </row>
    <row r="12" spans="2:17" ht="60" x14ac:dyDescent="0.25">
      <c r="B12" s="139" t="s">
        <v>69</v>
      </c>
      <c r="C12" s="130" t="s">
        <v>148</v>
      </c>
      <c r="D12" s="130" t="s">
        <v>149</v>
      </c>
      <c r="E12" s="130" t="s">
        <v>150</v>
      </c>
      <c r="F12" s="132" t="s">
        <v>151</v>
      </c>
      <c r="G12" s="140" t="s">
        <v>152</v>
      </c>
      <c r="H12" s="132" t="s">
        <v>153</v>
      </c>
      <c r="I12" s="132" t="s">
        <v>154</v>
      </c>
    </row>
    <row r="13" spans="2:17" hidden="1" outlineLevel="1" x14ac:dyDescent="0.25">
      <c r="B13" s="9">
        <v>1</v>
      </c>
      <c r="C13" s="65" t="s">
        <v>443</v>
      </c>
      <c r="D13" s="128">
        <v>211001</v>
      </c>
      <c r="E13" s="128">
        <v>2101001</v>
      </c>
      <c r="F13" s="9">
        <v>6</v>
      </c>
      <c r="G13" s="107">
        <v>8114310</v>
      </c>
      <c r="H13" s="56" t="s">
        <v>71</v>
      </c>
      <c r="I13" s="9">
        <v>2</v>
      </c>
    </row>
    <row r="14" spans="2:17" hidden="1" outlineLevel="1" x14ac:dyDescent="0.25">
      <c r="B14" s="9">
        <v>2</v>
      </c>
      <c r="C14" s="65" t="s">
        <v>444</v>
      </c>
      <c r="D14" s="58">
        <v>211001</v>
      </c>
      <c r="E14" s="58">
        <v>2101002</v>
      </c>
      <c r="F14" s="9">
        <v>4</v>
      </c>
      <c r="G14" s="107">
        <v>2636322</v>
      </c>
      <c r="H14" s="56" t="s">
        <v>111</v>
      </c>
      <c r="I14" s="9">
        <v>1</v>
      </c>
    </row>
    <row r="15" spans="2:17" ht="15" hidden="1" customHeight="1" outlineLevel="1" x14ac:dyDescent="0.25">
      <c r="B15" s="9">
        <v>3</v>
      </c>
      <c r="C15" s="65" t="s">
        <v>445</v>
      </c>
      <c r="D15" s="58">
        <v>211001</v>
      </c>
      <c r="E15" s="58">
        <v>2101001</v>
      </c>
      <c r="F15" s="9">
        <v>6</v>
      </c>
      <c r="G15" s="107">
        <v>6341242</v>
      </c>
      <c r="H15" s="56" t="s">
        <v>71</v>
      </c>
      <c r="I15" s="9">
        <v>2</v>
      </c>
    </row>
    <row r="16" spans="2:17" hidden="1" outlineLevel="1" x14ac:dyDescent="0.25">
      <c r="B16" s="9">
        <v>4</v>
      </c>
      <c r="C16" s="65" t="s">
        <v>446</v>
      </c>
      <c r="D16" s="58">
        <v>211001</v>
      </c>
      <c r="E16" s="58">
        <v>2101002</v>
      </c>
      <c r="F16" s="9">
        <v>6</v>
      </c>
      <c r="G16" s="107">
        <v>2590817</v>
      </c>
      <c r="H16" s="56" t="s">
        <v>111</v>
      </c>
      <c r="I16" s="9">
        <v>3</v>
      </c>
    </row>
    <row r="17" spans="2:9" hidden="1" outlineLevel="1" x14ac:dyDescent="0.25">
      <c r="B17" s="9">
        <v>5</v>
      </c>
      <c r="C17" s="65" t="s">
        <v>447</v>
      </c>
      <c r="D17" s="58">
        <v>211001</v>
      </c>
      <c r="E17" s="58">
        <v>2101002</v>
      </c>
      <c r="F17" s="9">
        <v>4</v>
      </c>
      <c r="G17" s="107">
        <v>2876581</v>
      </c>
      <c r="H17" s="56" t="s">
        <v>111</v>
      </c>
      <c r="I17" s="9">
        <v>2</v>
      </c>
    </row>
    <row r="18" spans="2:9" hidden="1" outlineLevel="1" x14ac:dyDescent="0.25">
      <c r="B18" s="9">
        <v>6</v>
      </c>
      <c r="C18" s="11" t="s">
        <v>448</v>
      </c>
      <c r="D18" s="58">
        <v>211001</v>
      </c>
      <c r="E18" s="58">
        <v>2101002</v>
      </c>
      <c r="F18" s="9">
        <v>6</v>
      </c>
      <c r="G18" s="107">
        <v>2849683</v>
      </c>
      <c r="H18" s="56" t="s">
        <v>111</v>
      </c>
      <c r="I18" s="9">
        <v>3</v>
      </c>
    </row>
    <row r="19" spans="2:9" hidden="1" outlineLevel="1" x14ac:dyDescent="0.25">
      <c r="B19" s="9">
        <v>7</v>
      </c>
      <c r="C19" s="11" t="s">
        <v>449</v>
      </c>
      <c r="D19" s="58">
        <v>211001</v>
      </c>
      <c r="E19" s="58">
        <v>2101002</v>
      </c>
      <c r="F19" s="9">
        <v>6</v>
      </c>
      <c r="G19" s="107">
        <v>3348599</v>
      </c>
      <c r="H19" s="56" t="s">
        <v>111</v>
      </c>
      <c r="I19" s="9">
        <v>7</v>
      </c>
    </row>
    <row r="20" spans="2:9" hidden="1" outlineLevel="1" x14ac:dyDescent="0.25">
      <c r="B20" s="9">
        <v>8</v>
      </c>
      <c r="C20" s="11" t="s">
        <v>450</v>
      </c>
      <c r="D20" s="58">
        <v>211001</v>
      </c>
      <c r="E20" s="58">
        <v>2101001</v>
      </c>
      <c r="F20" s="9">
        <v>6</v>
      </c>
      <c r="G20" s="107">
        <v>4737328</v>
      </c>
      <c r="H20" s="56" t="s">
        <v>71</v>
      </c>
      <c r="I20" s="9">
        <v>2</v>
      </c>
    </row>
    <row r="21" spans="2:9" hidden="1" outlineLevel="1" x14ac:dyDescent="0.25">
      <c r="B21" s="9">
        <v>9</v>
      </c>
      <c r="C21" s="11" t="s">
        <v>451</v>
      </c>
      <c r="D21" s="58">
        <v>211001</v>
      </c>
      <c r="E21" s="58">
        <v>2101002</v>
      </c>
      <c r="F21" s="9">
        <v>6</v>
      </c>
      <c r="G21" s="107">
        <v>2066494</v>
      </c>
      <c r="H21" s="56" t="s">
        <v>111</v>
      </c>
      <c r="I21" s="9">
        <v>2</v>
      </c>
    </row>
    <row r="22" spans="2:9" hidden="1" outlineLevel="1" x14ac:dyDescent="0.25">
      <c r="B22" s="9">
        <v>10</v>
      </c>
      <c r="C22" s="11" t="s">
        <v>452</v>
      </c>
      <c r="D22" s="58">
        <v>211001</v>
      </c>
      <c r="E22" s="58">
        <v>2101002</v>
      </c>
      <c r="F22" s="9">
        <v>6</v>
      </c>
      <c r="G22" s="107">
        <v>2030697</v>
      </c>
      <c r="H22" s="56" t="s">
        <v>111</v>
      </c>
      <c r="I22" s="9">
        <v>1</v>
      </c>
    </row>
    <row r="23" spans="2:9" hidden="1" outlineLevel="1" x14ac:dyDescent="0.25">
      <c r="B23" s="9">
        <v>11</v>
      </c>
      <c r="C23" s="11" t="s">
        <v>453</v>
      </c>
      <c r="D23" s="58">
        <v>211001</v>
      </c>
      <c r="E23" s="58">
        <v>2101002</v>
      </c>
      <c r="F23" s="9">
        <v>6</v>
      </c>
      <c r="G23" s="107">
        <v>2765798</v>
      </c>
      <c r="H23" s="56" t="s">
        <v>111</v>
      </c>
      <c r="I23" s="9">
        <v>2</v>
      </c>
    </row>
    <row r="24" spans="2:9" hidden="1" outlineLevel="1" x14ac:dyDescent="0.25">
      <c r="B24" s="9">
        <v>12</v>
      </c>
      <c r="C24" s="11" t="s">
        <v>454</v>
      </c>
      <c r="D24" s="58">
        <v>211001</v>
      </c>
      <c r="E24" s="58">
        <v>2101002</v>
      </c>
      <c r="F24" s="9">
        <v>6</v>
      </c>
      <c r="G24" s="107">
        <v>2064329</v>
      </c>
      <c r="H24" s="56" t="s">
        <v>111</v>
      </c>
      <c r="I24" s="9">
        <v>2</v>
      </c>
    </row>
    <row r="25" spans="2:9" hidden="1" outlineLevel="1" x14ac:dyDescent="0.25">
      <c r="B25" s="9">
        <v>13</v>
      </c>
      <c r="C25" s="11" t="s">
        <v>455</v>
      </c>
      <c r="D25" s="58">
        <v>211001</v>
      </c>
      <c r="E25" s="58">
        <v>2101002</v>
      </c>
      <c r="F25" s="9">
        <v>6</v>
      </c>
      <c r="G25" s="107">
        <v>2776963</v>
      </c>
      <c r="H25" s="56" t="s">
        <v>111</v>
      </c>
      <c r="I25" s="9">
        <v>2</v>
      </c>
    </row>
    <row r="26" spans="2:9" hidden="1" outlineLevel="1" x14ac:dyDescent="0.25">
      <c r="B26" s="9">
        <v>14</v>
      </c>
      <c r="C26" s="11" t="s">
        <v>456</v>
      </c>
      <c r="D26" s="58">
        <v>211001</v>
      </c>
      <c r="E26" s="58">
        <v>2101002</v>
      </c>
      <c r="F26" s="9">
        <v>6</v>
      </c>
      <c r="G26" s="107">
        <v>3368226</v>
      </c>
      <c r="H26" s="56" t="s">
        <v>111</v>
      </c>
      <c r="I26" s="9">
        <v>4</v>
      </c>
    </row>
    <row r="27" spans="2:9" hidden="1" outlineLevel="1" x14ac:dyDescent="0.25">
      <c r="B27" s="9">
        <v>15</v>
      </c>
      <c r="C27" s="11" t="s">
        <v>457</v>
      </c>
      <c r="D27" s="58">
        <v>211001</v>
      </c>
      <c r="E27" s="58">
        <v>2101002</v>
      </c>
      <c r="F27" s="9">
        <v>6</v>
      </c>
      <c r="G27" s="107">
        <v>2959285</v>
      </c>
      <c r="H27" s="56" t="s">
        <v>111</v>
      </c>
      <c r="I27" s="9">
        <v>2</v>
      </c>
    </row>
    <row r="28" spans="2:9" hidden="1" outlineLevel="1" x14ac:dyDescent="0.25">
      <c r="B28" s="9">
        <v>16</v>
      </c>
      <c r="C28" s="11" t="s">
        <v>458</v>
      </c>
      <c r="D28" s="58">
        <v>211001</v>
      </c>
      <c r="E28" s="58">
        <v>2101002</v>
      </c>
      <c r="F28" s="9">
        <v>6</v>
      </c>
      <c r="G28" s="107">
        <v>2699020</v>
      </c>
      <c r="H28" s="56" t="s">
        <v>111</v>
      </c>
      <c r="I28" s="9">
        <v>2</v>
      </c>
    </row>
    <row r="29" spans="2:9" hidden="1" outlineLevel="1" x14ac:dyDescent="0.25">
      <c r="B29" s="9">
        <v>17</v>
      </c>
      <c r="C29" s="11" t="s">
        <v>459</v>
      </c>
      <c r="D29" s="58">
        <v>211001</v>
      </c>
      <c r="E29" s="58">
        <v>2101002</v>
      </c>
      <c r="F29" s="9">
        <v>6</v>
      </c>
      <c r="G29" s="107">
        <v>2624218</v>
      </c>
      <c r="H29" s="56" t="s">
        <v>111</v>
      </c>
      <c r="I29" s="9">
        <v>2</v>
      </c>
    </row>
    <row r="30" spans="2:9" hidden="1" outlineLevel="1" x14ac:dyDescent="0.25">
      <c r="B30" s="9">
        <v>18</v>
      </c>
      <c r="C30" s="11" t="s">
        <v>460</v>
      </c>
      <c r="D30" s="58">
        <v>211001</v>
      </c>
      <c r="E30" s="58">
        <v>2101002</v>
      </c>
      <c r="F30" s="9">
        <v>6</v>
      </c>
      <c r="G30" s="107">
        <v>3642686</v>
      </c>
      <c r="H30" s="56" t="s">
        <v>111</v>
      </c>
      <c r="I30" s="9">
        <v>1</v>
      </c>
    </row>
    <row r="31" spans="2:9" hidden="1" outlineLevel="1" x14ac:dyDescent="0.25">
      <c r="B31" s="9">
        <v>19</v>
      </c>
      <c r="C31" s="11" t="s">
        <v>461</v>
      </c>
      <c r="D31" s="58">
        <v>211001</v>
      </c>
      <c r="E31" s="58">
        <v>2101002</v>
      </c>
      <c r="F31" s="9">
        <v>6</v>
      </c>
      <c r="G31" s="107">
        <v>2306089</v>
      </c>
      <c r="H31" s="56" t="s">
        <v>111</v>
      </c>
      <c r="I31" s="9">
        <v>2</v>
      </c>
    </row>
    <row r="32" spans="2:9" hidden="1" outlineLevel="1" x14ac:dyDescent="0.25">
      <c r="B32" s="9">
        <v>20</v>
      </c>
      <c r="C32" s="11" t="s">
        <v>462</v>
      </c>
      <c r="D32" s="58">
        <v>211001</v>
      </c>
      <c r="E32" s="58">
        <v>2101002</v>
      </c>
      <c r="F32" s="9">
        <v>6</v>
      </c>
      <c r="G32" s="107">
        <v>2808098</v>
      </c>
      <c r="H32" s="56" t="s">
        <v>111</v>
      </c>
      <c r="I32" s="9">
        <v>3</v>
      </c>
    </row>
    <row r="33" spans="2:9" hidden="1" outlineLevel="1" x14ac:dyDescent="0.25">
      <c r="B33" s="9">
        <v>21</v>
      </c>
      <c r="C33" s="11" t="s">
        <v>463</v>
      </c>
      <c r="D33" s="58">
        <v>211001</v>
      </c>
      <c r="E33" s="58">
        <v>2101002</v>
      </c>
      <c r="F33" s="9">
        <v>2</v>
      </c>
      <c r="G33" s="107">
        <v>2875015</v>
      </c>
      <c r="H33" s="56" t="s">
        <v>111</v>
      </c>
      <c r="I33" s="9">
        <v>1</v>
      </c>
    </row>
    <row r="34" spans="2:9" hidden="1" outlineLevel="1" x14ac:dyDescent="0.25">
      <c r="B34" s="9">
        <v>22</v>
      </c>
      <c r="C34" s="11" t="s">
        <v>464</v>
      </c>
      <c r="D34" s="58">
        <v>211001</v>
      </c>
      <c r="E34" s="58">
        <v>2101002</v>
      </c>
      <c r="F34" s="9">
        <v>3</v>
      </c>
      <c r="G34" s="107">
        <v>2636322</v>
      </c>
      <c r="H34" s="56" t="s">
        <v>111</v>
      </c>
      <c r="I34" s="9">
        <v>1</v>
      </c>
    </row>
    <row r="35" spans="2:9" hidden="1" outlineLevel="1" x14ac:dyDescent="0.25">
      <c r="B35" s="9">
        <v>23</v>
      </c>
      <c r="C35" s="11" t="s">
        <v>465</v>
      </c>
      <c r="D35" s="58">
        <v>211001</v>
      </c>
      <c r="E35" s="58">
        <v>2101002</v>
      </c>
      <c r="F35" s="9">
        <v>6</v>
      </c>
      <c r="G35" s="107">
        <v>2414494</v>
      </c>
      <c r="H35" s="56" t="s">
        <v>111</v>
      </c>
      <c r="I35" s="9">
        <v>1</v>
      </c>
    </row>
    <row r="36" spans="2:9" hidden="1" outlineLevel="1" x14ac:dyDescent="0.25">
      <c r="B36" s="9">
        <v>24</v>
      </c>
      <c r="C36" s="11" t="s">
        <v>466</v>
      </c>
      <c r="D36" s="58">
        <v>211001</v>
      </c>
      <c r="E36" s="58">
        <v>2101002</v>
      </c>
      <c r="F36" s="9">
        <v>6</v>
      </c>
      <c r="G36" s="107">
        <v>3062640</v>
      </c>
      <c r="H36" s="56" t="s">
        <v>111</v>
      </c>
      <c r="I36" s="9">
        <v>3</v>
      </c>
    </row>
    <row r="37" spans="2:9" hidden="1" outlineLevel="1" x14ac:dyDescent="0.25">
      <c r="B37" s="9">
        <v>25</v>
      </c>
      <c r="C37" s="11" t="s">
        <v>467</v>
      </c>
      <c r="D37" s="58">
        <v>211001</v>
      </c>
      <c r="E37" s="58">
        <v>2101002</v>
      </c>
      <c r="F37" s="9">
        <v>6</v>
      </c>
      <c r="G37" s="107">
        <v>2554446</v>
      </c>
      <c r="H37" s="56" t="s">
        <v>111</v>
      </c>
      <c r="I37" s="9">
        <v>2</v>
      </c>
    </row>
    <row r="38" spans="2:9" hidden="1" outlineLevel="1" x14ac:dyDescent="0.25">
      <c r="B38" s="9">
        <v>26</v>
      </c>
      <c r="C38" s="11" t="s">
        <v>468</v>
      </c>
      <c r="D38" s="58">
        <v>211001</v>
      </c>
      <c r="E38" s="58">
        <v>2101002</v>
      </c>
      <c r="F38" s="9">
        <v>6</v>
      </c>
      <c r="G38" s="107">
        <v>4217593</v>
      </c>
      <c r="H38" s="56" t="s">
        <v>111</v>
      </c>
      <c r="I38" s="9">
        <v>3</v>
      </c>
    </row>
    <row r="39" spans="2:9" hidden="1" outlineLevel="1" x14ac:dyDescent="0.25">
      <c r="B39" s="9">
        <v>27</v>
      </c>
      <c r="C39" s="11" t="s">
        <v>469</v>
      </c>
      <c r="D39" s="58">
        <v>211001</v>
      </c>
      <c r="E39" s="58">
        <v>2101002</v>
      </c>
      <c r="F39" s="9">
        <v>6</v>
      </c>
      <c r="G39" s="107">
        <v>2334657</v>
      </c>
      <c r="H39" s="56" t="s">
        <v>111</v>
      </c>
      <c r="I39" s="9">
        <v>2</v>
      </c>
    </row>
    <row r="40" spans="2:9" hidden="1" outlineLevel="1" x14ac:dyDescent="0.25">
      <c r="B40" s="9">
        <v>28</v>
      </c>
      <c r="C40" s="11" t="s">
        <v>470</v>
      </c>
      <c r="D40" s="58">
        <v>211001</v>
      </c>
      <c r="E40" s="58">
        <v>2101002</v>
      </c>
      <c r="F40" s="9">
        <v>6</v>
      </c>
      <c r="G40" s="107">
        <v>2058502</v>
      </c>
      <c r="H40" s="56" t="s">
        <v>111</v>
      </c>
      <c r="I40" s="9">
        <v>2</v>
      </c>
    </row>
    <row r="41" spans="2:9" hidden="1" outlineLevel="1" x14ac:dyDescent="0.25">
      <c r="B41" s="9">
        <v>29</v>
      </c>
      <c r="C41" s="11" t="s">
        <v>471</v>
      </c>
      <c r="D41" s="58">
        <v>211001</v>
      </c>
      <c r="E41" s="58">
        <v>2101002</v>
      </c>
      <c r="F41" s="9">
        <v>6</v>
      </c>
      <c r="G41" s="107">
        <v>3326641</v>
      </c>
      <c r="H41" s="56" t="s">
        <v>111</v>
      </c>
      <c r="I41" s="9">
        <v>4</v>
      </c>
    </row>
    <row r="42" spans="2:9" hidden="1" outlineLevel="1" x14ac:dyDescent="0.25">
      <c r="B42" s="9">
        <v>30</v>
      </c>
      <c r="C42" s="11" t="s">
        <v>472</v>
      </c>
      <c r="D42" s="58">
        <v>211001</v>
      </c>
      <c r="E42" s="58">
        <v>2101002</v>
      </c>
      <c r="F42" s="9">
        <v>6</v>
      </c>
      <c r="G42" s="107">
        <v>2819927</v>
      </c>
      <c r="H42" s="56" t="s">
        <v>111</v>
      </c>
      <c r="I42" s="9">
        <v>4</v>
      </c>
    </row>
    <row r="43" spans="2:9" hidden="1" outlineLevel="1" x14ac:dyDescent="0.25">
      <c r="B43" s="9">
        <v>31</v>
      </c>
      <c r="C43" s="11" t="s">
        <v>473</v>
      </c>
      <c r="D43" s="58">
        <v>211001</v>
      </c>
      <c r="E43" s="58">
        <v>2101002</v>
      </c>
      <c r="F43" s="9">
        <v>6</v>
      </c>
      <c r="G43" s="107">
        <v>1451480</v>
      </c>
      <c r="H43" s="56" t="s">
        <v>111</v>
      </c>
      <c r="I43" s="9">
        <v>7</v>
      </c>
    </row>
    <row r="44" spans="2:9" hidden="1" outlineLevel="1" x14ac:dyDescent="0.25">
      <c r="B44" s="9">
        <v>32</v>
      </c>
      <c r="C44" s="17" t="s">
        <v>474</v>
      </c>
      <c r="D44" s="58">
        <v>211001</v>
      </c>
      <c r="E44" s="58">
        <v>2101002</v>
      </c>
      <c r="F44" s="9">
        <v>6</v>
      </c>
      <c r="G44" s="107">
        <v>1439651</v>
      </c>
      <c r="H44" s="56" t="s">
        <v>111</v>
      </c>
      <c r="I44" s="9">
        <v>6</v>
      </c>
    </row>
    <row r="45" spans="2:9" hidden="1" outlineLevel="1" x14ac:dyDescent="0.25">
      <c r="B45" s="9">
        <v>33</v>
      </c>
      <c r="C45" s="11" t="s">
        <v>475</v>
      </c>
      <c r="D45" s="58">
        <v>211001</v>
      </c>
      <c r="E45" s="58">
        <v>2101002</v>
      </c>
      <c r="F45" s="9">
        <v>6</v>
      </c>
      <c r="G45" s="107">
        <v>3088190</v>
      </c>
      <c r="H45" s="56" t="s">
        <v>111</v>
      </c>
      <c r="I45" s="9">
        <v>7</v>
      </c>
    </row>
    <row r="46" spans="2:9" hidden="1" outlineLevel="1" x14ac:dyDescent="0.25">
      <c r="B46" s="9">
        <v>34</v>
      </c>
      <c r="C46" s="11" t="s">
        <v>476</v>
      </c>
      <c r="D46" s="58">
        <v>211001</v>
      </c>
      <c r="E46" s="58">
        <v>2101002</v>
      </c>
      <c r="F46" s="9">
        <v>5</v>
      </c>
      <c r="G46" s="107">
        <v>2636322</v>
      </c>
      <c r="H46" s="56" t="s">
        <v>111</v>
      </c>
      <c r="I46" s="9">
        <v>1</v>
      </c>
    </row>
    <row r="47" spans="2:9" hidden="1" outlineLevel="1" x14ac:dyDescent="0.25">
      <c r="B47" s="9">
        <v>35</v>
      </c>
      <c r="C47" s="11" t="s">
        <v>477</v>
      </c>
      <c r="D47" s="58">
        <v>211001</v>
      </c>
      <c r="E47" s="58">
        <v>2101002</v>
      </c>
      <c r="F47" s="9">
        <v>6</v>
      </c>
      <c r="G47" s="107">
        <v>2808098</v>
      </c>
      <c r="H47" s="56" t="s">
        <v>111</v>
      </c>
      <c r="I47" s="9">
        <v>3</v>
      </c>
    </row>
    <row r="48" spans="2:9" hidden="1" outlineLevel="1" x14ac:dyDescent="0.25">
      <c r="B48" s="9">
        <v>36</v>
      </c>
      <c r="C48" s="17" t="s">
        <v>478</v>
      </c>
      <c r="D48" s="58">
        <v>211001</v>
      </c>
      <c r="E48" s="58">
        <v>2101002</v>
      </c>
      <c r="F48" s="9">
        <v>6</v>
      </c>
      <c r="G48" s="107">
        <v>2765798</v>
      </c>
      <c r="H48" s="56" t="s">
        <v>111</v>
      </c>
      <c r="I48" s="9">
        <v>2</v>
      </c>
    </row>
    <row r="49" spans="2:9" hidden="1" outlineLevel="1" x14ac:dyDescent="0.25">
      <c r="B49" s="9">
        <v>37</v>
      </c>
      <c r="C49" s="11" t="s">
        <v>479</v>
      </c>
      <c r="D49" s="58">
        <v>211001</v>
      </c>
      <c r="E49" s="58">
        <v>2101002</v>
      </c>
      <c r="F49" s="9">
        <v>2</v>
      </c>
      <c r="G49" s="107">
        <v>2636322</v>
      </c>
      <c r="H49" s="56" t="s">
        <v>111</v>
      </c>
      <c r="I49" s="9">
        <v>1</v>
      </c>
    </row>
    <row r="50" spans="2:9" hidden="1" outlineLevel="1" x14ac:dyDescent="0.25">
      <c r="B50" s="9">
        <v>38</v>
      </c>
      <c r="C50" s="11" t="s">
        <v>480</v>
      </c>
      <c r="D50" s="58">
        <v>211001</v>
      </c>
      <c r="E50" s="58">
        <v>2101002</v>
      </c>
      <c r="F50" s="9">
        <v>6</v>
      </c>
      <c r="G50" s="107">
        <v>6584192</v>
      </c>
      <c r="H50" s="56" t="s">
        <v>111</v>
      </c>
      <c r="I50" s="9">
        <v>2</v>
      </c>
    </row>
    <row r="51" spans="2:9" hidden="1" outlineLevel="1" x14ac:dyDescent="0.25">
      <c r="B51" s="9">
        <v>39</v>
      </c>
      <c r="C51" s="11" t="s">
        <v>481</v>
      </c>
      <c r="D51" s="58">
        <v>211001</v>
      </c>
      <c r="E51" s="58">
        <v>2101002</v>
      </c>
      <c r="F51" s="9">
        <v>6</v>
      </c>
      <c r="G51" s="107">
        <v>3638559</v>
      </c>
      <c r="H51" s="56" t="s">
        <v>111</v>
      </c>
      <c r="I51" s="9">
        <v>7</v>
      </c>
    </row>
    <row r="52" spans="2:9" hidden="1" outlineLevel="1" x14ac:dyDescent="0.25">
      <c r="B52" s="9">
        <v>40</v>
      </c>
      <c r="C52" s="11" t="s">
        <v>482</v>
      </c>
      <c r="D52" s="58">
        <v>211001</v>
      </c>
      <c r="E52" s="58">
        <v>2101002</v>
      </c>
      <c r="F52" s="9">
        <v>6</v>
      </c>
      <c r="G52" s="107">
        <v>3181557</v>
      </c>
      <c r="H52" s="56" t="s">
        <v>111</v>
      </c>
      <c r="I52" s="9">
        <v>2</v>
      </c>
    </row>
    <row r="53" spans="2:9" hidden="1" outlineLevel="1" x14ac:dyDescent="0.25">
      <c r="B53" s="9">
        <v>41</v>
      </c>
      <c r="C53" s="11" t="s">
        <v>483</v>
      </c>
      <c r="D53" s="58">
        <v>211001</v>
      </c>
      <c r="E53" s="58">
        <v>2101002</v>
      </c>
      <c r="F53" s="9">
        <v>6</v>
      </c>
      <c r="G53" s="107">
        <v>4324584</v>
      </c>
      <c r="H53" s="56" t="s">
        <v>111</v>
      </c>
      <c r="I53" s="9">
        <v>7</v>
      </c>
    </row>
    <row r="54" spans="2:9" hidden="1" outlineLevel="1" x14ac:dyDescent="0.25">
      <c r="B54" s="9">
        <v>42</v>
      </c>
      <c r="C54" s="17" t="s">
        <v>484</v>
      </c>
      <c r="D54" s="58">
        <v>211001</v>
      </c>
      <c r="E54" s="58">
        <v>2101002</v>
      </c>
      <c r="F54" s="9">
        <v>6</v>
      </c>
      <c r="G54" s="107">
        <v>2922391</v>
      </c>
      <c r="H54" s="56" t="s">
        <v>111</v>
      </c>
      <c r="I54" s="9">
        <v>2</v>
      </c>
    </row>
    <row r="55" spans="2:9" hidden="1" outlineLevel="1" x14ac:dyDescent="0.25">
      <c r="B55" s="9">
        <v>43</v>
      </c>
      <c r="C55" s="17" t="s">
        <v>485</v>
      </c>
      <c r="D55" s="58">
        <v>211001</v>
      </c>
      <c r="E55" s="58">
        <v>2101001</v>
      </c>
      <c r="F55" s="9">
        <v>6</v>
      </c>
      <c r="G55" s="107">
        <v>2462039</v>
      </c>
      <c r="H55" s="56" t="s">
        <v>71</v>
      </c>
      <c r="I55" s="9">
        <v>2</v>
      </c>
    </row>
    <row r="56" spans="2:9" hidden="1" outlineLevel="1" x14ac:dyDescent="0.25">
      <c r="B56" s="9">
        <v>44</v>
      </c>
      <c r="C56" s="11" t="s">
        <v>486</v>
      </c>
      <c r="D56" s="58">
        <v>211001</v>
      </c>
      <c r="E56" s="58">
        <v>2101002</v>
      </c>
      <c r="F56" s="9">
        <v>6</v>
      </c>
      <c r="G56" s="107">
        <v>2462039</v>
      </c>
      <c r="H56" s="56" t="s">
        <v>111</v>
      </c>
      <c r="I56" s="9">
        <v>2</v>
      </c>
    </row>
    <row r="57" spans="2:9" hidden="1" outlineLevel="1" x14ac:dyDescent="0.25">
      <c r="B57" s="9">
        <v>45</v>
      </c>
      <c r="C57" s="11" t="s">
        <v>487</v>
      </c>
      <c r="D57" s="58">
        <v>211001</v>
      </c>
      <c r="E57" s="58">
        <v>2101001</v>
      </c>
      <c r="F57" s="9">
        <v>6</v>
      </c>
      <c r="G57" s="107">
        <v>3382443</v>
      </c>
      <c r="H57" s="56" t="s">
        <v>71</v>
      </c>
      <c r="I57" s="9">
        <v>2</v>
      </c>
    </row>
    <row r="58" spans="2:9" hidden="1" outlineLevel="1" x14ac:dyDescent="0.25">
      <c r="B58" s="9">
        <v>46</v>
      </c>
      <c r="C58" s="17" t="s">
        <v>488</v>
      </c>
      <c r="D58" s="58">
        <v>211001</v>
      </c>
      <c r="E58" s="58">
        <v>2101002</v>
      </c>
      <c r="F58" s="9">
        <v>6</v>
      </c>
      <c r="G58" s="107">
        <v>2780399</v>
      </c>
      <c r="H58" s="56" t="s">
        <v>111</v>
      </c>
      <c r="I58" s="9">
        <v>2</v>
      </c>
    </row>
    <row r="59" spans="2:9" hidden="1" outlineLevel="1" x14ac:dyDescent="0.25">
      <c r="B59" s="9">
        <v>47</v>
      </c>
      <c r="C59" s="17" t="s">
        <v>489</v>
      </c>
      <c r="D59" s="58">
        <v>211001</v>
      </c>
      <c r="E59" s="58">
        <v>2101002</v>
      </c>
      <c r="F59" s="19">
        <v>6</v>
      </c>
      <c r="G59" s="107">
        <v>3382443</v>
      </c>
      <c r="H59" s="56" t="s">
        <v>111</v>
      </c>
      <c r="I59" s="108">
        <v>2</v>
      </c>
    </row>
    <row r="60" spans="2:9" hidden="1" outlineLevel="1" x14ac:dyDescent="0.25">
      <c r="B60" s="9">
        <v>48</v>
      </c>
      <c r="C60" s="11" t="s">
        <v>490</v>
      </c>
      <c r="D60" s="58">
        <v>211001</v>
      </c>
      <c r="E60" s="58">
        <v>2101002</v>
      </c>
      <c r="F60" s="19">
        <v>6</v>
      </c>
      <c r="G60" s="107">
        <v>2414783</v>
      </c>
      <c r="H60" s="56" t="s">
        <v>111</v>
      </c>
      <c r="I60" s="108">
        <v>2</v>
      </c>
    </row>
    <row r="61" spans="2:9" hidden="1" outlineLevel="1" x14ac:dyDescent="0.25">
      <c r="B61" s="9">
        <v>49</v>
      </c>
      <c r="C61" s="56" t="s">
        <v>491</v>
      </c>
      <c r="D61" s="58">
        <v>211001</v>
      </c>
      <c r="E61" s="58">
        <v>2101002</v>
      </c>
      <c r="F61" s="9">
        <v>6</v>
      </c>
      <c r="G61" s="107">
        <v>2503624</v>
      </c>
      <c r="H61" s="56" t="s">
        <v>111</v>
      </c>
      <c r="I61" s="9">
        <v>2</v>
      </c>
    </row>
    <row r="62" spans="2:9" hidden="1" outlineLevel="1" x14ac:dyDescent="0.25">
      <c r="B62" s="9">
        <v>50</v>
      </c>
      <c r="C62" s="17" t="s">
        <v>492</v>
      </c>
      <c r="D62" s="106">
        <v>211001</v>
      </c>
      <c r="E62" s="58">
        <v>2101002</v>
      </c>
      <c r="F62" s="9">
        <v>6</v>
      </c>
      <c r="G62" s="107">
        <v>3075415</v>
      </c>
      <c r="H62" s="56" t="s">
        <v>111</v>
      </c>
      <c r="I62" s="9">
        <v>4</v>
      </c>
    </row>
    <row r="63" spans="2:9" hidden="1" outlineLevel="1" x14ac:dyDescent="0.25">
      <c r="B63" s="9">
        <v>51</v>
      </c>
      <c r="C63" s="11" t="s">
        <v>493</v>
      </c>
      <c r="D63" s="58">
        <v>211001</v>
      </c>
      <c r="E63" s="58">
        <v>2101002</v>
      </c>
      <c r="F63" s="19">
        <v>6</v>
      </c>
      <c r="G63" s="107">
        <v>4356057</v>
      </c>
      <c r="H63" s="56" t="s">
        <v>111</v>
      </c>
      <c r="I63" s="108">
        <v>1</v>
      </c>
    </row>
    <row r="64" spans="2:9" hidden="1" outlineLevel="1" x14ac:dyDescent="0.25">
      <c r="B64" s="9">
        <v>52</v>
      </c>
      <c r="C64" s="17" t="s">
        <v>494</v>
      </c>
      <c r="D64" s="106">
        <v>211001</v>
      </c>
      <c r="E64" s="58">
        <v>2101002</v>
      </c>
      <c r="F64" s="9">
        <v>6</v>
      </c>
      <c r="G64" s="107">
        <v>2432146</v>
      </c>
      <c r="H64" s="56" t="s">
        <v>111</v>
      </c>
      <c r="I64" s="9">
        <v>7</v>
      </c>
    </row>
    <row r="65" spans="2:9" hidden="1" outlineLevel="1" x14ac:dyDescent="0.25">
      <c r="B65" s="9">
        <v>53</v>
      </c>
      <c r="C65" s="17" t="s">
        <v>495</v>
      </c>
      <c r="D65" s="106">
        <v>211001</v>
      </c>
      <c r="E65" s="58">
        <v>2101002</v>
      </c>
      <c r="F65" s="19">
        <v>6</v>
      </c>
      <c r="G65" s="107">
        <v>4217593</v>
      </c>
      <c r="H65" s="56" t="s">
        <v>111</v>
      </c>
      <c r="I65" s="108">
        <v>7</v>
      </c>
    </row>
    <row r="66" spans="2:9" hidden="1" outlineLevel="1" x14ac:dyDescent="0.25">
      <c r="B66" s="9">
        <v>54</v>
      </c>
      <c r="C66" s="17" t="s">
        <v>496</v>
      </c>
      <c r="D66" s="106">
        <v>211001</v>
      </c>
      <c r="E66" s="58">
        <v>2101002</v>
      </c>
      <c r="F66" s="19">
        <v>6</v>
      </c>
      <c r="G66" s="107">
        <v>4013348</v>
      </c>
      <c r="H66" s="56" t="s">
        <v>111</v>
      </c>
      <c r="I66" s="108">
        <v>2</v>
      </c>
    </row>
    <row r="67" spans="2:9" hidden="1" outlineLevel="1" x14ac:dyDescent="0.25">
      <c r="B67" s="9">
        <v>55</v>
      </c>
      <c r="C67" s="11" t="s">
        <v>497</v>
      </c>
      <c r="D67" s="58">
        <v>211001</v>
      </c>
      <c r="E67" s="58">
        <v>2101002</v>
      </c>
      <c r="F67" s="19">
        <v>6</v>
      </c>
      <c r="G67" s="107">
        <v>2388537</v>
      </c>
      <c r="H67" s="56" t="s">
        <v>111</v>
      </c>
      <c r="I67" s="108">
        <v>2</v>
      </c>
    </row>
    <row r="68" spans="2:9" hidden="1" outlineLevel="1" x14ac:dyDescent="0.25">
      <c r="B68" s="9">
        <v>56</v>
      </c>
      <c r="C68" s="11" t="s">
        <v>498</v>
      </c>
      <c r="D68" s="58">
        <v>211001</v>
      </c>
      <c r="E68" s="58">
        <v>2101002</v>
      </c>
      <c r="F68" s="9">
        <v>6</v>
      </c>
      <c r="G68" s="107">
        <v>3181557</v>
      </c>
      <c r="H68" s="56" t="s">
        <v>111</v>
      </c>
      <c r="I68" s="9">
        <v>2</v>
      </c>
    </row>
    <row r="69" spans="2:9" hidden="1" outlineLevel="1" x14ac:dyDescent="0.25">
      <c r="B69" s="9">
        <v>57</v>
      </c>
      <c r="C69" s="11" t="s">
        <v>499</v>
      </c>
      <c r="D69" s="58">
        <v>211001</v>
      </c>
      <c r="E69" s="58">
        <v>2101002</v>
      </c>
      <c r="F69" s="9">
        <v>6</v>
      </c>
      <c r="G69" s="107">
        <v>2819927</v>
      </c>
      <c r="H69" s="56" t="s">
        <v>111</v>
      </c>
      <c r="I69" s="9">
        <v>4</v>
      </c>
    </row>
    <row r="70" spans="2:9" hidden="1" outlineLevel="1" x14ac:dyDescent="0.25">
      <c r="B70" s="9">
        <v>58</v>
      </c>
      <c r="C70" s="11" t="s">
        <v>500</v>
      </c>
      <c r="D70" s="106">
        <v>211001</v>
      </c>
      <c r="E70" s="58">
        <v>2101002</v>
      </c>
      <c r="F70" s="9">
        <v>6</v>
      </c>
      <c r="G70" s="107">
        <v>2779325</v>
      </c>
      <c r="H70" s="56" t="s">
        <v>111</v>
      </c>
      <c r="I70" s="9">
        <v>2</v>
      </c>
    </row>
    <row r="71" spans="2:9" hidden="1" outlineLevel="1" x14ac:dyDescent="0.25">
      <c r="B71" s="9">
        <v>59</v>
      </c>
      <c r="C71" s="11" t="s">
        <v>501</v>
      </c>
      <c r="D71" s="106">
        <v>211001</v>
      </c>
      <c r="E71" s="58">
        <v>2101002</v>
      </c>
      <c r="F71" s="9">
        <v>2</v>
      </c>
      <c r="G71" s="107">
        <v>2225628</v>
      </c>
      <c r="H71" s="56" t="s">
        <v>111</v>
      </c>
      <c r="I71" s="9">
        <v>1</v>
      </c>
    </row>
    <row r="72" spans="2:9" hidden="1" outlineLevel="1" x14ac:dyDescent="0.25">
      <c r="B72" s="9">
        <v>60</v>
      </c>
      <c r="C72" s="11" t="s">
        <v>502</v>
      </c>
      <c r="D72" s="106">
        <v>211001</v>
      </c>
      <c r="E72" s="58">
        <v>2101002</v>
      </c>
      <c r="F72" s="9">
        <v>6</v>
      </c>
      <c r="G72" s="107">
        <v>1240263</v>
      </c>
      <c r="H72" s="56" t="s">
        <v>111</v>
      </c>
      <c r="I72" s="9">
        <v>7</v>
      </c>
    </row>
    <row r="73" spans="2:9" hidden="1" outlineLevel="1" x14ac:dyDescent="0.25">
      <c r="B73" s="9">
        <v>61</v>
      </c>
      <c r="C73" s="11" t="s">
        <v>503</v>
      </c>
      <c r="D73" s="106">
        <v>211001</v>
      </c>
      <c r="E73" s="58">
        <v>2101002</v>
      </c>
      <c r="F73" s="9">
        <v>6</v>
      </c>
      <c r="G73" s="107">
        <v>3591126</v>
      </c>
      <c r="H73" s="56" t="s">
        <v>111</v>
      </c>
      <c r="I73" s="9">
        <v>6</v>
      </c>
    </row>
    <row r="74" spans="2:9" hidden="1" outlineLevel="1" x14ac:dyDescent="0.25">
      <c r="B74" s="9">
        <v>62</v>
      </c>
      <c r="C74" s="11" t="s">
        <v>504</v>
      </c>
      <c r="D74" s="106">
        <v>211001</v>
      </c>
      <c r="E74" s="58">
        <v>2101002</v>
      </c>
      <c r="F74" s="9">
        <v>6</v>
      </c>
      <c r="G74" s="107">
        <v>4071894</v>
      </c>
      <c r="H74" s="56" t="s">
        <v>111</v>
      </c>
      <c r="I74" s="9">
        <v>2</v>
      </c>
    </row>
    <row r="75" spans="2:9" hidden="1" outlineLevel="1" x14ac:dyDescent="0.25">
      <c r="B75" s="9">
        <v>63</v>
      </c>
      <c r="C75" s="11" t="s">
        <v>505</v>
      </c>
      <c r="D75" s="106">
        <v>211001</v>
      </c>
      <c r="E75" s="58">
        <v>2101002</v>
      </c>
      <c r="F75" s="9">
        <v>6</v>
      </c>
      <c r="G75" s="107">
        <v>2765798</v>
      </c>
      <c r="H75" s="56" t="s">
        <v>111</v>
      </c>
      <c r="I75" s="9">
        <v>2</v>
      </c>
    </row>
    <row r="76" spans="2:9" hidden="1" outlineLevel="1" x14ac:dyDescent="0.25">
      <c r="B76" s="9">
        <v>64</v>
      </c>
      <c r="C76" s="11" t="s">
        <v>506</v>
      </c>
      <c r="D76" s="106">
        <v>211001</v>
      </c>
      <c r="E76" s="58">
        <v>2101002</v>
      </c>
      <c r="F76" s="9">
        <v>6</v>
      </c>
      <c r="G76" s="107">
        <v>3326641</v>
      </c>
      <c r="H76" s="56" t="s">
        <v>111</v>
      </c>
      <c r="I76" s="9">
        <v>2</v>
      </c>
    </row>
    <row r="77" spans="2:9" hidden="1" outlineLevel="1" x14ac:dyDescent="0.25">
      <c r="B77" s="9">
        <v>65</v>
      </c>
      <c r="C77" s="11" t="s">
        <v>507</v>
      </c>
      <c r="D77" s="106">
        <v>211001</v>
      </c>
      <c r="E77" s="58">
        <v>2101002</v>
      </c>
      <c r="F77" s="9">
        <v>6</v>
      </c>
      <c r="G77" s="107">
        <v>3894938</v>
      </c>
      <c r="H77" s="56" t="s">
        <v>111</v>
      </c>
      <c r="I77" s="9">
        <v>6</v>
      </c>
    </row>
    <row r="78" spans="2:9" hidden="1" outlineLevel="1" x14ac:dyDescent="0.25">
      <c r="B78" s="9">
        <v>66</v>
      </c>
      <c r="C78" s="11" t="s">
        <v>508</v>
      </c>
      <c r="D78" s="106">
        <v>211001</v>
      </c>
      <c r="E78" s="58">
        <v>2101002</v>
      </c>
      <c r="F78" s="9">
        <v>6</v>
      </c>
      <c r="G78" s="107">
        <v>3401163</v>
      </c>
      <c r="H78" s="56" t="s">
        <v>111</v>
      </c>
      <c r="I78" s="9">
        <v>6</v>
      </c>
    </row>
    <row r="79" spans="2:9" hidden="1" outlineLevel="1" x14ac:dyDescent="0.25">
      <c r="B79" s="9">
        <v>67</v>
      </c>
      <c r="C79" s="11" t="s">
        <v>509</v>
      </c>
      <c r="D79" s="106">
        <v>211001</v>
      </c>
      <c r="E79" s="58">
        <v>2101002</v>
      </c>
      <c r="F79" s="9">
        <v>6</v>
      </c>
      <c r="G79" s="107">
        <v>2432146</v>
      </c>
      <c r="H79" s="56" t="s">
        <v>111</v>
      </c>
      <c r="I79" s="9">
        <v>6</v>
      </c>
    </row>
    <row r="80" spans="2:9" hidden="1" outlineLevel="1" x14ac:dyDescent="0.25">
      <c r="B80" s="9">
        <v>68</v>
      </c>
      <c r="C80" s="11" t="s">
        <v>510</v>
      </c>
      <c r="D80" s="106">
        <v>211002</v>
      </c>
      <c r="E80" s="58">
        <v>2403986</v>
      </c>
      <c r="F80" s="9">
        <v>2</v>
      </c>
      <c r="G80" s="107">
        <v>1907057</v>
      </c>
      <c r="H80" s="56" t="s">
        <v>511</v>
      </c>
      <c r="I80" s="9">
        <v>1</v>
      </c>
    </row>
    <row r="81" spans="2:9" hidden="1" outlineLevel="1" x14ac:dyDescent="0.25">
      <c r="B81" s="9">
        <v>69</v>
      </c>
      <c r="C81" s="11" t="s">
        <v>512</v>
      </c>
      <c r="D81" s="106">
        <v>211002</v>
      </c>
      <c r="E81" s="58">
        <v>2403986</v>
      </c>
      <c r="F81" s="9">
        <v>6</v>
      </c>
      <c r="G81" s="107">
        <v>2094400</v>
      </c>
      <c r="H81" s="56" t="s">
        <v>511</v>
      </c>
      <c r="I81" s="9">
        <v>1</v>
      </c>
    </row>
    <row r="82" spans="2:9" hidden="1" outlineLevel="1" x14ac:dyDescent="0.25">
      <c r="B82" s="9">
        <v>70</v>
      </c>
      <c r="C82" s="11" t="s">
        <v>513</v>
      </c>
      <c r="D82" s="106">
        <v>211001</v>
      </c>
      <c r="E82" s="58">
        <v>2103001</v>
      </c>
      <c r="F82" s="9">
        <v>3</v>
      </c>
      <c r="G82" s="107">
        <v>2211000</v>
      </c>
      <c r="H82" s="56" t="s">
        <v>511</v>
      </c>
      <c r="I82" s="9">
        <v>1</v>
      </c>
    </row>
    <row r="83" spans="2:9" ht="15.75" collapsed="1" x14ac:dyDescent="0.25">
      <c r="B83" s="387" t="s">
        <v>208</v>
      </c>
      <c r="C83" s="388"/>
      <c r="D83" s="388"/>
      <c r="E83" s="388"/>
      <c r="F83" s="388"/>
      <c r="G83" s="388"/>
      <c r="H83" s="388"/>
      <c r="I83" s="389"/>
    </row>
    <row r="84" spans="2:9" ht="60" x14ac:dyDescent="0.25">
      <c r="B84" s="139" t="s">
        <v>69</v>
      </c>
      <c r="C84" s="139" t="s">
        <v>148</v>
      </c>
      <c r="D84" s="139" t="s">
        <v>149</v>
      </c>
      <c r="E84" s="139" t="s">
        <v>150</v>
      </c>
      <c r="F84" s="132" t="s">
        <v>151</v>
      </c>
      <c r="G84" s="238" t="s">
        <v>152</v>
      </c>
      <c r="H84" s="132" t="s">
        <v>153</v>
      </c>
      <c r="I84" s="132" t="s">
        <v>154</v>
      </c>
    </row>
    <row r="85" spans="2:9" outlineLevel="1" x14ac:dyDescent="0.25">
      <c r="B85" s="239">
        <v>1</v>
      </c>
      <c r="C85" s="244" t="s">
        <v>443</v>
      </c>
      <c r="D85" s="240">
        <v>211001</v>
      </c>
      <c r="E85" s="240">
        <v>2101001</v>
      </c>
      <c r="F85" s="239">
        <v>12</v>
      </c>
      <c r="G85" s="241">
        <v>8114310</v>
      </c>
      <c r="H85" s="240" t="s">
        <v>71</v>
      </c>
      <c r="I85" s="239">
        <v>2</v>
      </c>
    </row>
    <row r="86" spans="2:9" outlineLevel="1" x14ac:dyDescent="0.25">
      <c r="B86" s="239">
        <v>2</v>
      </c>
      <c r="C86" s="244" t="s">
        <v>444</v>
      </c>
      <c r="D86" s="240">
        <v>211001</v>
      </c>
      <c r="E86" s="240">
        <v>2101002</v>
      </c>
      <c r="F86" s="239">
        <v>10</v>
      </c>
      <c r="G86" s="241">
        <v>2636322</v>
      </c>
      <c r="H86" s="240" t="s">
        <v>111</v>
      </c>
      <c r="I86" s="239">
        <v>1</v>
      </c>
    </row>
    <row r="87" spans="2:9" outlineLevel="1" x14ac:dyDescent="0.25">
      <c r="B87" s="239">
        <v>3</v>
      </c>
      <c r="C87" s="244" t="s">
        <v>445</v>
      </c>
      <c r="D87" s="240">
        <v>211001</v>
      </c>
      <c r="E87" s="240">
        <v>2101001</v>
      </c>
      <c r="F87" s="239">
        <v>6</v>
      </c>
      <c r="G87" s="241">
        <v>6341242</v>
      </c>
      <c r="H87" s="240" t="s">
        <v>71</v>
      </c>
      <c r="I87" s="239">
        <v>2</v>
      </c>
    </row>
    <row r="88" spans="2:9" outlineLevel="1" x14ac:dyDescent="0.25">
      <c r="B88" s="239">
        <v>4</v>
      </c>
      <c r="C88" s="244" t="s">
        <v>446</v>
      </c>
      <c r="D88" s="240">
        <v>211001</v>
      </c>
      <c r="E88" s="240">
        <v>2101002</v>
      </c>
      <c r="F88" s="239">
        <v>12</v>
      </c>
      <c r="G88" s="241">
        <v>2590817</v>
      </c>
      <c r="H88" s="240" t="s">
        <v>111</v>
      </c>
      <c r="I88" s="239">
        <v>3</v>
      </c>
    </row>
    <row r="89" spans="2:9" outlineLevel="1" x14ac:dyDescent="0.25">
      <c r="B89" s="239">
        <v>5</v>
      </c>
      <c r="C89" s="244" t="s">
        <v>447</v>
      </c>
      <c r="D89" s="240">
        <v>211001</v>
      </c>
      <c r="E89" s="240">
        <v>2101002</v>
      </c>
      <c r="F89" s="239">
        <v>4</v>
      </c>
      <c r="G89" s="241">
        <v>2876581</v>
      </c>
      <c r="H89" s="240" t="s">
        <v>111</v>
      </c>
      <c r="I89" s="239">
        <v>2</v>
      </c>
    </row>
    <row r="90" spans="2:9" outlineLevel="1" x14ac:dyDescent="0.25">
      <c r="B90" s="239">
        <v>6</v>
      </c>
      <c r="C90" s="245" t="s">
        <v>448</v>
      </c>
      <c r="D90" s="240">
        <v>211001</v>
      </c>
      <c r="E90" s="240">
        <v>2101002</v>
      </c>
      <c r="F90" s="239">
        <v>12</v>
      </c>
      <c r="G90" s="241">
        <v>2849683</v>
      </c>
      <c r="H90" s="240" t="s">
        <v>111</v>
      </c>
      <c r="I90" s="239">
        <v>3</v>
      </c>
    </row>
    <row r="91" spans="2:9" outlineLevel="1" x14ac:dyDescent="0.25">
      <c r="B91" s="239">
        <v>7</v>
      </c>
      <c r="C91" s="245" t="s">
        <v>449</v>
      </c>
      <c r="D91" s="240">
        <v>211001</v>
      </c>
      <c r="E91" s="240">
        <v>2101002</v>
      </c>
      <c r="F91" s="239">
        <v>12</v>
      </c>
      <c r="G91" s="241">
        <v>3348599</v>
      </c>
      <c r="H91" s="240" t="s">
        <v>111</v>
      </c>
      <c r="I91" s="239">
        <v>7</v>
      </c>
    </row>
    <row r="92" spans="2:9" outlineLevel="1" x14ac:dyDescent="0.25">
      <c r="B92" s="239">
        <v>8</v>
      </c>
      <c r="C92" s="245" t="s">
        <v>450</v>
      </c>
      <c r="D92" s="240">
        <v>211001</v>
      </c>
      <c r="E92" s="240">
        <v>2101001</v>
      </c>
      <c r="F92" s="239">
        <v>12</v>
      </c>
      <c r="G92" s="241">
        <v>4737328</v>
      </c>
      <c r="H92" s="240" t="s">
        <v>71</v>
      </c>
      <c r="I92" s="239">
        <v>2</v>
      </c>
    </row>
    <row r="93" spans="2:9" outlineLevel="1" x14ac:dyDescent="0.25">
      <c r="B93" s="239">
        <v>9</v>
      </c>
      <c r="C93" s="245" t="s">
        <v>451</v>
      </c>
      <c r="D93" s="240">
        <v>211001</v>
      </c>
      <c r="E93" s="240">
        <v>2101002</v>
      </c>
      <c r="F93" s="239">
        <v>12</v>
      </c>
      <c r="G93" s="241">
        <v>2066494</v>
      </c>
      <c r="H93" s="240" t="s">
        <v>111</v>
      </c>
      <c r="I93" s="239">
        <v>2</v>
      </c>
    </row>
    <row r="94" spans="2:9" outlineLevel="1" x14ac:dyDescent="0.25">
      <c r="B94" s="239">
        <v>10</v>
      </c>
      <c r="C94" s="245" t="s">
        <v>452</v>
      </c>
      <c r="D94" s="240">
        <v>211001</v>
      </c>
      <c r="E94" s="240">
        <v>2101002</v>
      </c>
      <c r="F94" s="239">
        <v>12</v>
      </c>
      <c r="G94" s="241">
        <v>2030697</v>
      </c>
      <c r="H94" s="240" t="s">
        <v>111</v>
      </c>
      <c r="I94" s="239">
        <v>1</v>
      </c>
    </row>
    <row r="95" spans="2:9" outlineLevel="1" x14ac:dyDescent="0.25">
      <c r="B95" s="239">
        <v>11</v>
      </c>
      <c r="C95" s="245" t="s">
        <v>453</v>
      </c>
      <c r="D95" s="240">
        <v>211001</v>
      </c>
      <c r="E95" s="240">
        <v>2101002</v>
      </c>
      <c r="F95" s="239">
        <v>12</v>
      </c>
      <c r="G95" s="241">
        <v>2765798</v>
      </c>
      <c r="H95" s="240" t="s">
        <v>111</v>
      </c>
      <c r="I95" s="239">
        <v>2</v>
      </c>
    </row>
    <row r="96" spans="2:9" outlineLevel="1" x14ac:dyDescent="0.25">
      <c r="B96" s="239">
        <v>12</v>
      </c>
      <c r="C96" s="245" t="s">
        <v>454</v>
      </c>
      <c r="D96" s="240">
        <v>211001</v>
      </c>
      <c r="E96" s="240">
        <v>2101002</v>
      </c>
      <c r="F96" s="239">
        <v>12</v>
      </c>
      <c r="G96" s="241">
        <v>2064329</v>
      </c>
      <c r="H96" s="240" t="s">
        <v>111</v>
      </c>
      <c r="I96" s="239">
        <v>2</v>
      </c>
    </row>
    <row r="97" spans="2:9" outlineLevel="1" x14ac:dyDescent="0.25">
      <c r="B97" s="239">
        <v>13</v>
      </c>
      <c r="C97" s="245" t="s">
        <v>455</v>
      </c>
      <c r="D97" s="240">
        <v>211001</v>
      </c>
      <c r="E97" s="240">
        <v>2101002</v>
      </c>
      <c r="F97" s="239">
        <v>12</v>
      </c>
      <c r="G97" s="241">
        <v>2776963</v>
      </c>
      <c r="H97" s="240" t="s">
        <v>111</v>
      </c>
      <c r="I97" s="239">
        <v>2</v>
      </c>
    </row>
    <row r="98" spans="2:9" outlineLevel="1" x14ac:dyDescent="0.25">
      <c r="B98" s="239">
        <v>14</v>
      </c>
      <c r="C98" s="245" t="s">
        <v>456</v>
      </c>
      <c r="D98" s="240">
        <v>211001</v>
      </c>
      <c r="E98" s="240">
        <v>2101002</v>
      </c>
      <c r="F98" s="239">
        <v>12</v>
      </c>
      <c r="G98" s="241">
        <v>3368226</v>
      </c>
      <c r="H98" s="240" t="s">
        <v>111</v>
      </c>
      <c r="I98" s="239">
        <v>4</v>
      </c>
    </row>
    <row r="99" spans="2:9" outlineLevel="1" x14ac:dyDescent="0.25">
      <c r="B99" s="239">
        <v>15</v>
      </c>
      <c r="C99" s="245" t="s">
        <v>457</v>
      </c>
      <c r="D99" s="240">
        <v>211001</v>
      </c>
      <c r="E99" s="240">
        <v>2101002</v>
      </c>
      <c r="F99" s="239">
        <v>12</v>
      </c>
      <c r="G99" s="241">
        <v>2959285</v>
      </c>
      <c r="H99" s="240" t="s">
        <v>111</v>
      </c>
      <c r="I99" s="239">
        <v>2</v>
      </c>
    </row>
    <row r="100" spans="2:9" outlineLevel="1" x14ac:dyDescent="0.25">
      <c r="B100" s="239">
        <v>16</v>
      </c>
      <c r="C100" s="245" t="s">
        <v>458</v>
      </c>
      <c r="D100" s="240">
        <v>211001</v>
      </c>
      <c r="E100" s="240">
        <v>2101002</v>
      </c>
      <c r="F100" s="239">
        <v>12</v>
      </c>
      <c r="G100" s="241">
        <v>2699020</v>
      </c>
      <c r="H100" s="240" t="s">
        <v>111</v>
      </c>
      <c r="I100" s="239">
        <v>2</v>
      </c>
    </row>
    <row r="101" spans="2:9" outlineLevel="1" x14ac:dyDescent="0.25">
      <c r="B101" s="239">
        <v>17</v>
      </c>
      <c r="C101" s="245" t="s">
        <v>459</v>
      </c>
      <c r="D101" s="240">
        <v>211001</v>
      </c>
      <c r="E101" s="240">
        <v>2101002</v>
      </c>
      <c r="F101" s="239">
        <v>12</v>
      </c>
      <c r="G101" s="241">
        <v>2624218</v>
      </c>
      <c r="H101" s="240" t="s">
        <v>111</v>
      </c>
      <c r="I101" s="239">
        <v>2</v>
      </c>
    </row>
    <row r="102" spans="2:9" outlineLevel="1" x14ac:dyDescent="0.25">
      <c r="B102" s="239">
        <v>18</v>
      </c>
      <c r="C102" s="245" t="s">
        <v>460</v>
      </c>
      <c r="D102" s="240">
        <v>211001</v>
      </c>
      <c r="E102" s="240">
        <v>2101002</v>
      </c>
      <c r="F102" s="239">
        <v>12</v>
      </c>
      <c r="G102" s="241">
        <v>3642686</v>
      </c>
      <c r="H102" s="240" t="s">
        <v>111</v>
      </c>
      <c r="I102" s="239">
        <v>1</v>
      </c>
    </row>
    <row r="103" spans="2:9" outlineLevel="1" x14ac:dyDescent="0.25">
      <c r="B103" s="239">
        <v>19</v>
      </c>
      <c r="C103" s="245" t="s">
        <v>461</v>
      </c>
      <c r="D103" s="240">
        <v>211001</v>
      </c>
      <c r="E103" s="240">
        <v>2101002</v>
      </c>
      <c r="F103" s="239">
        <v>12</v>
      </c>
      <c r="G103" s="241">
        <v>2306089</v>
      </c>
      <c r="H103" s="240" t="s">
        <v>111</v>
      </c>
      <c r="I103" s="239">
        <v>2</v>
      </c>
    </row>
    <row r="104" spans="2:9" outlineLevel="1" x14ac:dyDescent="0.25">
      <c r="B104" s="239">
        <v>20</v>
      </c>
      <c r="C104" s="245" t="s">
        <v>462</v>
      </c>
      <c r="D104" s="240">
        <v>211001</v>
      </c>
      <c r="E104" s="240">
        <v>2101002</v>
      </c>
      <c r="F104" s="239">
        <v>12</v>
      </c>
      <c r="G104" s="241">
        <v>2808098</v>
      </c>
      <c r="H104" s="240" t="s">
        <v>111</v>
      </c>
      <c r="I104" s="239">
        <v>3</v>
      </c>
    </row>
    <row r="105" spans="2:9" outlineLevel="1" x14ac:dyDescent="0.25">
      <c r="B105" s="239">
        <v>21</v>
      </c>
      <c r="C105" s="245" t="s">
        <v>463</v>
      </c>
      <c r="D105" s="240">
        <v>211001</v>
      </c>
      <c r="E105" s="240">
        <v>2101002</v>
      </c>
      <c r="F105" s="239">
        <v>10</v>
      </c>
      <c r="G105" s="241">
        <v>2875015</v>
      </c>
      <c r="H105" s="240" t="s">
        <v>111</v>
      </c>
      <c r="I105" s="239">
        <v>1</v>
      </c>
    </row>
    <row r="106" spans="2:9" outlineLevel="1" x14ac:dyDescent="0.25">
      <c r="B106" s="239">
        <v>22</v>
      </c>
      <c r="C106" s="245" t="s">
        <v>464</v>
      </c>
      <c r="D106" s="240">
        <v>211001</v>
      </c>
      <c r="E106" s="240">
        <v>2101002</v>
      </c>
      <c r="F106" s="239">
        <v>9</v>
      </c>
      <c r="G106" s="241">
        <v>2636322</v>
      </c>
      <c r="H106" s="240" t="s">
        <v>111</v>
      </c>
      <c r="I106" s="239">
        <v>1</v>
      </c>
    </row>
    <row r="107" spans="2:9" outlineLevel="1" x14ac:dyDescent="0.25">
      <c r="B107" s="239">
        <v>23</v>
      </c>
      <c r="C107" s="245" t="s">
        <v>465</v>
      </c>
      <c r="D107" s="240">
        <v>211001</v>
      </c>
      <c r="E107" s="240">
        <v>2101002</v>
      </c>
      <c r="F107" s="239">
        <v>12</v>
      </c>
      <c r="G107" s="241">
        <v>2414494</v>
      </c>
      <c r="H107" s="240" t="s">
        <v>111</v>
      </c>
      <c r="I107" s="239">
        <v>1</v>
      </c>
    </row>
    <row r="108" spans="2:9" outlineLevel="1" x14ac:dyDescent="0.25">
      <c r="B108" s="239">
        <v>24</v>
      </c>
      <c r="C108" s="245" t="s">
        <v>466</v>
      </c>
      <c r="D108" s="240">
        <v>211001</v>
      </c>
      <c r="E108" s="240">
        <v>2101002</v>
      </c>
      <c r="F108" s="239">
        <v>12</v>
      </c>
      <c r="G108" s="241">
        <v>3062640</v>
      </c>
      <c r="H108" s="240" t="s">
        <v>111</v>
      </c>
      <c r="I108" s="239">
        <v>3</v>
      </c>
    </row>
    <row r="109" spans="2:9" outlineLevel="1" x14ac:dyDescent="0.25">
      <c r="B109" s="239">
        <v>25</v>
      </c>
      <c r="C109" s="245" t="s">
        <v>467</v>
      </c>
      <c r="D109" s="240">
        <v>211001</v>
      </c>
      <c r="E109" s="240">
        <v>2101002</v>
      </c>
      <c r="F109" s="239">
        <v>12</v>
      </c>
      <c r="G109" s="241">
        <v>2554446</v>
      </c>
      <c r="H109" s="240" t="s">
        <v>111</v>
      </c>
      <c r="I109" s="239">
        <v>2</v>
      </c>
    </row>
    <row r="110" spans="2:9" outlineLevel="1" x14ac:dyDescent="0.25">
      <c r="B110" s="239">
        <v>26</v>
      </c>
      <c r="C110" s="245" t="s">
        <v>468</v>
      </c>
      <c r="D110" s="240">
        <v>211001</v>
      </c>
      <c r="E110" s="240">
        <v>2101002</v>
      </c>
      <c r="F110" s="239">
        <v>12</v>
      </c>
      <c r="G110" s="241">
        <v>4217593</v>
      </c>
      <c r="H110" s="240" t="s">
        <v>111</v>
      </c>
      <c r="I110" s="239">
        <v>3</v>
      </c>
    </row>
    <row r="111" spans="2:9" outlineLevel="1" x14ac:dyDescent="0.25">
      <c r="B111" s="239">
        <v>27</v>
      </c>
      <c r="C111" s="245" t="s">
        <v>469</v>
      </c>
      <c r="D111" s="240">
        <v>211001</v>
      </c>
      <c r="E111" s="240">
        <v>2101002</v>
      </c>
      <c r="F111" s="239">
        <v>12</v>
      </c>
      <c r="G111" s="241">
        <v>2334657</v>
      </c>
      <c r="H111" s="240" t="s">
        <v>111</v>
      </c>
      <c r="I111" s="239">
        <v>2</v>
      </c>
    </row>
    <row r="112" spans="2:9" outlineLevel="1" x14ac:dyDescent="0.25">
      <c r="B112" s="239">
        <v>28</v>
      </c>
      <c r="C112" s="245" t="s">
        <v>470</v>
      </c>
      <c r="D112" s="240">
        <v>211001</v>
      </c>
      <c r="E112" s="240">
        <v>2101002</v>
      </c>
      <c r="F112" s="239">
        <v>5</v>
      </c>
      <c r="G112" s="241">
        <v>2058502</v>
      </c>
      <c r="H112" s="240" t="s">
        <v>111</v>
      </c>
      <c r="I112" s="239">
        <v>2</v>
      </c>
    </row>
    <row r="113" spans="2:9" outlineLevel="1" x14ac:dyDescent="0.25">
      <c r="B113" s="239">
        <v>29</v>
      </c>
      <c r="C113" s="245" t="s">
        <v>471</v>
      </c>
      <c r="D113" s="240">
        <v>211001</v>
      </c>
      <c r="E113" s="240">
        <v>2101002</v>
      </c>
      <c r="F113" s="239">
        <v>12</v>
      </c>
      <c r="G113" s="241">
        <v>3326641</v>
      </c>
      <c r="H113" s="240" t="s">
        <v>111</v>
      </c>
      <c r="I113" s="239">
        <v>4</v>
      </c>
    </row>
    <row r="114" spans="2:9" outlineLevel="1" x14ac:dyDescent="0.25">
      <c r="B114" s="239">
        <v>30</v>
      </c>
      <c r="C114" s="245" t="s">
        <v>472</v>
      </c>
      <c r="D114" s="240">
        <v>211001</v>
      </c>
      <c r="E114" s="240">
        <v>2101002</v>
      </c>
      <c r="F114" s="257">
        <v>12</v>
      </c>
      <c r="G114" s="241">
        <v>2819927</v>
      </c>
      <c r="H114" s="240" t="s">
        <v>111</v>
      </c>
      <c r="I114" s="239">
        <v>4</v>
      </c>
    </row>
    <row r="115" spans="2:9" outlineLevel="1" x14ac:dyDescent="0.25">
      <c r="B115" s="239">
        <v>31</v>
      </c>
      <c r="C115" s="245" t="s">
        <v>473</v>
      </c>
      <c r="D115" s="240">
        <v>211001</v>
      </c>
      <c r="E115" s="240">
        <v>2101002</v>
      </c>
      <c r="F115" s="239">
        <v>12</v>
      </c>
      <c r="G115" s="241">
        <v>1451480</v>
      </c>
      <c r="H115" s="240" t="s">
        <v>111</v>
      </c>
      <c r="I115" s="239">
        <v>7</v>
      </c>
    </row>
    <row r="116" spans="2:9" outlineLevel="1" x14ac:dyDescent="0.25">
      <c r="B116" s="239">
        <v>32</v>
      </c>
      <c r="C116" s="245" t="s">
        <v>474</v>
      </c>
      <c r="D116" s="240">
        <v>211001</v>
      </c>
      <c r="E116" s="240">
        <v>2101002</v>
      </c>
      <c r="F116" s="239">
        <v>12</v>
      </c>
      <c r="G116" s="241">
        <v>1439651</v>
      </c>
      <c r="H116" s="240" t="s">
        <v>111</v>
      </c>
      <c r="I116" s="239">
        <v>6</v>
      </c>
    </row>
    <row r="117" spans="2:9" outlineLevel="1" x14ac:dyDescent="0.25">
      <c r="B117" s="239">
        <v>33</v>
      </c>
      <c r="C117" s="246" t="s">
        <v>475</v>
      </c>
      <c r="D117" s="240">
        <v>211001</v>
      </c>
      <c r="E117" s="240">
        <v>2101002</v>
      </c>
      <c r="F117" s="239">
        <v>12</v>
      </c>
      <c r="G117" s="241">
        <v>3088190</v>
      </c>
      <c r="H117" s="240" t="s">
        <v>111</v>
      </c>
      <c r="I117" s="239">
        <v>7</v>
      </c>
    </row>
    <row r="118" spans="2:9" outlineLevel="1" x14ac:dyDescent="0.25">
      <c r="B118" s="239">
        <v>34</v>
      </c>
      <c r="C118" s="245" t="s">
        <v>476</v>
      </c>
      <c r="D118" s="240">
        <v>211001</v>
      </c>
      <c r="E118" s="240">
        <v>2101002</v>
      </c>
      <c r="F118" s="239">
        <v>11</v>
      </c>
      <c r="G118" s="241">
        <v>2636322</v>
      </c>
      <c r="H118" s="240" t="s">
        <v>111</v>
      </c>
      <c r="I118" s="239">
        <v>1</v>
      </c>
    </row>
    <row r="119" spans="2:9" outlineLevel="1" x14ac:dyDescent="0.25">
      <c r="B119" s="239">
        <v>35</v>
      </c>
      <c r="C119" s="245" t="s">
        <v>477</v>
      </c>
      <c r="D119" s="240">
        <v>211001</v>
      </c>
      <c r="E119" s="240">
        <v>2101002</v>
      </c>
      <c r="F119" s="239">
        <v>12</v>
      </c>
      <c r="G119" s="241">
        <v>2808098</v>
      </c>
      <c r="H119" s="240" t="s">
        <v>111</v>
      </c>
      <c r="I119" s="239">
        <v>3</v>
      </c>
    </row>
    <row r="120" spans="2:9" outlineLevel="1" x14ac:dyDescent="0.25">
      <c r="B120" s="239">
        <v>36</v>
      </c>
      <c r="C120" s="245" t="s">
        <v>478</v>
      </c>
      <c r="D120" s="240">
        <v>211001</v>
      </c>
      <c r="E120" s="240">
        <v>2101002</v>
      </c>
      <c r="F120" s="239">
        <v>12</v>
      </c>
      <c r="G120" s="241">
        <v>2765798</v>
      </c>
      <c r="H120" s="240" t="s">
        <v>111</v>
      </c>
      <c r="I120" s="239">
        <v>2</v>
      </c>
    </row>
    <row r="121" spans="2:9" outlineLevel="1" x14ac:dyDescent="0.25">
      <c r="B121" s="239">
        <v>37</v>
      </c>
      <c r="C121" s="246" t="s">
        <v>479</v>
      </c>
      <c r="D121" s="240">
        <v>211001</v>
      </c>
      <c r="E121" s="240">
        <v>2101002</v>
      </c>
      <c r="F121" s="239">
        <v>2</v>
      </c>
      <c r="G121" s="241">
        <v>2636322</v>
      </c>
      <c r="H121" s="240" t="s">
        <v>111</v>
      </c>
      <c r="I121" s="239">
        <v>1</v>
      </c>
    </row>
    <row r="122" spans="2:9" outlineLevel="1" x14ac:dyDescent="0.25">
      <c r="B122" s="239">
        <v>38</v>
      </c>
      <c r="C122" s="245" t="s">
        <v>480</v>
      </c>
      <c r="D122" s="240">
        <v>211001</v>
      </c>
      <c r="E122" s="240">
        <v>2101002</v>
      </c>
      <c r="F122" s="239">
        <v>12</v>
      </c>
      <c r="G122" s="241">
        <v>6584192</v>
      </c>
      <c r="H122" s="240" t="s">
        <v>111</v>
      </c>
      <c r="I122" s="239">
        <v>2</v>
      </c>
    </row>
    <row r="123" spans="2:9" outlineLevel="1" x14ac:dyDescent="0.25">
      <c r="B123" s="239">
        <v>39</v>
      </c>
      <c r="C123" s="245" t="s">
        <v>481</v>
      </c>
      <c r="D123" s="240">
        <v>211001</v>
      </c>
      <c r="E123" s="240">
        <v>2101002</v>
      </c>
      <c r="F123" s="239">
        <v>12</v>
      </c>
      <c r="G123" s="241">
        <v>3638559</v>
      </c>
      <c r="H123" s="240" t="s">
        <v>111</v>
      </c>
      <c r="I123" s="239">
        <v>7</v>
      </c>
    </row>
    <row r="124" spans="2:9" outlineLevel="1" x14ac:dyDescent="0.25">
      <c r="B124" s="239">
        <v>40</v>
      </c>
      <c r="C124" s="245" t="s">
        <v>482</v>
      </c>
      <c r="D124" s="240">
        <v>211001</v>
      </c>
      <c r="E124" s="240">
        <v>2101002</v>
      </c>
      <c r="F124" s="239">
        <v>12</v>
      </c>
      <c r="G124" s="241">
        <v>3181557</v>
      </c>
      <c r="H124" s="240" t="s">
        <v>111</v>
      </c>
      <c r="I124" s="239">
        <v>2</v>
      </c>
    </row>
    <row r="125" spans="2:9" outlineLevel="1" x14ac:dyDescent="0.25">
      <c r="B125" s="239">
        <v>41</v>
      </c>
      <c r="C125" s="245" t="s">
        <v>483</v>
      </c>
      <c r="D125" s="240">
        <v>211001</v>
      </c>
      <c r="E125" s="240">
        <v>2101002</v>
      </c>
      <c r="F125" s="239">
        <v>12</v>
      </c>
      <c r="G125" s="241">
        <v>4324584</v>
      </c>
      <c r="H125" s="240" t="s">
        <v>111</v>
      </c>
      <c r="I125" s="239">
        <v>7</v>
      </c>
    </row>
    <row r="126" spans="2:9" outlineLevel="1" x14ac:dyDescent="0.25">
      <c r="B126" s="239">
        <v>42</v>
      </c>
      <c r="C126" s="245" t="s">
        <v>484</v>
      </c>
      <c r="D126" s="240">
        <v>211001</v>
      </c>
      <c r="E126" s="240">
        <v>2101002</v>
      </c>
      <c r="F126" s="239">
        <v>12</v>
      </c>
      <c r="G126" s="241">
        <v>2922391</v>
      </c>
      <c r="H126" s="240" t="s">
        <v>111</v>
      </c>
      <c r="I126" s="239">
        <v>2</v>
      </c>
    </row>
    <row r="127" spans="2:9" outlineLevel="1" x14ac:dyDescent="0.25">
      <c r="B127" s="239">
        <v>43</v>
      </c>
      <c r="C127" s="246" t="s">
        <v>485</v>
      </c>
      <c r="D127" s="240">
        <v>211001</v>
      </c>
      <c r="E127" s="240">
        <v>2101001</v>
      </c>
      <c r="F127" s="239">
        <v>12</v>
      </c>
      <c r="G127" s="241">
        <v>2462039</v>
      </c>
      <c r="H127" s="240" t="s">
        <v>71</v>
      </c>
      <c r="I127" s="239">
        <v>2</v>
      </c>
    </row>
    <row r="128" spans="2:9" outlineLevel="1" x14ac:dyDescent="0.25">
      <c r="B128" s="239">
        <v>44</v>
      </c>
      <c r="C128" s="246" t="s">
        <v>486</v>
      </c>
      <c r="D128" s="240">
        <v>211001</v>
      </c>
      <c r="E128" s="240">
        <v>2101002</v>
      </c>
      <c r="F128" s="239">
        <v>12</v>
      </c>
      <c r="G128" s="241">
        <v>2462039</v>
      </c>
      <c r="H128" s="240" t="s">
        <v>111</v>
      </c>
      <c r="I128" s="239">
        <v>2</v>
      </c>
    </row>
    <row r="129" spans="2:9" outlineLevel="1" x14ac:dyDescent="0.25">
      <c r="B129" s="239">
        <v>45</v>
      </c>
      <c r="C129" s="245" t="s">
        <v>487</v>
      </c>
      <c r="D129" s="240">
        <v>211001</v>
      </c>
      <c r="E129" s="240">
        <v>2101001</v>
      </c>
      <c r="F129" s="239">
        <v>12</v>
      </c>
      <c r="G129" s="241">
        <v>3382443</v>
      </c>
      <c r="H129" s="240" t="s">
        <v>71</v>
      </c>
      <c r="I129" s="239">
        <v>2</v>
      </c>
    </row>
    <row r="130" spans="2:9" outlineLevel="1" x14ac:dyDescent="0.25">
      <c r="B130" s="239">
        <v>46</v>
      </c>
      <c r="C130" s="245" t="s">
        <v>488</v>
      </c>
      <c r="D130" s="240">
        <v>211001</v>
      </c>
      <c r="E130" s="240">
        <v>2101002</v>
      </c>
      <c r="F130" s="239">
        <v>12</v>
      </c>
      <c r="G130" s="241">
        <v>2780399</v>
      </c>
      <c r="H130" s="240" t="s">
        <v>111</v>
      </c>
      <c r="I130" s="239">
        <v>2</v>
      </c>
    </row>
    <row r="131" spans="2:9" outlineLevel="1" x14ac:dyDescent="0.25">
      <c r="B131" s="239">
        <v>47</v>
      </c>
      <c r="C131" s="246" t="s">
        <v>489</v>
      </c>
      <c r="D131" s="240">
        <v>211001</v>
      </c>
      <c r="E131" s="240">
        <v>2101002</v>
      </c>
      <c r="F131" s="239">
        <v>12</v>
      </c>
      <c r="G131" s="241">
        <v>3382443</v>
      </c>
      <c r="H131" s="240" t="s">
        <v>111</v>
      </c>
      <c r="I131" s="239">
        <v>2</v>
      </c>
    </row>
    <row r="132" spans="2:9" outlineLevel="1" x14ac:dyDescent="0.25">
      <c r="B132" s="239">
        <v>48</v>
      </c>
      <c r="C132" s="246" t="s">
        <v>490</v>
      </c>
      <c r="D132" s="240">
        <v>211001</v>
      </c>
      <c r="E132" s="240">
        <v>2101002</v>
      </c>
      <c r="F132" s="242">
        <v>12</v>
      </c>
      <c r="G132" s="241">
        <v>2414783</v>
      </c>
      <c r="H132" s="240" t="s">
        <v>111</v>
      </c>
      <c r="I132" s="243">
        <v>2</v>
      </c>
    </row>
    <row r="133" spans="2:9" outlineLevel="1" x14ac:dyDescent="0.25">
      <c r="B133" s="239">
        <v>49</v>
      </c>
      <c r="C133" s="245" t="s">
        <v>491</v>
      </c>
      <c r="D133" s="240">
        <v>211001</v>
      </c>
      <c r="E133" s="240">
        <v>2101002</v>
      </c>
      <c r="F133" s="242">
        <v>12</v>
      </c>
      <c r="G133" s="241">
        <v>2503624</v>
      </c>
      <c r="H133" s="240" t="s">
        <v>111</v>
      </c>
      <c r="I133" s="243">
        <v>2</v>
      </c>
    </row>
    <row r="134" spans="2:9" outlineLevel="1" x14ac:dyDescent="0.25">
      <c r="B134" s="239">
        <v>50</v>
      </c>
      <c r="C134" s="247" t="s">
        <v>492</v>
      </c>
      <c r="D134" s="240">
        <v>211001</v>
      </c>
      <c r="E134" s="240">
        <v>2101002</v>
      </c>
      <c r="F134" s="239">
        <v>12</v>
      </c>
      <c r="G134" s="241">
        <v>3075415</v>
      </c>
      <c r="H134" s="240" t="s">
        <v>111</v>
      </c>
      <c r="I134" s="239">
        <v>4</v>
      </c>
    </row>
    <row r="135" spans="2:9" outlineLevel="1" x14ac:dyDescent="0.25">
      <c r="B135" s="239">
        <v>51</v>
      </c>
      <c r="C135" s="246" t="s">
        <v>493</v>
      </c>
      <c r="D135" s="239">
        <v>211001</v>
      </c>
      <c r="E135" s="240">
        <v>2101002</v>
      </c>
      <c r="F135" s="239">
        <v>12</v>
      </c>
      <c r="G135" s="241">
        <v>4356057</v>
      </c>
      <c r="H135" s="240" t="s">
        <v>111</v>
      </c>
      <c r="I135" s="239">
        <v>1</v>
      </c>
    </row>
    <row r="136" spans="2:9" outlineLevel="1" x14ac:dyDescent="0.25">
      <c r="B136" s="239">
        <v>52</v>
      </c>
      <c r="C136" s="245" t="s">
        <v>494</v>
      </c>
      <c r="D136" s="240">
        <v>211001</v>
      </c>
      <c r="E136" s="240">
        <v>2101002</v>
      </c>
      <c r="F136" s="242">
        <v>12</v>
      </c>
      <c r="G136" s="241">
        <v>2432146</v>
      </c>
      <c r="H136" s="240" t="s">
        <v>111</v>
      </c>
      <c r="I136" s="243">
        <v>7</v>
      </c>
    </row>
    <row r="137" spans="2:9" outlineLevel="1" x14ac:dyDescent="0.25">
      <c r="B137" s="239">
        <v>53</v>
      </c>
      <c r="C137" s="246" t="s">
        <v>495</v>
      </c>
      <c r="D137" s="239">
        <v>211001</v>
      </c>
      <c r="E137" s="240">
        <v>2101002</v>
      </c>
      <c r="F137" s="239">
        <v>12</v>
      </c>
      <c r="G137" s="241">
        <v>4217593</v>
      </c>
      <c r="H137" s="240" t="s">
        <v>111</v>
      </c>
      <c r="I137" s="239">
        <v>7</v>
      </c>
    </row>
    <row r="138" spans="2:9" outlineLevel="1" x14ac:dyDescent="0.25">
      <c r="B138" s="239">
        <v>54</v>
      </c>
      <c r="C138" s="246" t="s">
        <v>496</v>
      </c>
      <c r="D138" s="239">
        <v>211001</v>
      </c>
      <c r="E138" s="240">
        <v>2101002</v>
      </c>
      <c r="F138" s="242">
        <v>12</v>
      </c>
      <c r="G138" s="241">
        <v>4013348</v>
      </c>
      <c r="H138" s="240" t="s">
        <v>111</v>
      </c>
      <c r="I138" s="243">
        <v>2</v>
      </c>
    </row>
    <row r="139" spans="2:9" outlineLevel="1" x14ac:dyDescent="0.25">
      <c r="B139" s="239">
        <v>55</v>
      </c>
      <c r="C139" s="246" t="s">
        <v>497</v>
      </c>
      <c r="D139" s="239">
        <v>211001</v>
      </c>
      <c r="E139" s="240">
        <v>2101002</v>
      </c>
      <c r="F139" s="239">
        <v>12</v>
      </c>
      <c r="G139" s="241">
        <v>2388537</v>
      </c>
      <c r="H139" s="240" t="s">
        <v>111</v>
      </c>
      <c r="I139" s="243">
        <v>2</v>
      </c>
    </row>
    <row r="140" spans="2:9" outlineLevel="1" x14ac:dyDescent="0.25">
      <c r="B140" s="239">
        <v>56</v>
      </c>
      <c r="C140" s="245" t="s">
        <v>498</v>
      </c>
      <c r="D140" s="240">
        <v>211001</v>
      </c>
      <c r="E140" s="240">
        <v>2101002</v>
      </c>
      <c r="F140" s="239">
        <v>12</v>
      </c>
      <c r="G140" s="241">
        <v>3181557</v>
      </c>
      <c r="H140" s="240" t="s">
        <v>111</v>
      </c>
      <c r="I140" s="243">
        <v>2</v>
      </c>
    </row>
    <row r="141" spans="2:9" outlineLevel="1" x14ac:dyDescent="0.25">
      <c r="B141" s="239">
        <v>57</v>
      </c>
      <c r="C141" s="245" t="s">
        <v>499</v>
      </c>
      <c r="D141" s="240">
        <v>211001</v>
      </c>
      <c r="E141" s="240">
        <v>2101002</v>
      </c>
      <c r="F141" s="239">
        <v>12</v>
      </c>
      <c r="G141" s="241">
        <v>2819927</v>
      </c>
      <c r="H141" s="240" t="s">
        <v>111</v>
      </c>
      <c r="I141" s="239">
        <v>4</v>
      </c>
    </row>
    <row r="142" spans="2:9" outlineLevel="1" x14ac:dyDescent="0.25">
      <c r="B142" s="239">
        <v>58</v>
      </c>
      <c r="C142" s="245" t="s">
        <v>500</v>
      </c>
      <c r="D142" s="240">
        <v>211001</v>
      </c>
      <c r="E142" s="240">
        <v>2101002</v>
      </c>
      <c r="F142" s="239">
        <v>10</v>
      </c>
      <c r="G142" s="241">
        <v>2779325</v>
      </c>
      <c r="H142" s="240" t="s">
        <v>111</v>
      </c>
      <c r="I142" s="239">
        <v>2</v>
      </c>
    </row>
    <row r="143" spans="2:9" outlineLevel="1" x14ac:dyDescent="0.25">
      <c r="B143" s="239">
        <v>59</v>
      </c>
      <c r="C143" s="245" t="s">
        <v>501</v>
      </c>
      <c r="D143" s="239">
        <v>211001</v>
      </c>
      <c r="E143" s="240">
        <v>2101002</v>
      </c>
      <c r="F143" s="239">
        <v>2</v>
      </c>
      <c r="G143" s="241">
        <v>2225628</v>
      </c>
      <c r="H143" s="240" t="s">
        <v>111</v>
      </c>
      <c r="I143" s="239">
        <v>1</v>
      </c>
    </row>
    <row r="144" spans="2:9" outlineLevel="1" x14ac:dyDescent="0.25">
      <c r="B144" s="239">
        <v>60</v>
      </c>
      <c r="C144" s="245" t="s">
        <v>502</v>
      </c>
      <c r="D144" s="239">
        <v>211001</v>
      </c>
      <c r="E144" s="240">
        <v>2101002</v>
      </c>
      <c r="F144" s="239">
        <v>7</v>
      </c>
      <c r="G144" s="241">
        <v>1240263</v>
      </c>
      <c r="H144" s="240" t="s">
        <v>111</v>
      </c>
      <c r="I144" s="239">
        <v>7</v>
      </c>
    </row>
    <row r="145" spans="2:9" outlineLevel="1" x14ac:dyDescent="0.25">
      <c r="B145" s="239">
        <v>61</v>
      </c>
      <c r="C145" s="245" t="s">
        <v>503</v>
      </c>
      <c r="D145" s="239">
        <v>211001</v>
      </c>
      <c r="E145" s="240">
        <v>2101002</v>
      </c>
      <c r="F145" s="239">
        <v>12</v>
      </c>
      <c r="G145" s="241">
        <v>3591126</v>
      </c>
      <c r="H145" s="240" t="s">
        <v>111</v>
      </c>
      <c r="I145" s="239">
        <v>6</v>
      </c>
    </row>
    <row r="146" spans="2:9" outlineLevel="1" x14ac:dyDescent="0.25">
      <c r="B146" s="239">
        <v>62</v>
      </c>
      <c r="C146" s="245" t="s">
        <v>504</v>
      </c>
      <c r="D146" s="239">
        <v>211001</v>
      </c>
      <c r="E146" s="240">
        <v>2101002</v>
      </c>
      <c r="F146" s="239">
        <v>12</v>
      </c>
      <c r="G146" s="241">
        <v>4071894</v>
      </c>
      <c r="H146" s="240" t="s">
        <v>111</v>
      </c>
      <c r="I146" s="239">
        <v>2</v>
      </c>
    </row>
    <row r="147" spans="2:9" outlineLevel="1" x14ac:dyDescent="0.25">
      <c r="B147" s="239">
        <v>63</v>
      </c>
      <c r="C147" s="245" t="s">
        <v>505</v>
      </c>
      <c r="D147" s="239">
        <v>211001</v>
      </c>
      <c r="E147" s="240">
        <v>2101002</v>
      </c>
      <c r="F147" s="239">
        <v>12</v>
      </c>
      <c r="G147" s="241">
        <v>2765798</v>
      </c>
      <c r="H147" s="240" t="s">
        <v>111</v>
      </c>
      <c r="I147" s="239">
        <v>2</v>
      </c>
    </row>
    <row r="148" spans="2:9" outlineLevel="1" x14ac:dyDescent="0.25">
      <c r="B148" s="239">
        <v>64</v>
      </c>
      <c r="C148" s="245" t="s">
        <v>506</v>
      </c>
      <c r="D148" s="239">
        <v>211001</v>
      </c>
      <c r="E148" s="240">
        <v>2101002</v>
      </c>
      <c r="F148" s="239">
        <v>12</v>
      </c>
      <c r="G148" s="241">
        <v>3326641</v>
      </c>
      <c r="H148" s="240" t="s">
        <v>111</v>
      </c>
      <c r="I148" s="239">
        <v>2</v>
      </c>
    </row>
    <row r="149" spans="2:9" outlineLevel="1" x14ac:dyDescent="0.25">
      <c r="B149" s="239">
        <v>65</v>
      </c>
      <c r="C149" s="245" t="s">
        <v>507</v>
      </c>
      <c r="D149" s="239">
        <v>211001</v>
      </c>
      <c r="E149" s="240">
        <v>2101002</v>
      </c>
      <c r="F149" s="239">
        <v>12</v>
      </c>
      <c r="G149" s="241">
        <v>3894938</v>
      </c>
      <c r="H149" s="240" t="s">
        <v>111</v>
      </c>
      <c r="I149" s="239">
        <v>6</v>
      </c>
    </row>
    <row r="150" spans="2:9" outlineLevel="1" x14ac:dyDescent="0.25">
      <c r="B150" s="239">
        <v>66</v>
      </c>
      <c r="C150" s="245" t="s">
        <v>508</v>
      </c>
      <c r="D150" s="239">
        <v>211001</v>
      </c>
      <c r="E150" s="240">
        <v>2101002</v>
      </c>
      <c r="F150" s="239">
        <v>12</v>
      </c>
      <c r="G150" s="241">
        <v>3401163</v>
      </c>
      <c r="H150" s="240" t="s">
        <v>111</v>
      </c>
      <c r="I150" s="239">
        <v>6</v>
      </c>
    </row>
    <row r="151" spans="2:9" outlineLevel="1" x14ac:dyDescent="0.25">
      <c r="B151" s="239">
        <v>67</v>
      </c>
      <c r="C151" s="245" t="s">
        <v>509</v>
      </c>
      <c r="D151" s="239">
        <v>211001</v>
      </c>
      <c r="E151" s="240">
        <v>2101002</v>
      </c>
      <c r="F151" s="239">
        <v>12</v>
      </c>
      <c r="G151" s="241">
        <v>2432146</v>
      </c>
      <c r="H151" s="240" t="s">
        <v>111</v>
      </c>
      <c r="I151" s="239">
        <v>6</v>
      </c>
    </row>
    <row r="152" spans="2:9" x14ac:dyDescent="0.25">
      <c r="B152" s="240">
        <v>68</v>
      </c>
      <c r="C152" s="247" t="s">
        <v>510</v>
      </c>
      <c r="D152" s="240">
        <v>211002</v>
      </c>
      <c r="E152" s="240">
        <v>2403986</v>
      </c>
      <c r="F152" s="240">
        <v>2</v>
      </c>
      <c r="G152" s="241">
        <v>1907057</v>
      </c>
      <c r="H152" s="240" t="s">
        <v>511</v>
      </c>
      <c r="I152" s="240">
        <v>1</v>
      </c>
    </row>
    <row r="153" spans="2:9" x14ac:dyDescent="0.25">
      <c r="B153" s="240">
        <v>69</v>
      </c>
      <c r="C153" s="247" t="s">
        <v>512</v>
      </c>
      <c r="D153" s="240">
        <v>211002</v>
      </c>
      <c r="E153" s="240">
        <v>2403986</v>
      </c>
      <c r="F153" s="240">
        <v>12</v>
      </c>
      <c r="G153" s="241">
        <v>2094400</v>
      </c>
      <c r="H153" s="240" t="s">
        <v>511</v>
      </c>
      <c r="I153" s="240">
        <v>1</v>
      </c>
    </row>
    <row r="154" spans="2:9" x14ac:dyDescent="0.25">
      <c r="B154" s="240">
        <v>70</v>
      </c>
      <c r="C154" s="247" t="s">
        <v>513</v>
      </c>
      <c r="D154" s="240">
        <v>211001</v>
      </c>
      <c r="E154" s="240">
        <v>2103001</v>
      </c>
      <c r="F154" s="240">
        <v>10</v>
      </c>
      <c r="G154" s="241">
        <v>2211000</v>
      </c>
      <c r="H154" s="240" t="s">
        <v>511</v>
      </c>
      <c r="I154" s="240">
        <v>1</v>
      </c>
    </row>
    <row r="155" spans="2:9" x14ac:dyDescent="0.25">
      <c r="B155" s="240">
        <v>71</v>
      </c>
      <c r="C155" s="247" t="s">
        <v>513</v>
      </c>
      <c r="D155" s="240">
        <v>211001</v>
      </c>
      <c r="E155" s="240">
        <v>2101002</v>
      </c>
      <c r="F155" s="240">
        <v>2</v>
      </c>
      <c r="G155" s="241">
        <v>2211000</v>
      </c>
      <c r="H155" s="240" t="s">
        <v>111</v>
      </c>
      <c r="I155" s="240">
        <v>1</v>
      </c>
    </row>
    <row r="156" spans="2:9" x14ac:dyDescent="0.25">
      <c r="B156" s="240">
        <v>72</v>
      </c>
      <c r="C156" s="247" t="s">
        <v>795</v>
      </c>
      <c r="D156" s="240">
        <v>211001</v>
      </c>
      <c r="E156" s="240">
        <v>2101002</v>
      </c>
      <c r="F156" s="240">
        <v>2</v>
      </c>
      <c r="G156" s="241">
        <v>3438164</v>
      </c>
      <c r="H156" s="240" t="s">
        <v>111</v>
      </c>
      <c r="I156" s="240">
        <v>1</v>
      </c>
    </row>
    <row r="157" spans="2:9" x14ac:dyDescent="0.25">
      <c r="B157" s="240">
        <v>73</v>
      </c>
      <c r="C157" s="247" t="s">
        <v>796</v>
      </c>
      <c r="D157" s="240">
        <v>211001</v>
      </c>
      <c r="E157" s="240">
        <v>2101002</v>
      </c>
      <c r="F157" s="240">
        <v>1</v>
      </c>
      <c r="G157" s="241">
        <v>2636322</v>
      </c>
      <c r="H157" s="240" t="s">
        <v>111</v>
      </c>
      <c r="I157" s="240">
        <v>1</v>
      </c>
    </row>
    <row r="158" spans="2:9" x14ac:dyDescent="0.25">
      <c r="B158" s="240">
        <v>74</v>
      </c>
      <c r="C158" s="247" t="s">
        <v>797</v>
      </c>
      <c r="D158" s="240">
        <v>211002</v>
      </c>
      <c r="E158" s="240">
        <v>2403986</v>
      </c>
      <c r="F158" s="240">
        <v>3</v>
      </c>
      <c r="G158" s="241">
        <v>2200000</v>
      </c>
      <c r="H158" s="240" t="s">
        <v>511</v>
      </c>
      <c r="I158" s="240">
        <v>1</v>
      </c>
    </row>
  </sheetData>
  <sortState xmlns:xlrd2="http://schemas.microsoft.com/office/spreadsheetml/2017/richdata2" ref="B13:I67">
    <sortCondition ref="C13:C67"/>
  </sortState>
  <mergeCells count="8">
    <mergeCell ref="B83:I83"/>
    <mergeCell ref="B9:E9"/>
    <mergeCell ref="B11:I11"/>
    <mergeCell ref="B3:I3"/>
    <mergeCell ref="B2:J2"/>
    <mergeCell ref="B5:I5"/>
    <mergeCell ref="B7:E7"/>
    <mergeCell ref="B8:E8"/>
  </mergeCells>
  <phoneticPr fontId="20" type="noConversion"/>
  <pageMargins left="0.7" right="0.7" top="0.75" bottom="0.75" header="0.3" footer="0.3"/>
  <pageSetup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9736bc0-f12a-444d-adfa-6d78baa8290a">
      <Terms xmlns="http://schemas.microsoft.com/office/infopath/2007/PartnerControls"/>
    </lcf76f155ced4ddcb4097134ff3c332f>
    <TaxCatchAll xmlns="c39be96c-87fe-4ca5-bac1-d25709693f5a"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F6D8853CAE77594EA7F4E593A71E979B" ma:contentTypeVersion="20" ma:contentTypeDescription="Crear nuevo documento." ma:contentTypeScope="" ma:versionID="6e4646373d3fa3643a2c459f82c68aee">
  <xsd:schema xmlns:xsd="http://www.w3.org/2001/XMLSchema" xmlns:xs="http://www.w3.org/2001/XMLSchema" xmlns:p="http://schemas.microsoft.com/office/2006/metadata/properties" xmlns:ns2="29736bc0-f12a-444d-adfa-6d78baa8290a" xmlns:ns3="c39be96c-87fe-4ca5-bac1-d25709693f5a" targetNamespace="http://schemas.microsoft.com/office/2006/metadata/properties" ma:root="true" ma:fieldsID="6b693a79d75746c2f094844d0d5fe48b" ns2:_="" ns3:_="">
    <xsd:import namespace="29736bc0-f12a-444d-adfa-6d78baa8290a"/>
    <xsd:import namespace="c39be96c-87fe-4ca5-bac1-d25709693f5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9736bc0-f12a-444d-adfa-6d78baa829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020985b5-8665-4c93-9aaf-643e67beb34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39be96c-87fe-4ca5-bac1-d25709693f5a"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c98a1e64-3c73-492f-9c05-c1008b652e9a}" ma:internalName="TaxCatchAll" ma:showField="CatchAllData" ma:web="c39be96c-87fe-4ca5-bac1-d25709693f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355A806-7219-45D6-891F-AE1CA4574E7F}">
  <ds:schemaRefs>
    <ds:schemaRef ds:uri="http://schemas.microsoft.com/sharepoint/v3/contenttype/forms"/>
  </ds:schemaRefs>
</ds:datastoreItem>
</file>

<file path=customXml/itemProps2.xml><?xml version="1.0" encoding="utf-8"?>
<ds:datastoreItem xmlns:ds="http://schemas.openxmlformats.org/officeDocument/2006/customXml" ds:itemID="{BB74F225-444F-4BE2-99DF-2B9B99E85A0A}">
  <ds:schemaRefs>
    <ds:schemaRef ds:uri="http://purl.org/dc/terms/"/>
    <ds:schemaRef ds:uri="http://purl.org/dc/elements/1.1/"/>
    <ds:schemaRef ds:uri="http://schemas.microsoft.com/office/infopath/2007/PartnerControls"/>
    <ds:schemaRef ds:uri="http://schemas.microsoft.com/office/2006/metadata/properties"/>
    <ds:schemaRef ds:uri="http://www.w3.org/XML/1998/namespace"/>
    <ds:schemaRef ds:uri="http://schemas.microsoft.com/office/2006/documentManagement/types"/>
    <ds:schemaRef ds:uri="c39be96c-87fe-4ca5-bac1-d25709693f5a"/>
    <ds:schemaRef ds:uri="http://schemas.openxmlformats.org/package/2006/metadata/core-properties"/>
    <ds:schemaRef ds:uri="29736bc0-f12a-444d-adfa-6d78baa8290a"/>
    <ds:schemaRef ds:uri="http://purl.org/dc/dcmitype/"/>
  </ds:schemaRefs>
</ds:datastoreItem>
</file>

<file path=customXml/itemProps3.xml><?xml version="1.0" encoding="utf-8"?>
<ds:datastoreItem xmlns:ds="http://schemas.openxmlformats.org/officeDocument/2006/customXml" ds:itemID="{A1325CB5-C5A7-413C-BC8C-42EF47B2FF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9736bc0-f12a-444d-adfa-6d78baa8290a"/>
    <ds:schemaRef ds:uri="c39be96c-87fe-4ca5-bac1-d25709693f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7</vt:i4>
      </vt:variant>
    </vt:vector>
  </HeadingPairs>
  <TitlesOfParts>
    <vt:vector size="20" baseType="lpstr">
      <vt:lpstr>Glosa N°04</vt:lpstr>
      <vt:lpstr>Art. 14 N°03</vt:lpstr>
      <vt:lpstr>Art. 14 N°06</vt:lpstr>
      <vt:lpstr>Art. 14 N°07 Viaticos Nac</vt:lpstr>
      <vt:lpstr>Art. 14 N°07 Viaticos Ext.</vt:lpstr>
      <vt:lpstr>Art. 14 N°08</vt:lpstr>
      <vt:lpstr>Art. 14 N°09</vt:lpstr>
      <vt:lpstr>Art. 14 N°10 Gasto Personal</vt:lpstr>
      <vt:lpstr>Art. 14 N°10 Dotación</vt:lpstr>
      <vt:lpstr>Art. 14 N°11</vt:lpstr>
      <vt:lpstr>Art. 14 N°12</vt:lpstr>
      <vt:lpstr>Art. 14 Letra A</vt:lpstr>
      <vt:lpstr>Art. 14 Letra B</vt:lpstr>
      <vt:lpstr>'Art. 14 N°06'!Área_de_impresión</vt:lpstr>
      <vt:lpstr>'Art. 14 N°07 Viaticos Ext.'!Área_de_impresión</vt:lpstr>
      <vt:lpstr>'Art. 14 N°07 Viaticos Nac'!Área_de_impresión</vt:lpstr>
      <vt:lpstr>'Art. 14 N°08'!Área_de_impresión</vt:lpstr>
      <vt:lpstr>'Art. 14 N°09'!Área_de_impresión</vt:lpstr>
      <vt:lpstr>'Art. 14 N°12'!Área_de_impresión</vt:lpstr>
      <vt:lpstr>'Glosa N°04'!Área_de_impresión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 Martínez</dc:creator>
  <cp:keywords/>
  <dc:description/>
  <cp:lastModifiedBy>Juan Pablo Gálvez Araya</cp:lastModifiedBy>
  <cp:revision/>
  <dcterms:created xsi:type="dcterms:W3CDTF">2019-03-07T20:41:29Z</dcterms:created>
  <dcterms:modified xsi:type="dcterms:W3CDTF">2025-01-29T15:50:42Z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0x010100F6D8853CAE77594EA7F4E593A71E979B</vt:lpwstr>
  </property>
  <property fmtid="{D5CDD505-2E9C-101B-9397-08002B2CF9AE}" pid="3" name="MediaServiceImageTags">
    <vt:lpwstr/>
  </property>
</Properties>
</file>